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27795" windowHeight="10995"/>
  </bookViews>
  <sheets>
    <sheet name="ДС п-ка!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'ДС п-ка!'!$4:$5</definedName>
  </definedNames>
  <calcPr calcId="145621"/>
</workbook>
</file>

<file path=xl/calcChain.xml><?xml version="1.0" encoding="utf-8"?>
<calcChain xmlns="http://schemas.openxmlformats.org/spreadsheetml/2006/main">
  <c r="CC237" i="1" l="1"/>
  <c r="CC230" i="1"/>
  <c r="CC220" i="1"/>
  <c r="CC213" i="1"/>
  <c r="CC210" i="1"/>
  <c r="CC196" i="1"/>
  <c r="CC176" i="1"/>
  <c r="CC163" i="1"/>
  <c r="CC152" i="1"/>
  <c r="CC146" i="1"/>
  <c r="CC144" i="1"/>
  <c r="CC141" i="1"/>
  <c r="CC134" i="1"/>
  <c r="CC129" i="1"/>
  <c r="CC122" i="1"/>
  <c r="CC115" i="1"/>
  <c r="CC108" i="1"/>
  <c r="CC102" i="1"/>
  <c r="CC95" i="1"/>
  <c r="CC88" i="1"/>
  <c r="CC73" i="1"/>
  <c r="CC70" i="1"/>
  <c r="CC60" i="1"/>
  <c r="CC50" i="1"/>
  <c r="CC46" i="1"/>
  <c r="CC42" i="1"/>
  <c r="CC33" i="1"/>
  <c r="CC21" i="1"/>
  <c r="BM220" i="1" l="1"/>
  <c r="BM176" i="1"/>
  <c r="BM122" i="1"/>
  <c r="BM102" i="1"/>
  <c r="BM60" i="1"/>
  <c r="BM42" i="1"/>
  <c r="BM21" i="1"/>
  <c r="BK237" i="1"/>
  <c r="BK230" i="1"/>
  <c r="BK220" i="1"/>
  <c r="BK213" i="1"/>
  <c r="BK210" i="1"/>
  <c r="BK196" i="1"/>
  <c r="BK176" i="1"/>
  <c r="BK163" i="1"/>
  <c r="BK152" i="1"/>
  <c r="BK146" i="1"/>
  <c r="BK144" i="1"/>
  <c r="BK141" i="1"/>
  <c r="BK134" i="1"/>
  <c r="BK129" i="1"/>
  <c r="BK122" i="1"/>
  <c r="BK115" i="1"/>
  <c r="BK108" i="1"/>
  <c r="BK102" i="1"/>
  <c r="BK95" i="1"/>
  <c r="BK88" i="1"/>
  <c r="BK73" i="1"/>
  <c r="BK70" i="1"/>
  <c r="BK60" i="1"/>
  <c r="BK50" i="1"/>
  <c r="BK46" i="1"/>
  <c r="BK42" i="1"/>
  <c r="BK33" i="1"/>
  <c r="BK21" i="1"/>
  <c r="ET105" i="1" l="1"/>
  <c r="CH105" i="1"/>
  <c r="BD105" i="1"/>
  <c r="AD105" i="1"/>
  <c r="R105" i="1"/>
  <c r="L105" i="1"/>
  <c r="ES255" i="1" l="1"/>
  <c r="CG255" i="1"/>
  <c r="BC255" i="1"/>
  <c r="AC255" i="1"/>
  <c r="AA255" i="1"/>
  <c r="Q255" i="1"/>
  <c r="EU253" i="1"/>
  <c r="EU252" i="1"/>
  <c r="EU251" i="1"/>
  <c r="EU250" i="1"/>
  <c r="EU249" i="1"/>
  <c r="EU248" i="1"/>
  <c r="EU247" i="1"/>
  <c r="EU246" i="1"/>
  <c r="EU245" i="1"/>
  <c r="EU244" i="1"/>
  <c r="EU243" i="1"/>
  <c r="EU242" i="1"/>
  <c r="EU241" i="1"/>
  <c r="EU240" i="1"/>
  <c r="EU239" i="1"/>
  <c r="EU238" i="1"/>
  <c r="ET237" i="1"/>
  <c r="ES237" i="1"/>
  <c r="EQ237" i="1"/>
  <c r="EO237" i="1"/>
  <c r="EM237" i="1"/>
  <c r="EK237" i="1"/>
  <c r="EI237" i="1"/>
  <c r="EG237" i="1"/>
  <c r="EE237" i="1"/>
  <c r="EC237" i="1"/>
  <c r="EA237" i="1"/>
  <c r="DY237" i="1"/>
  <c r="DW237" i="1"/>
  <c r="DU237" i="1"/>
  <c r="DS237" i="1"/>
  <c r="DQ237" i="1"/>
  <c r="DO237" i="1"/>
  <c r="DM237" i="1"/>
  <c r="DK237" i="1"/>
  <c r="DI237" i="1"/>
  <c r="DG237" i="1"/>
  <c r="DE237" i="1"/>
  <c r="DC237" i="1"/>
  <c r="DA237" i="1"/>
  <c r="CY237" i="1"/>
  <c r="CW237" i="1"/>
  <c r="CU237" i="1"/>
  <c r="CS237" i="1"/>
  <c r="CQ237" i="1"/>
  <c r="CO237" i="1"/>
  <c r="CM237" i="1"/>
  <c r="CK237" i="1"/>
  <c r="CI237" i="1"/>
  <c r="CG237" i="1"/>
  <c r="CE237" i="1"/>
  <c r="BY237" i="1"/>
  <c r="BW237" i="1"/>
  <c r="BU237" i="1"/>
  <c r="BS237" i="1"/>
  <c r="BQ237" i="1"/>
  <c r="BO237" i="1"/>
  <c r="BI237" i="1"/>
  <c r="BG237" i="1"/>
  <c r="BE237" i="1"/>
  <c r="BC237" i="1"/>
  <c r="BA237" i="1"/>
  <c r="AY237" i="1"/>
  <c r="AW237" i="1"/>
  <c r="AU237" i="1"/>
  <c r="AS237" i="1"/>
  <c r="AQ237" i="1"/>
  <c r="AO237" i="1"/>
  <c r="AM237" i="1"/>
  <c r="AK237" i="1"/>
  <c r="AI237" i="1"/>
  <c r="AG237" i="1"/>
  <c r="AE237" i="1"/>
  <c r="Y237" i="1"/>
  <c r="W237" i="1"/>
  <c r="U237" i="1"/>
  <c r="T237" i="1"/>
  <c r="S237" i="1"/>
  <c r="Q237" i="1"/>
  <c r="O237" i="1"/>
  <c r="M237" i="1"/>
  <c r="K237" i="1"/>
  <c r="EU236" i="1"/>
  <c r="EU235" i="1"/>
  <c r="EU234" i="1"/>
  <c r="EU233" i="1"/>
  <c r="EU232" i="1"/>
  <c r="EU231" i="1"/>
  <c r="EU230" i="1" s="1"/>
  <c r="ET230" i="1"/>
  <c r="ES230" i="1"/>
  <c r="EQ230" i="1"/>
  <c r="EO230" i="1"/>
  <c r="EM230" i="1"/>
  <c r="EK230" i="1"/>
  <c r="EI230" i="1"/>
  <c r="EG230" i="1"/>
  <c r="EE230" i="1"/>
  <c r="EC230" i="1"/>
  <c r="EA230" i="1"/>
  <c r="DY230" i="1"/>
  <c r="DW230" i="1"/>
  <c r="DU230" i="1"/>
  <c r="DS230" i="1"/>
  <c r="DQ230" i="1"/>
  <c r="DO230" i="1"/>
  <c r="DM230" i="1"/>
  <c r="DK230" i="1"/>
  <c r="DI230" i="1"/>
  <c r="DG230" i="1"/>
  <c r="DE230" i="1"/>
  <c r="DC230" i="1"/>
  <c r="DA230" i="1"/>
  <c r="CY230" i="1"/>
  <c r="CW230" i="1"/>
  <c r="CU230" i="1"/>
  <c r="CS230" i="1"/>
  <c r="CQ230" i="1"/>
  <c r="CP230" i="1"/>
  <c r="CO230" i="1"/>
  <c r="CM230" i="1"/>
  <c r="CK230" i="1"/>
  <c r="CI230" i="1"/>
  <c r="CG230" i="1"/>
  <c r="CE230" i="1"/>
  <c r="BY230" i="1"/>
  <c r="BW230" i="1"/>
  <c r="BU230" i="1"/>
  <c r="BS230" i="1"/>
  <c r="BQ230" i="1"/>
  <c r="BO230" i="1"/>
  <c r="BI230" i="1"/>
  <c r="BG230" i="1"/>
  <c r="BE230" i="1"/>
  <c r="BC230" i="1"/>
  <c r="BA230" i="1"/>
  <c r="AY230" i="1"/>
  <c r="AW230" i="1"/>
  <c r="AU230" i="1"/>
  <c r="AS230" i="1"/>
  <c r="AQ230" i="1"/>
  <c r="AO230" i="1"/>
  <c r="AM230" i="1"/>
  <c r="AK230" i="1"/>
  <c r="AI230" i="1"/>
  <c r="AG230" i="1"/>
  <c r="AE230" i="1"/>
  <c r="AA230" i="1"/>
  <c r="Y230" i="1"/>
  <c r="W230" i="1"/>
  <c r="U230" i="1"/>
  <c r="T230" i="1"/>
  <c r="S230" i="1"/>
  <c r="Q230" i="1"/>
  <c r="O230" i="1"/>
  <c r="M230" i="1"/>
  <c r="K230" i="1"/>
  <c r="EU229" i="1"/>
  <c r="EU228" i="1"/>
  <c r="EU227" i="1"/>
  <c r="EU226" i="1"/>
  <c r="EU225" i="1"/>
  <c r="EU224" i="1"/>
  <c r="EU223" i="1"/>
  <c r="EU222" i="1"/>
  <c r="EU221" i="1"/>
  <c r="ET220" i="1"/>
  <c r="ES220" i="1"/>
  <c r="EQ220" i="1"/>
  <c r="EO220" i="1"/>
  <c r="EM220" i="1"/>
  <c r="EK220" i="1"/>
  <c r="EI220" i="1"/>
  <c r="EG220" i="1"/>
  <c r="EE220" i="1"/>
  <c r="EC220" i="1"/>
  <c r="EA220" i="1"/>
  <c r="DY220" i="1"/>
  <c r="DW220" i="1"/>
  <c r="DU220" i="1"/>
  <c r="DS220" i="1"/>
  <c r="DQ220" i="1"/>
  <c r="DO220" i="1"/>
  <c r="DM220" i="1"/>
  <c r="DK220" i="1"/>
  <c r="DI220" i="1"/>
  <c r="DG220" i="1"/>
  <c r="DE220" i="1"/>
  <c r="DC220" i="1"/>
  <c r="DA220" i="1"/>
  <c r="CY220" i="1"/>
  <c r="CW220" i="1"/>
  <c r="CU220" i="1"/>
  <c r="CS220" i="1"/>
  <c r="CQ220" i="1"/>
  <c r="CP220" i="1"/>
  <c r="CO220" i="1"/>
  <c r="CM220" i="1"/>
  <c r="CK220" i="1"/>
  <c r="CI220" i="1"/>
  <c r="CG220" i="1"/>
  <c r="CE220" i="1"/>
  <c r="BY220" i="1"/>
  <c r="BW220" i="1"/>
  <c r="BU220" i="1"/>
  <c r="BS220" i="1"/>
  <c r="BQ220" i="1"/>
  <c r="BO220" i="1"/>
  <c r="BI220" i="1"/>
  <c r="BG220" i="1"/>
  <c r="BE220" i="1"/>
  <c r="BC220" i="1"/>
  <c r="BA220" i="1"/>
  <c r="AY220" i="1"/>
  <c r="AW220" i="1"/>
  <c r="AU220" i="1"/>
  <c r="AS220" i="1"/>
  <c r="AQ220" i="1"/>
  <c r="AO220" i="1"/>
  <c r="AM220" i="1"/>
  <c r="AK220" i="1"/>
  <c r="AI220" i="1"/>
  <c r="AG220" i="1"/>
  <c r="AE220" i="1"/>
  <c r="AA220" i="1"/>
  <c r="Y220" i="1"/>
  <c r="W220" i="1"/>
  <c r="U220" i="1"/>
  <c r="T220" i="1"/>
  <c r="S220" i="1"/>
  <c r="Q220" i="1"/>
  <c r="O220" i="1"/>
  <c r="M220" i="1"/>
  <c r="K220" i="1"/>
  <c r="EU219" i="1"/>
  <c r="EU218" i="1"/>
  <c r="EU217" i="1"/>
  <c r="EU216" i="1"/>
  <c r="EU215" i="1"/>
  <c r="EU214" i="1"/>
  <c r="ET213" i="1"/>
  <c r="ES213" i="1"/>
  <c r="EQ213" i="1"/>
  <c r="EO213" i="1"/>
  <c r="EM213" i="1"/>
  <c r="EK213" i="1"/>
  <c r="EI213" i="1"/>
  <c r="EG213" i="1"/>
  <c r="EE213" i="1"/>
  <c r="EC213" i="1"/>
  <c r="EA213" i="1"/>
  <c r="DY213" i="1"/>
  <c r="DW213" i="1"/>
  <c r="DU213" i="1"/>
  <c r="DS213" i="1"/>
  <c r="DQ213" i="1"/>
  <c r="DO213" i="1"/>
  <c r="DM213" i="1"/>
  <c r="DK213" i="1"/>
  <c r="DI213" i="1"/>
  <c r="DG213" i="1"/>
  <c r="DE213" i="1"/>
  <c r="DC213" i="1"/>
  <c r="DA213" i="1"/>
  <c r="CY213" i="1"/>
  <c r="CW213" i="1"/>
  <c r="CU213" i="1"/>
  <c r="CS213" i="1"/>
  <c r="CQ213" i="1"/>
  <c r="CP213" i="1"/>
  <c r="CO213" i="1"/>
  <c r="CM213" i="1"/>
  <c r="CK213" i="1"/>
  <c r="CI213" i="1"/>
  <c r="CG213" i="1"/>
  <c r="CE213" i="1"/>
  <c r="BY213" i="1"/>
  <c r="BW213" i="1"/>
  <c r="BU213" i="1"/>
  <c r="BS213" i="1"/>
  <c r="BQ213" i="1"/>
  <c r="BO213" i="1"/>
  <c r="BI213" i="1"/>
  <c r="BG213" i="1"/>
  <c r="BE213" i="1"/>
  <c r="BC213" i="1"/>
  <c r="BA213" i="1"/>
  <c r="AY213" i="1"/>
  <c r="AW213" i="1"/>
  <c r="AU213" i="1"/>
  <c r="AS213" i="1"/>
  <c r="AQ213" i="1"/>
  <c r="AO213" i="1"/>
  <c r="AM213" i="1"/>
  <c r="AK213" i="1"/>
  <c r="AI213" i="1"/>
  <c r="AG213" i="1"/>
  <c r="AE213" i="1"/>
  <c r="AA213" i="1"/>
  <c r="Y213" i="1"/>
  <c r="W213" i="1"/>
  <c r="U213" i="1"/>
  <c r="T213" i="1"/>
  <c r="S213" i="1"/>
  <c r="Q213" i="1"/>
  <c r="O213" i="1"/>
  <c r="M213" i="1"/>
  <c r="K213" i="1"/>
  <c r="EU212" i="1"/>
  <c r="EU211" i="1"/>
  <c r="EU210" i="1" s="1"/>
  <c r="ET210" i="1"/>
  <c r="ES210" i="1"/>
  <c r="EQ210" i="1"/>
  <c r="EO210" i="1"/>
  <c r="EM210" i="1"/>
  <c r="EK210" i="1"/>
  <c r="EI210" i="1"/>
  <c r="EG210" i="1"/>
  <c r="EE210" i="1"/>
  <c r="EC210" i="1"/>
  <c r="EA210" i="1"/>
  <c r="DY210" i="1"/>
  <c r="DW210" i="1"/>
  <c r="DU210" i="1"/>
  <c r="DS210" i="1"/>
  <c r="DQ210" i="1"/>
  <c r="DO210" i="1"/>
  <c r="DM210" i="1"/>
  <c r="DK210" i="1"/>
  <c r="DI210" i="1"/>
  <c r="DG210" i="1"/>
  <c r="DE210" i="1"/>
  <c r="DC210" i="1"/>
  <c r="DA210" i="1"/>
  <c r="CY210" i="1"/>
  <c r="CW210" i="1"/>
  <c r="CU210" i="1"/>
  <c r="CS210" i="1"/>
  <c r="CQ210" i="1"/>
  <c r="CP210" i="1"/>
  <c r="CO210" i="1"/>
  <c r="CM210" i="1"/>
  <c r="CK210" i="1"/>
  <c r="CI210" i="1"/>
  <c r="CG210" i="1"/>
  <c r="CE210" i="1"/>
  <c r="BY210" i="1"/>
  <c r="BW210" i="1"/>
  <c r="BU210" i="1"/>
  <c r="BS210" i="1"/>
  <c r="BQ210" i="1"/>
  <c r="BO210" i="1"/>
  <c r="BI210" i="1"/>
  <c r="BG210" i="1"/>
  <c r="BE210" i="1"/>
  <c r="BC210" i="1"/>
  <c r="BA210" i="1"/>
  <c r="AY210" i="1"/>
  <c r="AW210" i="1"/>
  <c r="AU210" i="1"/>
  <c r="AS210" i="1"/>
  <c r="AQ210" i="1"/>
  <c r="AO210" i="1"/>
  <c r="AM210" i="1"/>
  <c r="AK210" i="1"/>
  <c r="AI210" i="1"/>
  <c r="AG210" i="1"/>
  <c r="AE210" i="1"/>
  <c r="AA210" i="1"/>
  <c r="Y210" i="1"/>
  <c r="W210" i="1"/>
  <c r="U210" i="1"/>
  <c r="T210" i="1"/>
  <c r="S210" i="1"/>
  <c r="Q210" i="1"/>
  <c r="O210" i="1"/>
  <c r="M210" i="1"/>
  <c r="K210" i="1"/>
  <c r="EU209" i="1"/>
  <c r="EU208" i="1"/>
  <c r="EU207" i="1"/>
  <c r="EU206" i="1"/>
  <c r="EU205" i="1"/>
  <c r="EU204" i="1"/>
  <c r="EU203" i="1"/>
  <c r="EU202" i="1"/>
  <c r="EU201" i="1"/>
  <c r="EU200" i="1"/>
  <c r="EU199" i="1"/>
  <c r="EU198" i="1"/>
  <c r="EU197" i="1"/>
  <c r="ET196" i="1"/>
  <c r="ES196" i="1"/>
  <c r="ER196" i="1"/>
  <c r="EQ196" i="1"/>
  <c r="EP196" i="1"/>
  <c r="EO196" i="1"/>
  <c r="EN196" i="1"/>
  <c r="EM196" i="1"/>
  <c r="EL196" i="1"/>
  <c r="EK196" i="1"/>
  <c r="EJ196" i="1"/>
  <c r="EI196" i="1"/>
  <c r="EG196" i="1"/>
  <c r="EF196" i="1"/>
  <c r="EE196" i="1"/>
  <c r="ED196" i="1"/>
  <c r="EC196" i="1"/>
  <c r="EB196" i="1"/>
  <c r="EA196" i="1"/>
  <c r="DZ196" i="1"/>
  <c r="DY196" i="1"/>
  <c r="DX196" i="1"/>
  <c r="DW196" i="1"/>
  <c r="DV196" i="1"/>
  <c r="DU196" i="1"/>
  <c r="DT196" i="1"/>
  <c r="DS196" i="1"/>
  <c r="DR196" i="1"/>
  <c r="DQ196" i="1"/>
  <c r="DP196" i="1"/>
  <c r="DO196" i="1"/>
  <c r="DN196" i="1"/>
  <c r="DM196" i="1"/>
  <c r="DL196" i="1"/>
  <c r="DK196" i="1"/>
  <c r="DJ196" i="1"/>
  <c r="DI196" i="1"/>
  <c r="DH196" i="1"/>
  <c r="DG196" i="1"/>
  <c r="DF196" i="1"/>
  <c r="DE196" i="1"/>
  <c r="DD196" i="1"/>
  <c r="DC196" i="1"/>
  <c r="DB196" i="1"/>
  <c r="DA196" i="1"/>
  <c r="CZ196" i="1"/>
  <c r="CY196" i="1"/>
  <c r="CX196" i="1"/>
  <c r="CW196" i="1"/>
  <c r="CV196" i="1"/>
  <c r="CU196" i="1"/>
  <c r="CT196" i="1"/>
  <c r="CS196" i="1"/>
  <c r="CR196" i="1"/>
  <c r="CQ196" i="1"/>
  <c r="CO196" i="1"/>
  <c r="CM196" i="1"/>
  <c r="CL196" i="1"/>
  <c r="CK196" i="1"/>
  <c r="CJ196" i="1"/>
  <c r="CI196" i="1"/>
  <c r="CH196" i="1"/>
  <c r="CG196" i="1"/>
  <c r="CF196" i="1"/>
  <c r="CE196" i="1"/>
  <c r="CD196" i="1"/>
  <c r="CB196" i="1"/>
  <c r="BZ196" i="1"/>
  <c r="BY196" i="1"/>
  <c r="BX196" i="1"/>
  <c r="BW196" i="1"/>
  <c r="BV196" i="1"/>
  <c r="BU196" i="1"/>
  <c r="BT196" i="1"/>
  <c r="BS196" i="1"/>
  <c r="BR196" i="1"/>
  <c r="BQ196" i="1"/>
  <c r="BP196" i="1"/>
  <c r="BO196" i="1"/>
  <c r="BN196" i="1"/>
  <c r="BL196" i="1"/>
  <c r="BJ196" i="1"/>
  <c r="BI196" i="1"/>
  <c r="BH196" i="1"/>
  <c r="BG196" i="1"/>
  <c r="BF196" i="1"/>
  <c r="BE196" i="1"/>
  <c r="BC196" i="1"/>
  <c r="BB196" i="1"/>
  <c r="BA196" i="1"/>
  <c r="AZ196" i="1"/>
  <c r="AY196" i="1"/>
  <c r="AX196" i="1"/>
  <c r="AW196" i="1"/>
  <c r="AV196" i="1"/>
  <c r="AU196" i="1"/>
  <c r="AT196" i="1"/>
  <c r="AS196" i="1"/>
  <c r="AR196" i="1"/>
  <c r="AQ196" i="1"/>
  <c r="AP196" i="1"/>
  <c r="AO196" i="1"/>
  <c r="AM196" i="1"/>
  <c r="AK196" i="1"/>
  <c r="AJ196" i="1"/>
  <c r="AI196" i="1"/>
  <c r="AH196" i="1"/>
  <c r="AG196" i="1"/>
  <c r="AF196" i="1"/>
  <c r="AE196" i="1"/>
  <c r="AD196" i="1"/>
  <c r="AA196" i="1"/>
  <c r="Z196" i="1"/>
  <c r="Y196" i="1"/>
  <c r="X196" i="1"/>
  <c r="W196" i="1"/>
  <c r="V196" i="1"/>
  <c r="U196" i="1"/>
  <c r="T196" i="1"/>
  <c r="S196" i="1"/>
  <c r="R196" i="1"/>
  <c r="Q196" i="1"/>
  <c r="P196" i="1"/>
  <c r="O196" i="1"/>
  <c r="N196" i="1"/>
  <c r="M196" i="1"/>
  <c r="K196" i="1"/>
  <c r="EU195" i="1"/>
  <c r="EU194" i="1"/>
  <c r="EU193" i="1"/>
  <c r="EU192" i="1"/>
  <c r="EU191" i="1"/>
  <c r="EU190" i="1"/>
  <c r="EU189" i="1"/>
  <c r="EU188" i="1"/>
  <c r="EU187" i="1"/>
  <c r="EU186" i="1"/>
  <c r="EU185" i="1"/>
  <c r="EU184" i="1"/>
  <c r="EU183" i="1"/>
  <c r="EU182" i="1"/>
  <c r="EU181" i="1"/>
  <c r="EU180" i="1"/>
  <c r="EU179" i="1"/>
  <c r="EU178" i="1"/>
  <c r="EU177" i="1"/>
  <c r="ET176" i="1"/>
  <c r="ES176" i="1"/>
  <c r="EQ176" i="1"/>
  <c r="EO176" i="1"/>
  <c r="EM176" i="1"/>
  <c r="EK176" i="1"/>
  <c r="EI176" i="1"/>
  <c r="EG176" i="1"/>
  <c r="EE176" i="1"/>
  <c r="EC176" i="1"/>
  <c r="EA176" i="1"/>
  <c r="DY176" i="1"/>
  <c r="DW176" i="1"/>
  <c r="DU176" i="1"/>
  <c r="DS176" i="1"/>
  <c r="DQ176" i="1"/>
  <c r="DO176" i="1"/>
  <c r="DM176" i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BY176" i="1"/>
  <c r="BW176" i="1"/>
  <c r="BU176" i="1"/>
  <c r="BS176" i="1"/>
  <c r="BQ176" i="1"/>
  <c r="BO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I176" i="1"/>
  <c r="AG176" i="1"/>
  <c r="AE176" i="1"/>
  <c r="AA176" i="1"/>
  <c r="Y176" i="1"/>
  <c r="W176" i="1"/>
  <c r="U176" i="1"/>
  <c r="T176" i="1"/>
  <c r="S176" i="1"/>
  <c r="Q176" i="1"/>
  <c r="O176" i="1"/>
  <c r="M176" i="1"/>
  <c r="K176" i="1"/>
  <c r="EU175" i="1"/>
  <c r="EU174" i="1"/>
  <c r="EU173" i="1"/>
  <c r="EU172" i="1"/>
  <c r="EU171" i="1"/>
  <c r="EU170" i="1"/>
  <c r="EU169" i="1"/>
  <c r="EU168" i="1"/>
  <c r="EU167" i="1"/>
  <c r="EU166" i="1"/>
  <c r="EU165" i="1"/>
  <c r="EU164" i="1"/>
  <c r="ET163" i="1"/>
  <c r="ES163" i="1"/>
  <c r="EQ163" i="1"/>
  <c r="EO163" i="1"/>
  <c r="EM163" i="1"/>
  <c r="EK163" i="1"/>
  <c r="EI163" i="1"/>
  <c r="EG163" i="1"/>
  <c r="EE163" i="1"/>
  <c r="EC163" i="1"/>
  <c r="EA163" i="1"/>
  <c r="DY163" i="1"/>
  <c r="DW163" i="1"/>
  <c r="DU163" i="1"/>
  <c r="DS163" i="1"/>
  <c r="DQ163" i="1"/>
  <c r="DO163" i="1"/>
  <c r="DM163" i="1"/>
  <c r="DK163" i="1"/>
  <c r="DI163" i="1"/>
  <c r="DG163" i="1"/>
  <c r="DE163" i="1"/>
  <c r="DC163" i="1"/>
  <c r="DA163" i="1"/>
  <c r="CY163" i="1"/>
  <c r="CW163" i="1"/>
  <c r="CU163" i="1"/>
  <c r="CS163" i="1"/>
  <c r="CQ163" i="1"/>
  <c r="CP163" i="1"/>
  <c r="CO163" i="1"/>
  <c r="CM163" i="1"/>
  <c r="CK163" i="1"/>
  <c r="CI163" i="1"/>
  <c r="CG163" i="1"/>
  <c r="CE163" i="1"/>
  <c r="BY163" i="1"/>
  <c r="BW163" i="1"/>
  <c r="BU163" i="1"/>
  <c r="BS163" i="1"/>
  <c r="BQ163" i="1"/>
  <c r="BO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K163" i="1"/>
  <c r="AI163" i="1"/>
  <c r="AG163" i="1"/>
  <c r="AE163" i="1"/>
  <c r="AA163" i="1"/>
  <c r="Y163" i="1"/>
  <c r="W163" i="1"/>
  <c r="U163" i="1"/>
  <c r="T163" i="1"/>
  <c r="S163" i="1"/>
  <c r="Q163" i="1"/>
  <c r="O163" i="1"/>
  <c r="M163" i="1"/>
  <c r="K163" i="1"/>
  <c r="EU162" i="1"/>
  <c r="EU161" i="1"/>
  <c r="EU160" i="1"/>
  <c r="EU159" i="1"/>
  <c r="EU158" i="1"/>
  <c r="EU157" i="1"/>
  <c r="EU156" i="1"/>
  <c r="EU155" i="1"/>
  <c r="EU154" i="1"/>
  <c r="EU153" i="1"/>
  <c r="EU152" i="1" s="1"/>
  <c r="ET152" i="1"/>
  <c r="ES152" i="1"/>
  <c r="EQ152" i="1"/>
  <c r="EO152" i="1"/>
  <c r="EM152" i="1"/>
  <c r="EK152" i="1"/>
  <c r="EI152" i="1"/>
  <c r="EG152" i="1"/>
  <c r="EE152" i="1"/>
  <c r="EC152" i="1"/>
  <c r="EA152" i="1"/>
  <c r="DY152" i="1"/>
  <c r="DW152" i="1"/>
  <c r="DU152" i="1"/>
  <c r="DS152" i="1"/>
  <c r="DQ152" i="1"/>
  <c r="DO152" i="1"/>
  <c r="DM152" i="1"/>
  <c r="DK152" i="1"/>
  <c r="DI152" i="1"/>
  <c r="DG152" i="1"/>
  <c r="DE152" i="1"/>
  <c r="DC152" i="1"/>
  <c r="DA152" i="1"/>
  <c r="CY152" i="1"/>
  <c r="CW152" i="1"/>
  <c r="CU152" i="1"/>
  <c r="CS152" i="1"/>
  <c r="CQ152" i="1"/>
  <c r="CP152" i="1"/>
  <c r="CO152" i="1"/>
  <c r="CM152" i="1"/>
  <c r="CK152" i="1"/>
  <c r="CI152" i="1"/>
  <c r="CG152" i="1"/>
  <c r="CE152" i="1"/>
  <c r="BY152" i="1"/>
  <c r="BW152" i="1"/>
  <c r="BU152" i="1"/>
  <c r="BS152" i="1"/>
  <c r="BQ152" i="1"/>
  <c r="BO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I152" i="1"/>
  <c r="AG152" i="1"/>
  <c r="AE152" i="1"/>
  <c r="AA152" i="1"/>
  <c r="Y152" i="1"/>
  <c r="W152" i="1"/>
  <c r="U152" i="1"/>
  <c r="T152" i="1"/>
  <c r="S152" i="1"/>
  <c r="Q152" i="1"/>
  <c r="O152" i="1"/>
  <c r="M152" i="1"/>
  <c r="K152" i="1"/>
  <c r="EU151" i="1"/>
  <c r="EU150" i="1"/>
  <c r="EU149" i="1"/>
  <c r="EU148" i="1"/>
  <c r="EU147" i="1"/>
  <c r="ET146" i="1"/>
  <c r="ES146" i="1"/>
  <c r="EQ146" i="1"/>
  <c r="EO146" i="1"/>
  <c r="EM146" i="1"/>
  <c r="EK146" i="1"/>
  <c r="EI146" i="1"/>
  <c r="EG146" i="1"/>
  <c r="EE146" i="1"/>
  <c r="EC146" i="1"/>
  <c r="EA146" i="1"/>
  <c r="DY146" i="1"/>
  <c r="DW146" i="1"/>
  <c r="DU146" i="1"/>
  <c r="DS146" i="1"/>
  <c r="DQ146" i="1"/>
  <c r="DO146" i="1"/>
  <c r="DM146" i="1"/>
  <c r="DK146" i="1"/>
  <c r="DI146" i="1"/>
  <c r="DG146" i="1"/>
  <c r="DE146" i="1"/>
  <c r="DC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BY146" i="1"/>
  <c r="BW146" i="1"/>
  <c r="BU146" i="1"/>
  <c r="BS146" i="1"/>
  <c r="BQ146" i="1"/>
  <c r="BO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I146" i="1"/>
  <c r="AG146" i="1"/>
  <c r="AE146" i="1"/>
  <c r="Y146" i="1"/>
  <c r="W146" i="1"/>
  <c r="U146" i="1"/>
  <c r="T146" i="1"/>
  <c r="S146" i="1"/>
  <c r="Q146" i="1"/>
  <c r="O146" i="1"/>
  <c r="M146" i="1"/>
  <c r="K146" i="1"/>
  <c r="EU145" i="1"/>
  <c r="EU144" i="1" s="1"/>
  <c r="ET144" i="1"/>
  <c r="ES144" i="1"/>
  <c r="ER144" i="1"/>
  <c r="EQ144" i="1"/>
  <c r="EP144" i="1"/>
  <c r="EO144" i="1"/>
  <c r="EN144" i="1"/>
  <c r="EM144" i="1"/>
  <c r="EL144" i="1"/>
  <c r="EK144" i="1"/>
  <c r="EJ144" i="1"/>
  <c r="EI144" i="1"/>
  <c r="EH144" i="1"/>
  <c r="EG144" i="1"/>
  <c r="EF144" i="1"/>
  <c r="EE144" i="1"/>
  <c r="ED144" i="1"/>
  <c r="EC144" i="1"/>
  <c r="EA144" i="1"/>
  <c r="DZ144" i="1"/>
  <c r="DY144" i="1"/>
  <c r="DX144" i="1"/>
  <c r="DW144" i="1"/>
  <c r="DV144" i="1"/>
  <c r="DU144" i="1"/>
  <c r="DT144" i="1"/>
  <c r="DS144" i="1"/>
  <c r="DR144" i="1"/>
  <c r="DQ144" i="1"/>
  <c r="DP144" i="1"/>
  <c r="DO144" i="1"/>
  <c r="DN144" i="1"/>
  <c r="DM144" i="1"/>
  <c r="DL144" i="1"/>
  <c r="DK144" i="1"/>
  <c r="DJ144" i="1"/>
  <c r="DI144" i="1"/>
  <c r="DH144" i="1"/>
  <c r="DG144" i="1"/>
  <c r="DF144" i="1"/>
  <c r="DE144" i="1"/>
  <c r="DD144" i="1"/>
  <c r="DC144" i="1"/>
  <c r="DB144" i="1"/>
  <c r="DA144" i="1"/>
  <c r="CZ144" i="1"/>
  <c r="CY144" i="1"/>
  <c r="CX144" i="1"/>
  <c r="CW144" i="1"/>
  <c r="CV144" i="1"/>
  <c r="CU144" i="1"/>
  <c r="CT144" i="1"/>
  <c r="CS144" i="1"/>
  <c r="CR144" i="1"/>
  <c r="CQ144" i="1"/>
  <c r="CO144" i="1"/>
  <c r="CN144" i="1"/>
  <c r="CM144" i="1"/>
  <c r="CL144" i="1"/>
  <c r="CK144" i="1"/>
  <c r="CJ144" i="1"/>
  <c r="CI144" i="1"/>
  <c r="CH144" i="1"/>
  <c r="CG144" i="1"/>
  <c r="CF144" i="1"/>
  <c r="CE144" i="1"/>
  <c r="CD144" i="1"/>
  <c r="CB144" i="1"/>
  <c r="BZ144" i="1"/>
  <c r="BY144" i="1"/>
  <c r="BX144" i="1"/>
  <c r="BW144" i="1"/>
  <c r="BV144" i="1"/>
  <c r="BU144" i="1"/>
  <c r="BT144" i="1"/>
  <c r="BS144" i="1"/>
  <c r="BR144" i="1"/>
  <c r="BQ144" i="1"/>
  <c r="BP144" i="1"/>
  <c r="BO144" i="1"/>
  <c r="BL144" i="1"/>
  <c r="BJ144" i="1"/>
  <c r="BI144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Q144" i="1"/>
  <c r="AP144" i="1"/>
  <c r="AO144" i="1"/>
  <c r="AN144" i="1"/>
  <c r="AM144" i="1"/>
  <c r="AL144" i="1"/>
  <c r="AK144" i="1"/>
  <c r="AJ144" i="1"/>
  <c r="AI144" i="1"/>
  <c r="AH144" i="1"/>
  <c r="AG144" i="1"/>
  <c r="AF144" i="1"/>
  <c r="AE144" i="1"/>
  <c r="AD144" i="1"/>
  <c r="AA144" i="1"/>
  <c r="Z144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EU143" i="1"/>
  <c r="EU142" i="1"/>
  <c r="ET141" i="1"/>
  <c r="ES141" i="1"/>
  <c r="EQ141" i="1"/>
  <c r="EO141" i="1"/>
  <c r="EM141" i="1"/>
  <c r="EK141" i="1"/>
  <c r="EI141" i="1"/>
  <c r="EG141" i="1"/>
  <c r="EE141" i="1"/>
  <c r="EC141" i="1"/>
  <c r="EA141" i="1"/>
  <c r="DY141" i="1"/>
  <c r="DW141" i="1"/>
  <c r="DU141" i="1"/>
  <c r="DS141" i="1"/>
  <c r="DQ141" i="1"/>
  <c r="DO141" i="1"/>
  <c r="DM141" i="1"/>
  <c r="DK141" i="1"/>
  <c r="DI141" i="1"/>
  <c r="DG141" i="1"/>
  <c r="DE141" i="1"/>
  <c r="DC141" i="1"/>
  <c r="DA141" i="1"/>
  <c r="CY141" i="1"/>
  <c r="CW141" i="1"/>
  <c r="CU141" i="1"/>
  <c r="CS141" i="1"/>
  <c r="CQ141" i="1"/>
  <c r="CP141" i="1"/>
  <c r="CO141" i="1"/>
  <c r="CM141" i="1"/>
  <c r="CK141" i="1"/>
  <c r="CI141" i="1"/>
  <c r="CG141" i="1"/>
  <c r="CE141" i="1"/>
  <c r="BY141" i="1"/>
  <c r="BW141" i="1"/>
  <c r="BU141" i="1"/>
  <c r="BS141" i="1"/>
  <c r="BQ141" i="1"/>
  <c r="BO141" i="1"/>
  <c r="BI141" i="1"/>
  <c r="BG141" i="1"/>
  <c r="BE141" i="1"/>
  <c r="BC141" i="1"/>
  <c r="BA141" i="1"/>
  <c r="AY141" i="1"/>
  <c r="AW141" i="1"/>
  <c r="AU141" i="1"/>
  <c r="AS141" i="1"/>
  <c r="AQ141" i="1"/>
  <c r="AO141" i="1"/>
  <c r="AM141" i="1"/>
  <c r="AK141" i="1"/>
  <c r="AI141" i="1"/>
  <c r="AG141" i="1"/>
  <c r="AE141" i="1"/>
  <c r="Y141" i="1"/>
  <c r="W141" i="1"/>
  <c r="U141" i="1"/>
  <c r="T141" i="1"/>
  <c r="S141" i="1"/>
  <c r="Q141" i="1"/>
  <c r="O141" i="1"/>
  <c r="EU141" i="1" s="1"/>
  <c r="M141" i="1"/>
  <c r="K141" i="1"/>
  <c r="EU140" i="1"/>
  <c r="EU139" i="1"/>
  <c r="EU138" i="1"/>
  <c r="EU137" i="1"/>
  <c r="EU136" i="1"/>
  <c r="EU135" i="1"/>
  <c r="ET134" i="1"/>
  <c r="ES134" i="1"/>
  <c r="EQ134" i="1"/>
  <c r="EO134" i="1"/>
  <c r="EM134" i="1"/>
  <c r="EK134" i="1"/>
  <c r="EI134" i="1"/>
  <c r="EG134" i="1"/>
  <c r="EE134" i="1"/>
  <c r="EC134" i="1"/>
  <c r="EA134" i="1"/>
  <c r="DY134" i="1"/>
  <c r="DW134" i="1"/>
  <c r="DU134" i="1"/>
  <c r="DS134" i="1"/>
  <c r="DQ134" i="1"/>
  <c r="DO134" i="1"/>
  <c r="DM134" i="1"/>
  <c r="DK134" i="1"/>
  <c r="DI134" i="1"/>
  <c r="DG134" i="1"/>
  <c r="DE134" i="1"/>
  <c r="DC134" i="1"/>
  <c r="DA134" i="1"/>
  <c r="CY134" i="1"/>
  <c r="CW134" i="1"/>
  <c r="CU134" i="1"/>
  <c r="CS134" i="1"/>
  <c r="CQ134" i="1"/>
  <c r="CP134" i="1"/>
  <c r="CO134" i="1"/>
  <c r="CM134" i="1"/>
  <c r="CK134" i="1"/>
  <c r="CI134" i="1"/>
  <c r="CG134" i="1"/>
  <c r="CE134" i="1"/>
  <c r="BY134" i="1"/>
  <c r="BW134" i="1"/>
  <c r="BU134" i="1"/>
  <c r="BS134" i="1"/>
  <c r="BQ134" i="1"/>
  <c r="BO134" i="1"/>
  <c r="BI134" i="1"/>
  <c r="BG134" i="1"/>
  <c r="BE134" i="1"/>
  <c r="BC134" i="1"/>
  <c r="BA134" i="1"/>
  <c r="AY134" i="1"/>
  <c r="AW134" i="1"/>
  <c r="AU134" i="1"/>
  <c r="AS134" i="1"/>
  <c r="AQ134" i="1"/>
  <c r="AO134" i="1"/>
  <c r="AM134" i="1"/>
  <c r="AK134" i="1"/>
  <c r="AI134" i="1"/>
  <c r="AG134" i="1"/>
  <c r="AE134" i="1"/>
  <c r="Y134" i="1"/>
  <c r="W134" i="1"/>
  <c r="U134" i="1"/>
  <c r="T134" i="1"/>
  <c r="S134" i="1"/>
  <c r="Q134" i="1"/>
  <c r="O134" i="1"/>
  <c r="M134" i="1"/>
  <c r="K134" i="1"/>
  <c r="EU133" i="1"/>
  <c r="EU132" i="1"/>
  <c r="EU131" i="1"/>
  <c r="EU130" i="1"/>
  <c r="ET129" i="1"/>
  <c r="ES129" i="1"/>
  <c r="EQ129" i="1"/>
  <c r="EO129" i="1"/>
  <c r="EM129" i="1"/>
  <c r="EK129" i="1"/>
  <c r="EI129" i="1"/>
  <c r="EG129" i="1"/>
  <c r="EE129" i="1"/>
  <c r="EC129" i="1"/>
  <c r="EA129" i="1"/>
  <c r="DY129" i="1"/>
  <c r="DW129" i="1"/>
  <c r="DU129" i="1"/>
  <c r="DS129" i="1"/>
  <c r="DQ129" i="1"/>
  <c r="DO129" i="1"/>
  <c r="DM129" i="1"/>
  <c r="DK129" i="1"/>
  <c r="DI129" i="1"/>
  <c r="DG129" i="1"/>
  <c r="DE129" i="1"/>
  <c r="DC129" i="1"/>
  <c r="DA129" i="1"/>
  <c r="CY129" i="1"/>
  <c r="CW129" i="1"/>
  <c r="CU129" i="1"/>
  <c r="CS129" i="1"/>
  <c r="CQ129" i="1"/>
  <c r="CP129" i="1"/>
  <c r="CO129" i="1"/>
  <c r="CM129" i="1"/>
  <c r="CK129" i="1"/>
  <c r="CI129" i="1"/>
  <c r="CG129" i="1"/>
  <c r="CE129" i="1"/>
  <c r="BY129" i="1"/>
  <c r="BW129" i="1"/>
  <c r="BU129" i="1"/>
  <c r="BS129" i="1"/>
  <c r="BQ129" i="1"/>
  <c r="BO129" i="1"/>
  <c r="BI129" i="1"/>
  <c r="BG129" i="1"/>
  <c r="BE129" i="1"/>
  <c r="BC129" i="1"/>
  <c r="BA129" i="1"/>
  <c r="AY129" i="1"/>
  <c r="AW129" i="1"/>
  <c r="AU129" i="1"/>
  <c r="AS129" i="1"/>
  <c r="AQ129" i="1"/>
  <c r="AO129" i="1"/>
  <c r="AM129" i="1"/>
  <c r="AK129" i="1"/>
  <c r="AI129" i="1"/>
  <c r="AG129" i="1"/>
  <c r="AE129" i="1"/>
  <c r="AA129" i="1"/>
  <c r="Y129" i="1"/>
  <c r="W129" i="1"/>
  <c r="U129" i="1"/>
  <c r="T129" i="1"/>
  <c r="S129" i="1"/>
  <c r="Q129" i="1"/>
  <c r="O129" i="1"/>
  <c r="M129" i="1"/>
  <c r="K129" i="1"/>
  <c r="EU128" i="1"/>
  <c r="EU127" i="1"/>
  <c r="EU126" i="1"/>
  <c r="EU125" i="1"/>
  <c r="EU124" i="1"/>
  <c r="EU123" i="1"/>
  <c r="ET122" i="1"/>
  <c r="ES122" i="1"/>
  <c r="EQ122" i="1"/>
  <c r="EO122" i="1"/>
  <c r="EM122" i="1"/>
  <c r="EK122" i="1"/>
  <c r="EI122" i="1"/>
  <c r="EG122" i="1"/>
  <c r="EE122" i="1"/>
  <c r="EC122" i="1"/>
  <c r="EA122" i="1"/>
  <c r="DY122" i="1"/>
  <c r="DW122" i="1"/>
  <c r="DU122" i="1"/>
  <c r="DS122" i="1"/>
  <c r="DQ122" i="1"/>
  <c r="DO122" i="1"/>
  <c r="DM122" i="1"/>
  <c r="DK122" i="1"/>
  <c r="DI122" i="1"/>
  <c r="DG122" i="1"/>
  <c r="DE122" i="1"/>
  <c r="DC122" i="1"/>
  <c r="DA122" i="1"/>
  <c r="CY122" i="1"/>
  <c r="CW122" i="1"/>
  <c r="CU122" i="1"/>
  <c r="CS122" i="1"/>
  <c r="CQ122" i="1"/>
  <c r="CP122" i="1"/>
  <c r="CO122" i="1"/>
  <c r="CM122" i="1"/>
  <c r="CK122" i="1"/>
  <c r="CI122" i="1"/>
  <c r="CG122" i="1"/>
  <c r="CE122" i="1"/>
  <c r="BY122" i="1"/>
  <c r="BW122" i="1"/>
  <c r="BU122" i="1"/>
  <c r="BS122" i="1"/>
  <c r="BQ122" i="1"/>
  <c r="BO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I122" i="1"/>
  <c r="AG122" i="1"/>
  <c r="AE122" i="1"/>
  <c r="AA122" i="1"/>
  <c r="Y122" i="1"/>
  <c r="W122" i="1"/>
  <c r="U122" i="1"/>
  <c r="T122" i="1"/>
  <c r="S122" i="1"/>
  <c r="Q122" i="1"/>
  <c r="O122" i="1"/>
  <c r="M122" i="1"/>
  <c r="K122" i="1"/>
  <c r="EU121" i="1"/>
  <c r="EU120" i="1"/>
  <c r="EU119" i="1"/>
  <c r="EU118" i="1"/>
  <c r="EU117" i="1"/>
  <c r="EU116" i="1"/>
  <c r="ET115" i="1"/>
  <c r="ES115" i="1"/>
  <c r="EQ115" i="1"/>
  <c r="EO115" i="1"/>
  <c r="EM115" i="1"/>
  <c r="EK115" i="1"/>
  <c r="EI115" i="1"/>
  <c r="EG115" i="1"/>
  <c r="EE115" i="1"/>
  <c r="EC115" i="1"/>
  <c r="EA115" i="1"/>
  <c r="DY115" i="1"/>
  <c r="DW115" i="1"/>
  <c r="DU115" i="1"/>
  <c r="DS115" i="1"/>
  <c r="DQ115" i="1"/>
  <c r="DO115" i="1"/>
  <c r="DM115" i="1"/>
  <c r="DK115" i="1"/>
  <c r="DI115" i="1"/>
  <c r="DG115" i="1"/>
  <c r="DE115" i="1"/>
  <c r="DC115" i="1"/>
  <c r="DA115" i="1"/>
  <c r="CY115" i="1"/>
  <c r="CW115" i="1"/>
  <c r="CU115" i="1"/>
  <c r="CS115" i="1"/>
  <c r="CQ115" i="1"/>
  <c r="CP115" i="1"/>
  <c r="CO115" i="1"/>
  <c r="CM115" i="1"/>
  <c r="CK115" i="1"/>
  <c r="CI115" i="1"/>
  <c r="CG115" i="1"/>
  <c r="CE115" i="1"/>
  <c r="BY115" i="1"/>
  <c r="BW115" i="1"/>
  <c r="BU115" i="1"/>
  <c r="BS115" i="1"/>
  <c r="BQ115" i="1"/>
  <c r="BO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I115" i="1"/>
  <c r="AG115" i="1"/>
  <c r="AE115" i="1"/>
  <c r="Y115" i="1"/>
  <c r="W115" i="1"/>
  <c r="U115" i="1"/>
  <c r="S115" i="1"/>
  <c r="Q115" i="1"/>
  <c r="O115" i="1"/>
  <c r="M115" i="1"/>
  <c r="K115" i="1"/>
  <c r="EU114" i="1"/>
  <c r="EU113" i="1"/>
  <c r="EU112" i="1"/>
  <c r="EU111" i="1"/>
  <c r="EU110" i="1"/>
  <c r="EU109" i="1"/>
  <c r="ET108" i="1"/>
  <c r="ES108" i="1"/>
  <c r="EQ108" i="1"/>
  <c r="EO108" i="1"/>
  <c r="EM108" i="1"/>
  <c r="EK108" i="1"/>
  <c r="EI108" i="1"/>
  <c r="EG108" i="1"/>
  <c r="EE108" i="1"/>
  <c r="EC108" i="1"/>
  <c r="EA108" i="1"/>
  <c r="DY108" i="1"/>
  <c r="DW108" i="1"/>
  <c r="DU108" i="1"/>
  <c r="DS108" i="1"/>
  <c r="DQ108" i="1"/>
  <c r="DO108" i="1"/>
  <c r="DM108" i="1"/>
  <c r="DK108" i="1"/>
  <c r="DI108" i="1"/>
  <c r="DG108" i="1"/>
  <c r="DE108" i="1"/>
  <c r="DC108" i="1"/>
  <c r="DA108" i="1"/>
  <c r="CY108" i="1"/>
  <c r="CW108" i="1"/>
  <c r="CU108" i="1"/>
  <c r="CS108" i="1"/>
  <c r="CQ108" i="1"/>
  <c r="CP108" i="1"/>
  <c r="CO108" i="1"/>
  <c r="CM108" i="1"/>
  <c r="CK108" i="1"/>
  <c r="CI108" i="1"/>
  <c r="CG108" i="1"/>
  <c r="CE108" i="1"/>
  <c r="BY108" i="1"/>
  <c r="BW108" i="1"/>
  <c r="BU108" i="1"/>
  <c r="BS108" i="1"/>
  <c r="BQ108" i="1"/>
  <c r="BO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AG108" i="1"/>
  <c r="AE108" i="1"/>
  <c r="AA108" i="1"/>
  <c r="Y108" i="1"/>
  <c r="W108" i="1"/>
  <c r="U108" i="1"/>
  <c r="T108" i="1"/>
  <c r="S108" i="1"/>
  <c r="Q108" i="1"/>
  <c r="O108" i="1"/>
  <c r="M108" i="1"/>
  <c r="K108" i="1"/>
  <c r="EU107" i="1"/>
  <c r="EU106" i="1"/>
  <c r="EU105" i="1"/>
  <c r="EU255" i="1" s="1"/>
  <c r="EU104" i="1"/>
  <c r="EU103" i="1"/>
  <c r="ES102" i="1"/>
  <c r="EQ102" i="1"/>
  <c r="EO102" i="1"/>
  <c r="EM102" i="1"/>
  <c r="EK102" i="1"/>
  <c r="EI102" i="1"/>
  <c r="EG102" i="1"/>
  <c r="EE102" i="1"/>
  <c r="EC102" i="1"/>
  <c r="EA102" i="1"/>
  <c r="DY102" i="1"/>
  <c r="DW102" i="1"/>
  <c r="DU102" i="1"/>
  <c r="DS102" i="1"/>
  <c r="DQ102" i="1"/>
  <c r="DO102" i="1"/>
  <c r="DM102" i="1"/>
  <c r="DK102" i="1"/>
  <c r="DI102" i="1"/>
  <c r="DG102" i="1"/>
  <c r="DE102" i="1"/>
  <c r="DC102" i="1"/>
  <c r="DA102" i="1"/>
  <c r="CY102" i="1"/>
  <c r="CW102" i="1"/>
  <c r="CU102" i="1"/>
  <c r="CS102" i="1"/>
  <c r="CQ102" i="1"/>
  <c r="CP102" i="1"/>
  <c r="CO102" i="1"/>
  <c r="CM102" i="1"/>
  <c r="CK102" i="1"/>
  <c r="CI102" i="1"/>
  <c r="CG102" i="1"/>
  <c r="CE102" i="1"/>
  <c r="BY102" i="1"/>
  <c r="BW102" i="1"/>
  <c r="BU102" i="1"/>
  <c r="BS102" i="1"/>
  <c r="BQ102" i="1"/>
  <c r="BO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A102" i="1"/>
  <c r="Y102" i="1"/>
  <c r="W102" i="1"/>
  <c r="U102" i="1"/>
  <c r="T102" i="1"/>
  <c r="S102" i="1"/>
  <c r="Q102" i="1"/>
  <c r="O102" i="1"/>
  <c r="M102" i="1"/>
  <c r="K102" i="1"/>
  <c r="EU101" i="1"/>
  <c r="EU100" i="1"/>
  <c r="EU99" i="1"/>
  <c r="EU98" i="1"/>
  <c r="EU97" i="1"/>
  <c r="EU96" i="1"/>
  <c r="ET95" i="1"/>
  <c r="ES95" i="1"/>
  <c r="EQ95" i="1"/>
  <c r="EO95" i="1"/>
  <c r="EM95" i="1"/>
  <c r="EK95" i="1"/>
  <c r="EI95" i="1"/>
  <c r="EG95" i="1"/>
  <c r="EE95" i="1"/>
  <c r="EC95" i="1"/>
  <c r="EA95" i="1"/>
  <c r="DY95" i="1"/>
  <c r="DW95" i="1"/>
  <c r="DU95" i="1"/>
  <c r="DS95" i="1"/>
  <c r="DQ95" i="1"/>
  <c r="DO95" i="1"/>
  <c r="DM95" i="1"/>
  <c r="DK95" i="1"/>
  <c r="DI95" i="1"/>
  <c r="DG95" i="1"/>
  <c r="DE95" i="1"/>
  <c r="DC95" i="1"/>
  <c r="DA95" i="1"/>
  <c r="CY95" i="1"/>
  <c r="CW95" i="1"/>
  <c r="CU95" i="1"/>
  <c r="CS95" i="1"/>
  <c r="CQ95" i="1"/>
  <c r="CP95" i="1"/>
  <c r="CO95" i="1"/>
  <c r="CM95" i="1"/>
  <c r="CK95" i="1"/>
  <c r="CI95" i="1"/>
  <c r="CG95" i="1"/>
  <c r="CE95" i="1"/>
  <c r="BY95" i="1"/>
  <c r="BW95" i="1"/>
  <c r="BU95" i="1"/>
  <c r="BS95" i="1"/>
  <c r="BQ95" i="1"/>
  <c r="BO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I95" i="1"/>
  <c r="AG95" i="1"/>
  <c r="AE95" i="1"/>
  <c r="Y95" i="1"/>
  <c r="W95" i="1"/>
  <c r="U95" i="1"/>
  <c r="T95" i="1"/>
  <c r="S95" i="1"/>
  <c r="Q95" i="1"/>
  <c r="O95" i="1"/>
  <c r="M95" i="1"/>
  <c r="K95" i="1"/>
  <c r="EU94" i="1"/>
  <c r="EU93" i="1"/>
  <c r="EU92" i="1"/>
  <c r="EU91" i="1"/>
  <c r="EU90" i="1"/>
  <c r="EU89" i="1"/>
  <c r="ET88" i="1"/>
  <c r="ES88" i="1"/>
  <c r="EQ88" i="1"/>
  <c r="EO88" i="1"/>
  <c r="EM88" i="1"/>
  <c r="EK88" i="1"/>
  <c r="EI88" i="1"/>
  <c r="EG88" i="1"/>
  <c r="EE88" i="1"/>
  <c r="EC88" i="1"/>
  <c r="EA88" i="1"/>
  <c r="DY88" i="1"/>
  <c r="DW88" i="1"/>
  <c r="DU88" i="1"/>
  <c r="DS88" i="1"/>
  <c r="DQ88" i="1"/>
  <c r="DO88" i="1"/>
  <c r="DM88" i="1"/>
  <c r="DK88" i="1"/>
  <c r="DI88" i="1"/>
  <c r="DG88" i="1"/>
  <c r="DE88" i="1"/>
  <c r="DC88" i="1"/>
  <c r="DA88" i="1"/>
  <c r="CY88" i="1"/>
  <c r="CW88" i="1"/>
  <c r="CU88" i="1"/>
  <c r="CS88" i="1"/>
  <c r="CQ88" i="1"/>
  <c r="CP88" i="1"/>
  <c r="CO88" i="1"/>
  <c r="CM88" i="1"/>
  <c r="CK88" i="1"/>
  <c r="CI88" i="1"/>
  <c r="CG88" i="1"/>
  <c r="CE88" i="1"/>
  <c r="BY88" i="1"/>
  <c r="BW88" i="1"/>
  <c r="BU88" i="1"/>
  <c r="BS88" i="1"/>
  <c r="BQ88" i="1"/>
  <c r="BO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I88" i="1"/>
  <c r="AG88" i="1"/>
  <c r="AE88" i="1"/>
  <c r="AA88" i="1"/>
  <c r="Y88" i="1"/>
  <c r="W88" i="1"/>
  <c r="U88" i="1"/>
  <c r="T88" i="1"/>
  <c r="S88" i="1"/>
  <c r="Q88" i="1"/>
  <c r="O88" i="1"/>
  <c r="M88" i="1"/>
  <c r="K88" i="1"/>
  <c r="EU87" i="1"/>
  <c r="EU86" i="1"/>
  <c r="EU85" i="1"/>
  <c r="EU84" i="1"/>
  <c r="EU83" i="1"/>
  <c r="EU82" i="1"/>
  <c r="EU81" i="1"/>
  <c r="EU80" i="1"/>
  <c r="EU79" i="1"/>
  <c r="EU78" i="1"/>
  <c r="EU77" i="1"/>
  <c r="EU76" i="1"/>
  <c r="EU75" i="1"/>
  <c r="EU74" i="1"/>
  <c r="ET73" i="1"/>
  <c r="ES73" i="1"/>
  <c r="EQ73" i="1"/>
  <c r="EO73" i="1"/>
  <c r="EM73" i="1"/>
  <c r="EK73" i="1"/>
  <c r="EI73" i="1"/>
  <c r="EG73" i="1"/>
  <c r="EE73" i="1"/>
  <c r="EC73" i="1"/>
  <c r="EA73" i="1"/>
  <c r="DY73" i="1"/>
  <c r="DW73" i="1"/>
  <c r="DU73" i="1"/>
  <c r="DS73" i="1"/>
  <c r="DQ73" i="1"/>
  <c r="DO73" i="1"/>
  <c r="DM73" i="1"/>
  <c r="DK73" i="1"/>
  <c r="DI73" i="1"/>
  <c r="DG73" i="1"/>
  <c r="DE73" i="1"/>
  <c r="DC73" i="1"/>
  <c r="DA73" i="1"/>
  <c r="CY73" i="1"/>
  <c r="CW73" i="1"/>
  <c r="CU73" i="1"/>
  <c r="CS73" i="1"/>
  <c r="CQ73" i="1"/>
  <c r="CP73" i="1"/>
  <c r="CO73" i="1"/>
  <c r="CM73" i="1"/>
  <c r="CK73" i="1"/>
  <c r="CI73" i="1"/>
  <c r="CG73" i="1"/>
  <c r="CE73" i="1"/>
  <c r="BY73" i="1"/>
  <c r="BW73" i="1"/>
  <c r="BU73" i="1"/>
  <c r="BS73" i="1"/>
  <c r="BQ73" i="1"/>
  <c r="BO73" i="1"/>
  <c r="BI73" i="1"/>
  <c r="BG73" i="1"/>
  <c r="BE73" i="1"/>
  <c r="BC73" i="1"/>
  <c r="BA73" i="1"/>
  <c r="AY73" i="1"/>
  <c r="AW73" i="1"/>
  <c r="AU73" i="1"/>
  <c r="AS73" i="1"/>
  <c r="AQ73" i="1"/>
  <c r="AO73" i="1"/>
  <c r="AM73" i="1"/>
  <c r="AK73" i="1"/>
  <c r="AI73" i="1"/>
  <c r="AG73" i="1"/>
  <c r="AE73" i="1"/>
  <c r="AA73" i="1"/>
  <c r="Y73" i="1"/>
  <c r="W73" i="1"/>
  <c r="U73" i="1"/>
  <c r="T73" i="1"/>
  <c r="S73" i="1"/>
  <c r="Q73" i="1"/>
  <c r="O73" i="1"/>
  <c r="M73" i="1"/>
  <c r="K73" i="1"/>
  <c r="EU72" i="1"/>
  <c r="EU71" i="1"/>
  <c r="ET70" i="1"/>
  <c r="ES70" i="1"/>
  <c r="ER70" i="1"/>
  <c r="EQ70" i="1"/>
  <c r="EP70" i="1"/>
  <c r="EO70" i="1"/>
  <c r="EN70" i="1"/>
  <c r="EM70" i="1"/>
  <c r="EL70" i="1"/>
  <c r="EK70" i="1"/>
  <c r="EJ70" i="1"/>
  <c r="EI70" i="1"/>
  <c r="EG70" i="1"/>
  <c r="EF70" i="1"/>
  <c r="EE70" i="1"/>
  <c r="ED70" i="1"/>
  <c r="EC70" i="1"/>
  <c r="EB70" i="1"/>
  <c r="EA70" i="1"/>
  <c r="DZ70" i="1"/>
  <c r="DY70" i="1"/>
  <c r="DX70" i="1"/>
  <c r="DW70" i="1"/>
  <c r="DV70" i="1"/>
  <c r="DU70" i="1"/>
  <c r="DT70" i="1"/>
  <c r="DS70" i="1"/>
  <c r="DR70" i="1"/>
  <c r="DQ70" i="1"/>
  <c r="DP70" i="1"/>
  <c r="DO70" i="1"/>
  <c r="DN70" i="1"/>
  <c r="DM70" i="1"/>
  <c r="DL70" i="1"/>
  <c r="DK70" i="1"/>
  <c r="DJ70" i="1"/>
  <c r="DI70" i="1"/>
  <c r="DH70" i="1"/>
  <c r="DG70" i="1"/>
  <c r="DF70" i="1"/>
  <c r="DE70" i="1"/>
  <c r="DD70" i="1"/>
  <c r="DC70" i="1"/>
  <c r="DB70" i="1"/>
  <c r="DA70" i="1"/>
  <c r="CZ70" i="1"/>
  <c r="CY70" i="1"/>
  <c r="CX70" i="1"/>
  <c r="CW70" i="1"/>
  <c r="CV70" i="1"/>
  <c r="CU70" i="1"/>
  <c r="CT70" i="1"/>
  <c r="CS70" i="1"/>
  <c r="CR70" i="1"/>
  <c r="CQ70" i="1"/>
  <c r="CO70" i="1"/>
  <c r="CN70" i="1"/>
  <c r="CM70" i="1"/>
  <c r="CL70" i="1"/>
  <c r="CK70" i="1"/>
  <c r="CJ70" i="1"/>
  <c r="CI70" i="1"/>
  <c r="CH70" i="1"/>
  <c r="CG70" i="1"/>
  <c r="CF70" i="1"/>
  <c r="CE70" i="1"/>
  <c r="CD70" i="1"/>
  <c r="CB70" i="1"/>
  <c r="BZ70" i="1"/>
  <c r="BY70" i="1"/>
  <c r="BX70" i="1"/>
  <c r="BW70" i="1"/>
  <c r="BV70" i="1"/>
  <c r="BU70" i="1"/>
  <c r="BT70" i="1"/>
  <c r="BS70" i="1"/>
  <c r="BR70" i="1"/>
  <c r="BQ70" i="1"/>
  <c r="BP70" i="1"/>
  <c r="BO70" i="1"/>
  <c r="BN70" i="1"/>
  <c r="BL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EU69" i="1"/>
  <c r="EU68" i="1"/>
  <c r="EU67" i="1"/>
  <c r="EU66" i="1"/>
  <c r="EU65" i="1"/>
  <c r="EU64" i="1"/>
  <c r="EU63" i="1"/>
  <c r="EU62" i="1"/>
  <c r="EU61" i="1"/>
  <c r="ET60" i="1"/>
  <c r="ES60" i="1"/>
  <c r="EQ60" i="1"/>
  <c r="EO60" i="1"/>
  <c r="EM60" i="1"/>
  <c r="EK60" i="1"/>
  <c r="EI60" i="1"/>
  <c r="EG60" i="1"/>
  <c r="EE60" i="1"/>
  <c r="EC60" i="1"/>
  <c r="EA60" i="1"/>
  <c r="DY60" i="1"/>
  <c r="DW60" i="1"/>
  <c r="DU60" i="1"/>
  <c r="DS60" i="1"/>
  <c r="DQ60" i="1"/>
  <c r="DO60" i="1"/>
  <c r="DM60" i="1"/>
  <c r="DK60" i="1"/>
  <c r="DI60" i="1"/>
  <c r="DG60" i="1"/>
  <c r="DE60" i="1"/>
  <c r="DC60" i="1"/>
  <c r="DA60" i="1"/>
  <c r="CY60" i="1"/>
  <c r="CW60" i="1"/>
  <c r="CU60" i="1"/>
  <c r="CS60" i="1"/>
  <c r="CQ60" i="1"/>
  <c r="CP60" i="1"/>
  <c r="CO60" i="1"/>
  <c r="CM60" i="1"/>
  <c r="CK60" i="1"/>
  <c r="CI60" i="1"/>
  <c r="CG60" i="1"/>
  <c r="CE60" i="1"/>
  <c r="BY60" i="1"/>
  <c r="BW60" i="1"/>
  <c r="BU60" i="1"/>
  <c r="BS60" i="1"/>
  <c r="BQ60" i="1"/>
  <c r="BO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I60" i="1"/>
  <c r="AG60" i="1"/>
  <c r="AE60" i="1"/>
  <c r="AA60" i="1"/>
  <c r="Y60" i="1"/>
  <c r="W60" i="1"/>
  <c r="U60" i="1"/>
  <c r="T60" i="1"/>
  <c r="S60" i="1"/>
  <c r="Q60" i="1"/>
  <c r="O60" i="1"/>
  <c r="M60" i="1"/>
  <c r="K60" i="1"/>
  <c r="EU59" i="1"/>
  <c r="EU58" i="1"/>
  <c r="EU57" i="1"/>
  <c r="EU56" i="1"/>
  <c r="EU55" i="1"/>
  <c r="EU54" i="1"/>
  <c r="EU53" i="1"/>
  <c r="EU52" i="1"/>
  <c r="EU51" i="1"/>
  <c r="EU50" i="1" s="1"/>
  <c r="ET50" i="1"/>
  <c r="ES50" i="1"/>
  <c r="EQ50" i="1"/>
  <c r="EO50" i="1"/>
  <c r="EM50" i="1"/>
  <c r="EK50" i="1"/>
  <c r="EI50" i="1"/>
  <c r="EG50" i="1"/>
  <c r="EE50" i="1"/>
  <c r="EC50" i="1"/>
  <c r="EA50" i="1"/>
  <c r="DY50" i="1"/>
  <c r="DW50" i="1"/>
  <c r="DU50" i="1"/>
  <c r="DS50" i="1"/>
  <c r="DQ50" i="1"/>
  <c r="DO50" i="1"/>
  <c r="DM50" i="1"/>
  <c r="DK50" i="1"/>
  <c r="DI50" i="1"/>
  <c r="DG50" i="1"/>
  <c r="DE50" i="1"/>
  <c r="DC50" i="1"/>
  <c r="DA50" i="1"/>
  <c r="CY50" i="1"/>
  <c r="CW50" i="1"/>
  <c r="CU50" i="1"/>
  <c r="CS50" i="1"/>
  <c r="CQ50" i="1"/>
  <c r="CP50" i="1"/>
  <c r="CO50" i="1"/>
  <c r="CM50" i="1"/>
  <c r="CK50" i="1"/>
  <c r="CI50" i="1"/>
  <c r="CG50" i="1"/>
  <c r="CE50" i="1"/>
  <c r="BY50" i="1"/>
  <c r="BW50" i="1"/>
  <c r="BU50" i="1"/>
  <c r="BS50" i="1"/>
  <c r="BQ50" i="1"/>
  <c r="BO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I50" i="1"/>
  <c r="AG50" i="1"/>
  <c r="AE50" i="1"/>
  <c r="AA50" i="1"/>
  <c r="Y50" i="1"/>
  <c r="W50" i="1"/>
  <c r="U50" i="1"/>
  <c r="T50" i="1"/>
  <c r="S50" i="1"/>
  <c r="Q50" i="1"/>
  <c r="O50" i="1"/>
  <c r="M50" i="1"/>
  <c r="K50" i="1"/>
  <c r="EU49" i="1"/>
  <c r="EU48" i="1"/>
  <c r="EU47" i="1"/>
  <c r="ET46" i="1"/>
  <c r="ES46" i="1"/>
  <c r="ER46" i="1"/>
  <c r="EQ46" i="1"/>
  <c r="EP46" i="1"/>
  <c r="EO46" i="1"/>
  <c r="EN46" i="1"/>
  <c r="EM46" i="1"/>
  <c r="EL46" i="1"/>
  <c r="EK46" i="1"/>
  <c r="EJ46" i="1"/>
  <c r="EI46" i="1"/>
  <c r="EH46" i="1"/>
  <c r="EG46" i="1"/>
  <c r="EF46" i="1"/>
  <c r="EE46" i="1"/>
  <c r="ED46" i="1"/>
  <c r="EC46" i="1"/>
  <c r="EB46" i="1"/>
  <c r="EA46" i="1"/>
  <c r="DZ46" i="1"/>
  <c r="DY46" i="1"/>
  <c r="DX46" i="1"/>
  <c r="DW46" i="1"/>
  <c r="DV46" i="1"/>
  <c r="DU46" i="1"/>
  <c r="DT46" i="1"/>
  <c r="DS46" i="1"/>
  <c r="DR46" i="1"/>
  <c r="DQ46" i="1"/>
  <c r="DP46" i="1"/>
  <c r="DO46" i="1"/>
  <c r="DN46" i="1"/>
  <c r="DM46" i="1"/>
  <c r="DL46" i="1"/>
  <c r="DK46" i="1"/>
  <c r="DJ46" i="1"/>
  <c r="DI46" i="1"/>
  <c r="DH46" i="1"/>
  <c r="DG46" i="1"/>
  <c r="DF46" i="1"/>
  <c r="DE46" i="1"/>
  <c r="DD46" i="1"/>
  <c r="DC46" i="1"/>
  <c r="DB46" i="1"/>
  <c r="DA46" i="1"/>
  <c r="CZ46" i="1"/>
  <c r="CY46" i="1"/>
  <c r="CX46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I46" i="1"/>
  <c r="CH46" i="1"/>
  <c r="CG46" i="1"/>
  <c r="CF46" i="1"/>
  <c r="CE46" i="1"/>
  <c r="CD46" i="1"/>
  <c r="CB46" i="1"/>
  <c r="BZ46" i="1"/>
  <c r="BY46" i="1"/>
  <c r="BX46" i="1"/>
  <c r="BW46" i="1"/>
  <c r="BV46" i="1"/>
  <c r="BU46" i="1"/>
  <c r="BT46" i="1"/>
  <c r="BS46" i="1"/>
  <c r="BR46" i="1"/>
  <c r="BQ46" i="1"/>
  <c r="BP46" i="1"/>
  <c r="BO46" i="1"/>
  <c r="BN46" i="1"/>
  <c r="BL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K46" i="1"/>
  <c r="EU45" i="1"/>
  <c r="EU44" i="1"/>
  <c r="EU43" i="1"/>
  <c r="ET42" i="1"/>
  <c r="ES42" i="1"/>
  <c r="EQ42" i="1"/>
  <c r="EO42" i="1"/>
  <c r="EM42" i="1"/>
  <c r="EK42" i="1"/>
  <c r="EI42" i="1"/>
  <c r="EG42" i="1"/>
  <c r="EE42" i="1"/>
  <c r="EC42" i="1"/>
  <c r="EA42" i="1"/>
  <c r="DY42" i="1"/>
  <c r="DW42" i="1"/>
  <c r="DU42" i="1"/>
  <c r="DS42" i="1"/>
  <c r="DQ42" i="1"/>
  <c r="DO42" i="1"/>
  <c r="DM42" i="1"/>
  <c r="DK42" i="1"/>
  <c r="DI42" i="1"/>
  <c r="DG42" i="1"/>
  <c r="DE42" i="1"/>
  <c r="DC42" i="1"/>
  <c r="DA42" i="1"/>
  <c r="CY42" i="1"/>
  <c r="CW42" i="1"/>
  <c r="CU42" i="1"/>
  <c r="CS42" i="1"/>
  <c r="CQ42" i="1"/>
  <c r="CP42" i="1"/>
  <c r="CO42" i="1"/>
  <c r="CM42" i="1"/>
  <c r="CK42" i="1"/>
  <c r="CI42" i="1"/>
  <c r="CG42" i="1"/>
  <c r="CE42" i="1"/>
  <c r="BY42" i="1"/>
  <c r="BW42" i="1"/>
  <c r="BU42" i="1"/>
  <c r="BS42" i="1"/>
  <c r="BQ42" i="1"/>
  <c r="BO42" i="1"/>
  <c r="BI42" i="1"/>
  <c r="BG42" i="1"/>
  <c r="BE42" i="1"/>
  <c r="BC42" i="1"/>
  <c r="BA42" i="1"/>
  <c r="AY42" i="1"/>
  <c r="AW42" i="1"/>
  <c r="AU42" i="1"/>
  <c r="AS42" i="1"/>
  <c r="AQ42" i="1"/>
  <c r="AO42" i="1"/>
  <c r="AM42" i="1"/>
  <c r="AK42" i="1"/>
  <c r="AI42" i="1"/>
  <c r="AG42" i="1"/>
  <c r="AE42" i="1"/>
  <c r="AA42" i="1"/>
  <c r="Y42" i="1"/>
  <c r="W42" i="1"/>
  <c r="U42" i="1"/>
  <c r="T42" i="1"/>
  <c r="S42" i="1"/>
  <c r="Q42" i="1"/>
  <c r="O42" i="1"/>
  <c r="M42" i="1"/>
  <c r="K42" i="1"/>
  <c r="EU41" i="1"/>
  <c r="EU40" i="1"/>
  <c r="EU39" i="1"/>
  <c r="EU38" i="1"/>
  <c r="EU37" i="1"/>
  <c r="EU36" i="1"/>
  <c r="EU35" i="1"/>
  <c r="EU34" i="1"/>
  <c r="ET33" i="1"/>
  <c r="ES33" i="1"/>
  <c r="EQ33" i="1"/>
  <c r="EO33" i="1"/>
  <c r="EM33" i="1"/>
  <c r="EK33" i="1"/>
  <c r="EI33" i="1"/>
  <c r="EG33" i="1"/>
  <c r="EE33" i="1"/>
  <c r="EC33" i="1"/>
  <c r="EA33" i="1"/>
  <c r="DY33" i="1"/>
  <c r="DW33" i="1"/>
  <c r="DU33" i="1"/>
  <c r="DS33" i="1"/>
  <c r="DQ33" i="1"/>
  <c r="DO33" i="1"/>
  <c r="DM33" i="1"/>
  <c r="DK33" i="1"/>
  <c r="DI33" i="1"/>
  <c r="DG33" i="1"/>
  <c r="DE33" i="1"/>
  <c r="DC33" i="1"/>
  <c r="DA33" i="1"/>
  <c r="CY33" i="1"/>
  <c r="CW33" i="1"/>
  <c r="CU33" i="1"/>
  <c r="CS33" i="1"/>
  <c r="CQ33" i="1"/>
  <c r="CP33" i="1"/>
  <c r="CO33" i="1"/>
  <c r="CM33" i="1"/>
  <c r="CK33" i="1"/>
  <c r="CI33" i="1"/>
  <c r="CG33" i="1"/>
  <c r="CE33" i="1"/>
  <c r="BY33" i="1"/>
  <c r="BW33" i="1"/>
  <c r="BU33" i="1"/>
  <c r="BS33" i="1"/>
  <c r="BQ33" i="1"/>
  <c r="BO33" i="1"/>
  <c r="BI33" i="1"/>
  <c r="BG33" i="1"/>
  <c r="BE33" i="1"/>
  <c r="BC33" i="1"/>
  <c r="BA33" i="1"/>
  <c r="AY33" i="1"/>
  <c r="AW33" i="1"/>
  <c r="AU33" i="1"/>
  <c r="AS33" i="1"/>
  <c r="AQ33" i="1"/>
  <c r="AO33" i="1"/>
  <c r="AM33" i="1"/>
  <c r="AK33" i="1"/>
  <c r="AI33" i="1"/>
  <c r="AG33" i="1"/>
  <c r="AE33" i="1"/>
  <c r="AA33" i="1"/>
  <c r="Y33" i="1"/>
  <c r="W33" i="1"/>
  <c r="U33" i="1"/>
  <c r="T33" i="1"/>
  <c r="S33" i="1"/>
  <c r="Q33" i="1"/>
  <c r="O33" i="1"/>
  <c r="M33" i="1"/>
  <c r="K33" i="1"/>
  <c r="EU32" i="1"/>
  <c r="EU31" i="1"/>
  <c r="EU30" i="1"/>
  <c r="EU29" i="1"/>
  <c r="EU28" i="1"/>
  <c r="EU27" i="1"/>
  <c r="EU26" i="1"/>
  <c r="EU25" i="1"/>
  <c r="EU24" i="1"/>
  <c r="EU23" i="1"/>
  <c r="EU22" i="1"/>
  <c r="ET21" i="1"/>
  <c r="ES21" i="1"/>
  <c r="EQ21" i="1"/>
  <c r="EO21" i="1"/>
  <c r="EM21" i="1"/>
  <c r="EK21" i="1"/>
  <c r="EI21" i="1"/>
  <c r="EG21" i="1"/>
  <c r="EE21" i="1"/>
  <c r="EC21" i="1"/>
  <c r="EA21" i="1"/>
  <c r="DY21" i="1"/>
  <c r="DW21" i="1"/>
  <c r="DU21" i="1"/>
  <c r="DS21" i="1"/>
  <c r="DQ21" i="1"/>
  <c r="DO21" i="1"/>
  <c r="DM21" i="1"/>
  <c r="DK21" i="1"/>
  <c r="DI21" i="1"/>
  <c r="DG21" i="1"/>
  <c r="DE21" i="1"/>
  <c r="DC21" i="1"/>
  <c r="DA21" i="1"/>
  <c r="CY21" i="1"/>
  <c r="CW21" i="1"/>
  <c r="CU21" i="1"/>
  <c r="CS21" i="1"/>
  <c r="CQ21" i="1"/>
  <c r="CP21" i="1"/>
  <c r="CO21" i="1"/>
  <c r="CM21" i="1"/>
  <c r="CK21" i="1"/>
  <c r="CI21" i="1"/>
  <c r="CG21" i="1"/>
  <c r="CE21" i="1"/>
  <c r="BY21" i="1"/>
  <c r="BW21" i="1"/>
  <c r="BU21" i="1"/>
  <c r="BS21" i="1"/>
  <c r="BQ21" i="1"/>
  <c r="BO21" i="1"/>
  <c r="BI21" i="1"/>
  <c r="BG21" i="1"/>
  <c r="BE21" i="1"/>
  <c r="BC21" i="1"/>
  <c r="BA21" i="1"/>
  <c r="AY21" i="1"/>
  <c r="AW21" i="1"/>
  <c r="AU21" i="1"/>
  <c r="AS21" i="1"/>
  <c r="AQ21" i="1"/>
  <c r="AO21" i="1"/>
  <c r="AM21" i="1"/>
  <c r="AK21" i="1"/>
  <c r="AI21" i="1"/>
  <c r="AG21" i="1"/>
  <c r="AE21" i="1"/>
  <c r="AA21" i="1"/>
  <c r="Y21" i="1"/>
  <c r="W21" i="1"/>
  <c r="U21" i="1"/>
  <c r="T21" i="1"/>
  <c r="S21" i="1"/>
  <c r="Q21" i="1"/>
  <c r="O21" i="1"/>
  <c r="M21" i="1"/>
  <c r="K21" i="1"/>
  <c r="EU20" i="1"/>
  <c r="EU19" i="1"/>
  <c r="EU18" i="1"/>
  <c r="EH18" i="1"/>
  <c r="BD18" i="1"/>
  <c r="AT18" i="1"/>
  <c r="AP18" i="1"/>
  <c r="AN18" i="1"/>
  <c r="AL18" i="1"/>
  <c r="AH18" i="1"/>
  <c r="AB18" i="1"/>
  <c r="N18" i="1"/>
  <c r="EU17" i="1"/>
  <c r="EU16" i="1"/>
  <c r="EU15" i="1"/>
  <c r="EU14" i="1"/>
  <c r="EU13" i="1"/>
  <c r="EU12" i="1"/>
  <c r="EU11" i="1"/>
  <c r="M10" i="1"/>
  <c r="EU10" i="1" s="1"/>
  <c r="M9" i="1"/>
  <c r="C9" i="1"/>
  <c r="EL9" i="1" s="1"/>
  <c r="EU8" i="1"/>
  <c r="ER8" i="1"/>
  <c r="EP8" i="1"/>
  <c r="EN8" i="1"/>
  <c r="EL8" i="1"/>
  <c r="EJ8" i="1"/>
  <c r="EH8" i="1"/>
  <c r="EF8" i="1"/>
  <c r="ED8" i="1"/>
  <c r="EB8" i="1"/>
  <c r="DZ8" i="1"/>
  <c r="DX8" i="1"/>
  <c r="DV8" i="1"/>
  <c r="DT8" i="1"/>
  <c r="DR8" i="1"/>
  <c r="DP8" i="1"/>
  <c r="DN8" i="1"/>
  <c r="DL8" i="1"/>
  <c r="DJ8" i="1"/>
  <c r="DH8" i="1"/>
  <c r="DF8" i="1"/>
  <c r="DD8" i="1"/>
  <c r="DB8" i="1"/>
  <c r="CZ8" i="1"/>
  <c r="CX8" i="1"/>
  <c r="CV8" i="1"/>
  <c r="CT8" i="1"/>
  <c r="CR8" i="1"/>
  <c r="CN8" i="1"/>
  <c r="CL8" i="1"/>
  <c r="CJ8" i="1"/>
  <c r="CH8" i="1"/>
  <c r="CF8" i="1"/>
  <c r="CD8" i="1"/>
  <c r="CB8" i="1"/>
  <c r="BZ8" i="1"/>
  <c r="BX8" i="1"/>
  <c r="BV8" i="1"/>
  <c r="BT8" i="1"/>
  <c r="BR8" i="1"/>
  <c r="BP8" i="1"/>
  <c r="BN8" i="1"/>
  <c r="BL8" i="1"/>
  <c r="BJ8" i="1"/>
  <c r="BH8" i="1"/>
  <c r="BF8" i="1"/>
  <c r="BD8" i="1"/>
  <c r="BB8" i="1"/>
  <c r="AZ8" i="1"/>
  <c r="AX8" i="1"/>
  <c r="AV8" i="1"/>
  <c r="AT8" i="1"/>
  <c r="AR8" i="1"/>
  <c r="AP8" i="1"/>
  <c r="AN8" i="1"/>
  <c r="AL8" i="1"/>
  <c r="AJ8" i="1"/>
  <c r="AH8" i="1"/>
  <c r="AF8" i="1"/>
  <c r="AD8" i="1"/>
  <c r="AB8" i="1"/>
  <c r="Z8" i="1"/>
  <c r="X8" i="1"/>
  <c r="V8" i="1"/>
  <c r="R8" i="1"/>
  <c r="P8" i="1"/>
  <c r="N8" i="1"/>
  <c r="L8" i="1"/>
  <c r="ET7" i="1"/>
  <c r="ES7" i="1"/>
  <c r="ES254" i="1" s="1"/>
  <c r="EQ7" i="1"/>
  <c r="EQ254" i="1" s="1"/>
  <c r="EO7" i="1"/>
  <c r="EO254" i="1" s="1"/>
  <c r="EM7" i="1"/>
  <c r="EM254" i="1" s="1"/>
  <c r="EK7" i="1"/>
  <c r="EK254" i="1" s="1"/>
  <c r="EI7" i="1"/>
  <c r="EI254" i="1" s="1"/>
  <c r="EG7" i="1"/>
  <c r="EG254" i="1" s="1"/>
  <c r="EE7" i="1"/>
  <c r="EE254" i="1" s="1"/>
  <c r="EC7" i="1"/>
  <c r="EC254" i="1" s="1"/>
  <c r="EA7" i="1"/>
  <c r="EA254" i="1" s="1"/>
  <c r="DY7" i="1"/>
  <c r="DY254" i="1" s="1"/>
  <c r="DW7" i="1"/>
  <c r="DW254" i="1" s="1"/>
  <c r="DU7" i="1"/>
  <c r="DU254" i="1" s="1"/>
  <c r="DS7" i="1"/>
  <c r="DS254" i="1" s="1"/>
  <c r="DQ7" i="1"/>
  <c r="DQ254" i="1" s="1"/>
  <c r="DO7" i="1"/>
  <c r="DO254" i="1" s="1"/>
  <c r="DM7" i="1"/>
  <c r="DM254" i="1" s="1"/>
  <c r="DK7" i="1"/>
  <c r="DK254" i="1" s="1"/>
  <c r="DI7" i="1"/>
  <c r="DG7" i="1"/>
  <c r="DG254" i="1" s="1"/>
  <c r="DE7" i="1"/>
  <c r="DE254" i="1" s="1"/>
  <c r="DC7" i="1"/>
  <c r="DC254" i="1" s="1"/>
  <c r="DA7" i="1"/>
  <c r="DA254" i="1" s="1"/>
  <c r="CY7" i="1"/>
  <c r="CY254" i="1" s="1"/>
  <c r="CW7" i="1"/>
  <c r="CW254" i="1" s="1"/>
  <c r="CU7" i="1"/>
  <c r="CU254" i="1" s="1"/>
  <c r="CS7" i="1"/>
  <c r="CS254" i="1" s="1"/>
  <c r="CQ7" i="1"/>
  <c r="CQ254" i="1" s="1"/>
  <c r="CP7" i="1"/>
  <c r="CO7" i="1"/>
  <c r="CO254" i="1" s="1"/>
  <c r="CM7" i="1"/>
  <c r="CM254" i="1" s="1"/>
  <c r="CK7" i="1"/>
  <c r="CK254" i="1" s="1"/>
  <c r="CI7" i="1"/>
  <c r="CI254" i="1" s="1"/>
  <c r="CG7" i="1"/>
  <c r="CG254" i="1" s="1"/>
  <c r="CE7" i="1"/>
  <c r="CE254" i="1" s="1"/>
  <c r="CC7" i="1"/>
  <c r="CC254" i="1" s="1"/>
  <c r="CA7" i="1"/>
  <c r="CA254" i="1" s="1"/>
  <c r="BY7" i="1"/>
  <c r="BY254" i="1" s="1"/>
  <c r="BW7" i="1"/>
  <c r="BW254" i="1" s="1"/>
  <c r="BU7" i="1"/>
  <c r="BU254" i="1" s="1"/>
  <c r="BS7" i="1"/>
  <c r="BS254" i="1" s="1"/>
  <c r="BQ7" i="1"/>
  <c r="BQ254" i="1" s="1"/>
  <c r="BO7" i="1"/>
  <c r="BO254" i="1" s="1"/>
  <c r="BM7" i="1"/>
  <c r="BM254" i="1" s="1"/>
  <c r="BK7" i="1"/>
  <c r="BK254" i="1" s="1"/>
  <c r="BI7" i="1"/>
  <c r="BI254" i="1" s="1"/>
  <c r="BG7" i="1"/>
  <c r="BG254" i="1" s="1"/>
  <c r="BE7" i="1"/>
  <c r="BE254" i="1" s="1"/>
  <c r="BC7" i="1"/>
  <c r="BC254" i="1" s="1"/>
  <c r="BA7" i="1"/>
  <c r="BA254" i="1" s="1"/>
  <c r="AY7" i="1"/>
  <c r="AY254" i="1" s="1"/>
  <c r="AW7" i="1"/>
  <c r="AW254" i="1" s="1"/>
  <c r="AU7" i="1"/>
  <c r="AU254" i="1" s="1"/>
  <c r="AS7" i="1"/>
  <c r="AS254" i="1" s="1"/>
  <c r="AQ7" i="1"/>
  <c r="AQ254" i="1" s="1"/>
  <c r="AO7" i="1"/>
  <c r="AO254" i="1" s="1"/>
  <c r="AM7" i="1"/>
  <c r="AM254" i="1" s="1"/>
  <c r="AK7" i="1"/>
  <c r="AK254" i="1" s="1"/>
  <c r="AI7" i="1"/>
  <c r="AI254" i="1" s="1"/>
  <c r="AG7" i="1"/>
  <c r="AG254" i="1" s="1"/>
  <c r="AE7" i="1"/>
  <c r="AE254" i="1" s="1"/>
  <c r="AC7" i="1"/>
  <c r="AC254" i="1" s="1"/>
  <c r="AA7" i="1"/>
  <c r="AA254" i="1" s="1"/>
  <c r="Y7" i="1"/>
  <c r="Y254" i="1" s="1"/>
  <c r="W7" i="1"/>
  <c r="W254" i="1" s="1"/>
  <c r="U7" i="1"/>
  <c r="U254" i="1" s="1"/>
  <c r="T7" i="1"/>
  <c r="S7" i="1"/>
  <c r="S254" i="1" s="1"/>
  <c r="Q7" i="1"/>
  <c r="Q254" i="1" s="1"/>
  <c r="O7" i="1"/>
  <c r="O254" i="1" s="1"/>
  <c r="M7" i="1"/>
  <c r="M254" i="1" s="1"/>
  <c r="K7" i="1"/>
  <c r="K254" i="1" s="1"/>
  <c r="EU70" i="1" l="1"/>
  <c r="EU33" i="1"/>
  <c r="EU95" i="1"/>
  <c r="EU122" i="1"/>
  <c r="EV8" i="1"/>
  <c r="EU73" i="1"/>
  <c r="EU134" i="1"/>
  <c r="EU213" i="1"/>
  <c r="EU108" i="1"/>
  <c r="EU115" i="1"/>
  <c r="EU237" i="1"/>
  <c r="EU42" i="1"/>
  <c r="EU88" i="1"/>
  <c r="EU196" i="1"/>
  <c r="DI254" i="1"/>
  <c r="EU60" i="1"/>
  <c r="V9" i="1"/>
  <c r="BJ9" i="1"/>
  <c r="EU129" i="1"/>
  <c r="EU163" i="1"/>
  <c r="AD9" i="1"/>
  <c r="BV9" i="1"/>
  <c r="EU21" i="1"/>
  <c r="EU176" i="1"/>
  <c r="EU220" i="1"/>
  <c r="AP9" i="1"/>
  <c r="CF9" i="1"/>
  <c r="N9" i="1"/>
  <c r="AZ9" i="1"/>
  <c r="EU102" i="1"/>
  <c r="L9" i="1"/>
  <c r="R9" i="1"/>
  <c r="AB9" i="1"/>
  <c r="AL9" i="1"/>
  <c r="AX9" i="1"/>
  <c r="BH9" i="1"/>
  <c r="BR9" i="1"/>
  <c r="CD9" i="1"/>
  <c r="CN9" i="1"/>
  <c r="CZ9" i="1"/>
  <c r="DL9" i="1"/>
  <c r="DV9" i="1"/>
  <c r="EF9" i="1"/>
  <c r="ER9" i="1"/>
  <c r="CR9" i="1"/>
  <c r="DD9" i="1"/>
  <c r="DN9" i="1"/>
  <c r="DX9" i="1"/>
  <c r="EJ9" i="1"/>
  <c r="EU9" i="1"/>
  <c r="EU7" i="1" s="1"/>
  <c r="EV18" i="1"/>
  <c r="X9" i="1"/>
  <c r="AH9" i="1"/>
  <c r="AR9" i="1"/>
  <c r="BB9" i="1"/>
  <c r="BN9" i="1"/>
  <c r="BX9" i="1"/>
  <c r="CH9" i="1"/>
  <c r="CV9" i="1"/>
  <c r="DF9" i="1"/>
  <c r="DP9" i="1"/>
  <c r="EB9" i="1"/>
  <c r="C10" i="1"/>
  <c r="N10" i="1" s="1"/>
  <c r="EP9" i="1"/>
  <c r="EH9" i="1"/>
  <c r="DZ9" i="1"/>
  <c r="DR9" i="1"/>
  <c r="DJ9" i="1"/>
  <c r="DB9" i="1"/>
  <c r="CT9" i="1"/>
  <c r="CJ9" i="1"/>
  <c r="CB9" i="1"/>
  <c r="BT9" i="1"/>
  <c r="BL9" i="1"/>
  <c r="BD9" i="1"/>
  <c r="AV9" i="1"/>
  <c r="AN9" i="1"/>
  <c r="AF9" i="1"/>
  <c r="P9" i="1"/>
  <c r="Z9" i="1"/>
  <c r="AJ9" i="1"/>
  <c r="AT9" i="1"/>
  <c r="BF9" i="1"/>
  <c r="BP9" i="1"/>
  <c r="BZ9" i="1"/>
  <c r="CL9" i="1"/>
  <c r="CX9" i="1"/>
  <c r="DH9" i="1"/>
  <c r="DT9" i="1"/>
  <c r="ED9" i="1"/>
  <c r="EN9" i="1"/>
  <c r="EU46" i="1"/>
  <c r="EU146" i="1"/>
  <c r="EU254" i="1" l="1"/>
  <c r="ER10" i="1"/>
  <c r="EJ10" i="1"/>
  <c r="EB10" i="1"/>
  <c r="DT10" i="1"/>
  <c r="DL10" i="1"/>
  <c r="DD10" i="1"/>
  <c r="CV10" i="1"/>
  <c r="CL10" i="1"/>
  <c r="CD10" i="1"/>
  <c r="BV10" i="1"/>
  <c r="BN10" i="1"/>
  <c r="BF10" i="1"/>
  <c r="AX10" i="1"/>
  <c r="AP10" i="1"/>
  <c r="AH10" i="1"/>
  <c r="Z10" i="1"/>
  <c r="P10" i="1"/>
  <c r="C11" i="1"/>
  <c r="EP10" i="1"/>
  <c r="EH10" i="1"/>
  <c r="DZ10" i="1"/>
  <c r="DR10" i="1"/>
  <c r="DJ10" i="1"/>
  <c r="DB10" i="1"/>
  <c r="CT10" i="1"/>
  <c r="CJ10" i="1"/>
  <c r="CB10" i="1"/>
  <c r="BT10" i="1"/>
  <c r="BL10" i="1"/>
  <c r="BD10" i="1"/>
  <c r="AV10" i="1"/>
  <c r="AN10" i="1"/>
  <c r="AF10" i="1"/>
  <c r="X10" i="1"/>
  <c r="EN10" i="1"/>
  <c r="DX10" i="1"/>
  <c r="DH10" i="1"/>
  <c r="CR10" i="1"/>
  <c r="BZ10" i="1"/>
  <c r="BJ10" i="1"/>
  <c r="AT10" i="1"/>
  <c r="AD10" i="1"/>
  <c r="EL10" i="1"/>
  <c r="DV10" i="1"/>
  <c r="DF10" i="1"/>
  <c r="CN10" i="1"/>
  <c r="BX10" i="1"/>
  <c r="BH10" i="1"/>
  <c r="AR10" i="1"/>
  <c r="AB10" i="1"/>
  <c r="L10" i="1"/>
  <c r="EF10" i="1"/>
  <c r="DP10" i="1"/>
  <c r="CZ10" i="1"/>
  <c r="CH10" i="1"/>
  <c r="BR10" i="1"/>
  <c r="BB10" i="1"/>
  <c r="AL10" i="1"/>
  <c r="V10" i="1"/>
  <c r="ED10" i="1"/>
  <c r="DN10" i="1"/>
  <c r="CX10" i="1"/>
  <c r="CF10" i="1"/>
  <c r="BP10" i="1"/>
  <c r="AZ10" i="1"/>
  <c r="AJ10" i="1"/>
  <c r="R10" i="1"/>
  <c r="EV9" i="1"/>
  <c r="EV10" i="1" l="1"/>
  <c r="EN11" i="1"/>
  <c r="EF11" i="1"/>
  <c r="DX11" i="1"/>
  <c r="DP11" i="1"/>
  <c r="DH11" i="1"/>
  <c r="CZ11" i="1"/>
  <c r="CR11" i="1"/>
  <c r="CH11" i="1"/>
  <c r="BZ11" i="1"/>
  <c r="BR11" i="1"/>
  <c r="BJ11" i="1"/>
  <c r="BB11" i="1"/>
  <c r="AT11" i="1"/>
  <c r="AL11" i="1"/>
  <c r="AD11" i="1"/>
  <c r="V11" i="1"/>
  <c r="L11" i="1"/>
  <c r="EL11" i="1"/>
  <c r="ED11" i="1"/>
  <c r="DV11" i="1"/>
  <c r="DN11" i="1"/>
  <c r="DF11" i="1"/>
  <c r="CX11" i="1"/>
  <c r="CN11" i="1"/>
  <c r="CF11" i="1"/>
  <c r="BX11" i="1"/>
  <c r="BP11" i="1"/>
  <c r="BH11" i="1"/>
  <c r="AZ11" i="1"/>
  <c r="AR11" i="1"/>
  <c r="AJ11" i="1"/>
  <c r="AB11" i="1"/>
  <c r="R11" i="1"/>
  <c r="ER11" i="1"/>
  <c r="EB11" i="1"/>
  <c r="DL11" i="1"/>
  <c r="CV11" i="1"/>
  <c r="CD11" i="1"/>
  <c r="BN11" i="1"/>
  <c r="AX11" i="1"/>
  <c r="AH11" i="1"/>
  <c r="P11" i="1"/>
  <c r="EP11" i="1"/>
  <c r="DZ11" i="1"/>
  <c r="DJ11" i="1"/>
  <c r="CT11" i="1"/>
  <c r="CB11" i="1"/>
  <c r="BL11" i="1"/>
  <c r="AV11" i="1"/>
  <c r="AF11" i="1"/>
  <c r="N11" i="1"/>
  <c r="C12" i="1"/>
  <c r="EJ11" i="1"/>
  <c r="DT11" i="1"/>
  <c r="DD11" i="1"/>
  <c r="CL11" i="1"/>
  <c r="BV11" i="1"/>
  <c r="BF11" i="1"/>
  <c r="AP11" i="1"/>
  <c r="Z11" i="1"/>
  <c r="EH11" i="1"/>
  <c r="DR11" i="1"/>
  <c r="DB11" i="1"/>
  <c r="CJ11" i="1"/>
  <c r="BT11" i="1"/>
  <c r="BD11" i="1"/>
  <c r="AN11" i="1"/>
  <c r="X11" i="1"/>
  <c r="EV11" i="1" l="1"/>
  <c r="ER12" i="1"/>
  <c r="EJ12" i="1"/>
  <c r="EB12" i="1"/>
  <c r="DT12" i="1"/>
  <c r="DL12" i="1"/>
  <c r="DD12" i="1"/>
  <c r="CV12" i="1"/>
  <c r="CL12" i="1"/>
  <c r="CD12" i="1"/>
  <c r="BV12" i="1"/>
  <c r="BN12" i="1"/>
  <c r="BF12" i="1"/>
  <c r="AX12" i="1"/>
  <c r="AP12" i="1"/>
  <c r="AH12" i="1"/>
  <c r="Z12" i="1"/>
  <c r="P12" i="1"/>
  <c r="C13" i="1"/>
  <c r="EP12" i="1"/>
  <c r="EH12" i="1"/>
  <c r="DZ12" i="1"/>
  <c r="DR12" i="1"/>
  <c r="DJ12" i="1"/>
  <c r="DB12" i="1"/>
  <c r="CT12" i="1"/>
  <c r="CJ12" i="1"/>
  <c r="CB12" i="1"/>
  <c r="BT12" i="1"/>
  <c r="BL12" i="1"/>
  <c r="BD12" i="1"/>
  <c r="AV12" i="1"/>
  <c r="AN12" i="1"/>
  <c r="AF12" i="1"/>
  <c r="X12" i="1"/>
  <c r="N12" i="1"/>
  <c r="ED12" i="1"/>
  <c r="DN12" i="1"/>
  <c r="CX12" i="1"/>
  <c r="CF12" i="1"/>
  <c r="BP12" i="1"/>
  <c r="AZ12" i="1"/>
  <c r="AJ12" i="1"/>
  <c r="R12" i="1"/>
  <c r="EN12" i="1"/>
  <c r="DX12" i="1"/>
  <c r="DH12" i="1"/>
  <c r="CR12" i="1"/>
  <c r="BZ12" i="1"/>
  <c r="BJ12" i="1"/>
  <c r="AT12" i="1"/>
  <c r="AD12" i="1"/>
  <c r="L12" i="1"/>
  <c r="EL12" i="1"/>
  <c r="DV12" i="1"/>
  <c r="DF12" i="1"/>
  <c r="CN12" i="1"/>
  <c r="BX12" i="1"/>
  <c r="BH12" i="1"/>
  <c r="AR12" i="1"/>
  <c r="AB12" i="1"/>
  <c r="EF12" i="1"/>
  <c r="DP12" i="1"/>
  <c r="CZ12" i="1"/>
  <c r="CH12" i="1"/>
  <c r="BR12" i="1"/>
  <c r="BB12" i="1"/>
  <c r="AL12" i="1"/>
  <c r="V12" i="1"/>
  <c r="EV12" i="1" l="1"/>
  <c r="C14" i="1"/>
  <c r="EP13" i="1"/>
  <c r="EH13" i="1"/>
  <c r="DZ13" i="1"/>
  <c r="DR13" i="1"/>
  <c r="DJ13" i="1"/>
  <c r="DB13" i="1"/>
  <c r="CT13" i="1"/>
  <c r="CJ13" i="1"/>
  <c r="CB13" i="1"/>
  <c r="BT13" i="1"/>
  <c r="BL13" i="1"/>
  <c r="BD13" i="1"/>
  <c r="AV13" i="1"/>
  <c r="AN13" i="1"/>
  <c r="AF13" i="1"/>
  <c r="X13" i="1"/>
  <c r="N13" i="1"/>
  <c r="EN13" i="1"/>
  <c r="EF13" i="1"/>
  <c r="DX13" i="1"/>
  <c r="DP13" i="1"/>
  <c r="DH13" i="1"/>
  <c r="CZ13" i="1"/>
  <c r="CR13" i="1"/>
  <c r="CH13" i="1"/>
  <c r="BZ13" i="1"/>
  <c r="BR13" i="1"/>
  <c r="BJ13" i="1"/>
  <c r="BB13" i="1"/>
  <c r="AT13" i="1"/>
  <c r="AL13" i="1"/>
  <c r="AD13" i="1"/>
  <c r="V13" i="1"/>
  <c r="L13" i="1"/>
  <c r="EL13" i="1"/>
  <c r="ED13" i="1"/>
  <c r="DV13" i="1"/>
  <c r="DN13" i="1"/>
  <c r="DF13" i="1"/>
  <c r="CX13" i="1"/>
  <c r="CN13" i="1"/>
  <c r="CF13" i="1"/>
  <c r="BX13" i="1"/>
  <c r="BP13" i="1"/>
  <c r="BH13" i="1"/>
  <c r="AZ13" i="1"/>
  <c r="AR13" i="1"/>
  <c r="AJ13" i="1"/>
  <c r="AB13" i="1"/>
  <c r="R13" i="1"/>
  <c r="EB13" i="1"/>
  <c r="CV13" i="1"/>
  <c r="BN13" i="1"/>
  <c r="AH13" i="1"/>
  <c r="DT13" i="1"/>
  <c r="CL13" i="1"/>
  <c r="BF13" i="1"/>
  <c r="Z13" i="1"/>
  <c r="ER13" i="1"/>
  <c r="DL13" i="1"/>
  <c r="CD13" i="1"/>
  <c r="AX13" i="1"/>
  <c r="P13" i="1"/>
  <c r="EJ13" i="1"/>
  <c r="DD13" i="1"/>
  <c r="BV13" i="1"/>
  <c r="AP13" i="1"/>
  <c r="EV13" i="1" l="1"/>
  <c r="EL14" i="1"/>
  <c r="ED14" i="1"/>
  <c r="DV14" i="1"/>
  <c r="DN14" i="1"/>
  <c r="DF14" i="1"/>
  <c r="CX14" i="1"/>
  <c r="CN14" i="1"/>
  <c r="CF14" i="1"/>
  <c r="BX14" i="1"/>
  <c r="BP14" i="1"/>
  <c r="BH14" i="1"/>
  <c r="AZ14" i="1"/>
  <c r="AR14" i="1"/>
  <c r="AJ14" i="1"/>
  <c r="AB14" i="1"/>
  <c r="R14" i="1"/>
  <c r="ER14" i="1"/>
  <c r="EJ14" i="1"/>
  <c r="EB14" i="1"/>
  <c r="DT14" i="1"/>
  <c r="DL14" i="1"/>
  <c r="DD14" i="1"/>
  <c r="CV14" i="1"/>
  <c r="CL14" i="1"/>
  <c r="CD14" i="1"/>
  <c r="BV14" i="1"/>
  <c r="BN14" i="1"/>
  <c r="BF14" i="1"/>
  <c r="AX14" i="1"/>
  <c r="AP14" i="1"/>
  <c r="AH14" i="1"/>
  <c r="Z14" i="1"/>
  <c r="P14" i="1"/>
  <c r="C15" i="1"/>
  <c r="EP14" i="1"/>
  <c r="EH14" i="1"/>
  <c r="DZ14" i="1"/>
  <c r="DR14" i="1"/>
  <c r="DJ14" i="1"/>
  <c r="DB14" i="1"/>
  <c r="CT14" i="1"/>
  <c r="CJ14" i="1"/>
  <c r="CB14" i="1"/>
  <c r="BT14" i="1"/>
  <c r="BL14" i="1"/>
  <c r="BD14" i="1"/>
  <c r="AV14" i="1"/>
  <c r="AN14" i="1"/>
  <c r="AF14" i="1"/>
  <c r="X14" i="1"/>
  <c r="N14" i="1"/>
  <c r="EN14" i="1"/>
  <c r="DH14" i="1"/>
  <c r="BZ14" i="1"/>
  <c r="AT14" i="1"/>
  <c r="L14" i="1"/>
  <c r="EF14" i="1"/>
  <c r="CZ14" i="1"/>
  <c r="BR14" i="1"/>
  <c r="AL14" i="1"/>
  <c r="DX14" i="1"/>
  <c r="CR14" i="1"/>
  <c r="BJ14" i="1"/>
  <c r="AD14" i="1"/>
  <c r="DP14" i="1"/>
  <c r="CH14" i="1"/>
  <c r="BB14" i="1"/>
  <c r="V14" i="1"/>
  <c r="C16" i="1" l="1"/>
  <c r="EP15" i="1"/>
  <c r="EH15" i="1"/>
  <c r="DZ15" i="1"/>
  <c r="DR15" i="1"/>
  <c r="DJ15" i="1"/>
  <c r="DB15" i="1"/>
  <c r="CT15" i="1"/>
  <c r="CJ15" i="1"/>
  <c r="CB15" i="1"/>
  <c r="BT15" i="1"/>
  <c r="BL15" i="1"/>
  <c r="BD15" i="1"/>
  <c r="AV15" i="1"/>
  <c r="AN15" i="1"/>
  <c r="AF15" i="1"/>
  <c r="X15" i="1"/>
  <c r="N15" i="1"/>
  <c r="EN15" i="1"/>
  <c r="EF15" i="1"/>
  <c r="DX15" i="1"/>
  <c r="DP15" i="1"/>
  <c r="DH15" i="1"/>
  <c r="CZ15" i="1"/>
  <c r="CR15" i="1"/>
  <c r="CH15" i="1"/>
  <c r="BZ15" i="1"/>
  <c r="BR15" i="1"/>
  <c r="BJ15" i="1"/>
  <c r="BB15" i="1"/>
  <c r="AT15" i="1"/>
  <c r="AL15" i="1"/>
  <c r="AD15" i="1"/>
  <c r="V15" i="1"/>
  <c r="L15" i="1"/>
  <c r="EL15" i="1"/>
  <c r="ED15" i="1"/>
  <c r="DV15" i="1"/>
  <c r="DN15" i="1"/>
  <c r="DF15" i="1"/>
  <c r="CX15" i="1"/>
  <c r="CN15" i="1"/>
  <c r="CF15" i="1"/>
  <c r="BX15" i="1"/>
  <c r="BP15" i="1"/>
  <c r="BH15" i="1"/>
  <c r="AZ15" i="1"/>
  <c r="AR15" i="1"/>
  <c r="AJ15" i="1"/>
  <c r="AB15" i="1"/>
  <c r="R15" i="1"/>
  <c r="DT15" i="1"/>
  <c r="CL15" i="1"/>
  <c r="BF15" i="1"/>
  <c r="Z15" i="1"/>
  <c r="ER15" i="1"/>
  <c r="DL15" i="1"/>
  <c r="CD15" i="1"/>
  <c r="AX15" i="1"/>
  <c r="P15" i="1"/>
  <c r="EJ15" i="1"/>
  <c r="DD15" i="1"/>
  <c r="BV15" i="1"/>
  <c r="AP15" i="1"/>
  <c r="EB15" i="1"/>
  <c r="CV15" i="1"/>
  <c r="BN15" i="1"/>
  <c r="AH15" i="1"/>
  <c r="EV14" i="1"/>
  <c r="EV15" i="1" l="1"/>
  <c r="EL16" i="1"/>
  <c r="ED16" i="1"/>
  <c r="DV16" i="1"/>
  <c r="DN16" i="1"/>
  <c r="DF16" i="1"/>
  <c r="CX16" i="1"/>
  <c r="CN16" i="1"/>
  <c r="CF16" i="1"/>
  <c r="BX16" i="1"/>
  <c r="BP16" i="1"/>
  <c r="BH16" i="1"/>
  <c r="AZ16" i="1"/>
  <c r="AR16" i="1"/>
  <c r="AJ16" i="1"/>
  <c r="AB16" i="1"/>
  <c r="R16" i="1"/>
  <c r="ER16" i="1"/>
  <c r="EJ16" i="1"/>
  <c r="EB16" i="1"/>
  <c r="DT16" i="1"/>
  <c r="DL16" i="1"/>
  <c r="DD16" i="1"/>
  <c r="CV16" i="1"/>
  <c r="CL16" i="1"/>
  <c r="CD16" i="1"/>
  <c r="BV16" i="1"/>
  <c r="BN16" i="1"/>
  <c r="BF16" i="1"/>
  <c r="AX16" i="1"/>
  <c r="AP16" i="1"/>
  <c r="AH16" i="1"/>
  <c r="Z16" i="1"/>
  <c r="P16" i="1"/>
  <c r="C17" i="1"/>
  <c r="EP16" i="1"/>
  <c r="EH16" i="1"/>
  <c r="DZ16" i="1"/>
  <c r="DR16" i="1"/>
  <c r="DJ16" i="1"/>
  <c r="DB16" i="1"/>
  <c r="CT16" i="1"/>
  <c r="CJ16" i="1"/>
  <c r="CB16" i="1"/>
  <c r="BT16" i="1"/>
  <c r="BL16" i="1"/>
  <c r="BD16" i="1"/>
  <c r="AV16" i="1"/>
  <c r="AN16" i="1"/>
  <c r="AF16" i="1"/>
  <c r="X16" i="1"/>
  <c r="N16" i="1"/>
  <c r="EF16" i="1"/>
  <c r="CZ16" i="1"/>
  <c r="BR16" i="1"/>
  <c r="AL16" i="1"/>
  <c r="DX16" i="1"/>
  <c r="CR16" i="1"/>
  <c r="BJ16" i="1"/>
  <c r="AD16" i="1"/>
  <c r="C19" i="1"/>
  <c r="DP16" i="1"/>
  <c r="CH16" i="1"/>
  <c r="BB16" i="1"/>
  <c r="V16" i="1"/>
  <c r="EN16" i="1"/>
  <c r="DH16" i="1"/>
  <c r="BZ16" i="1"/>
  <c r="AT16" i="1"/>
  <c r="L16" i="1"/>
  <c r="EV16" i="1" l="1"/>
  <c r="BT17" i="1"/>
  <c r="AB17" i="1"/>
  <c r="CB17" i="1"/>
  <c r="BD17" i="1"/>
  <c r="N17" i="1"/>
  <c r="BZ17" i="1"/>
  <c r="AT17" i="1"/>
  <c r="AN17" i="1"/>
  <c r="BX17" i="1"/>
  <c r="ER19" i="1"/>
  <c r="EJ19" i="1"/>
  <c r="EB19" i="1"/>
  <c r="DT19" i="1"/>
  <c r="DL19" i="1"/>
  <c r="DD19" i="1"/>
  <c r="CV19" i="1"/>
  <c r="CL19" i="1"/>
  <c r="CD19" i="1"/>
  <c r="BV19" i="1"/>
  <c r="BN19" i="1"/>
  <c r="BF19" i="1"/>
  <c r="AX19" i="1"/>
  <c r="AP19" i="1"/>
  <c r="AH19" i="1"/>
  <c r="Z19" i="1"/>
  <c r="P19" i="1"/>
  <c r="C20" i="1"/>
  <c r="EP19" i="1"/>
  <c r="EH19" i="1"/>
  <c r="DZ19" i="1"/>
  <c r="DR19" i="1"/>
  <c r="DJ19" i="1"/>
  <c r="DB19" i="1"/>
  <c r="CT19" i="1"/>
  <c r="CJ19" i="1"/>
  <c r="CB19" i="1"/>
  <c r="BT19" i="1"/>
  <c r="BL19" i="1"/>
  <c r="BD19" i="1"/>
  <c r="AV19" i="1"/>
  <c r="AN19" i="1"/>
  <c r="AF19" i="1"/>
  <c r="X19" i="1"/>
  <c r="N19" i="1"/>
  <c r="EN19" i="1"/>
  <c r="EF19" i="1"/>
  <c r="DX19" i="1"/>
  <c r="DP19" i="1"/>
  <c r="DH19" i="1"/>
  <c r="CZ19" i="1"/>
  <c r="CR19" i="1"/>
  <c r="CH19" i="1"/>
  <c r="BZ19" i="1"/>
  <c r="BR19" i="1"/>
  <c r="BJ19" i="1"/>
  <c r="BB19" i="1"/>
  <c r="AT19" i="1"/>
  <c r="AL19" i="1"/>
  <c r="AD19" i="1"/>
  <c r="V19" i="1"/>
  <c r="L19" i="1"/>
  <c r="DV19" i="1"/>
  <c r="CN19" i="1"/>
  <c r="BH19" i="1"/>
  <c r="AB19" i="1"/>
  <c r="DN19" i="1"/>
  <c r="CF19" i="1"/>
  <c r="AZ19" i="1"/>
  <c r="R19" i="1"/>
  <c r="EL19" i="1"/>
  <c r="DF19" i="1"/>
  <c r="BX19" i="1"/>
  <c r="AR19" i="1"/>
  <c r="ED19" i="1"/>
  <c r="CX19" i="1"/>
  <c r="BP19" i="1"/>
  <c r="AJ19" i="1"/>
  <c r="EN20" i="1" l="1"/>
  <c r="EN7" i="1" s="1"/>
  <c r="EF20" i="1"/>
  <c r="EF7" i="1" s="1"/>
  <c r="DX20" i="1"/>
  <c r="DX7" i="1" s="1"/>
  <c r="DP20" i="1"/>
  <c r="DP7" i="1" s="1"/>
  <c r="DH20" i="1"/>
  <c r="DH7" i="1" s="1"/>
  <c r="CZ20" i="1"/>
  <c r="CZ7" i="1" s="1"/>
  <c r="CR20" i="1"/>
  <c r="CR7" i="1" s="1"/>
  <c r="CH20" i="1"/>
  <c r="CH7" i="1" s="1"/>
  <c r="BZ20" i="1"/>
  <c r="BZ7" i="1" s="1"/>
  <c r="BR20" i="1"/>
  <c r="BR7" i="1" s="1"/>
  <c r="BJ20" i="1"/>
  <c r="BJ7" i="1" s="1"/>
  <c r="BB20" i="1"/>
  <c r="BB7" i="1" s="1"/>
  <c r="AT20" i="1"/>
  <c r="AT7" i="1" s="1"/>
  <c r="AL20" i="1"/>
  <c r="AL7" i="1" s="1"/>
  <c r="AD20" i="1"/>
  <c r="AD7" i="1" s="1"/>
  <c r="V20" i="1"/>
  <c r="V7" i="1" s="1"/>
  <c r="L20" i="1"/>
  <c r="EL20" i="1"/>
  <c r="EL7" i="1" s="1"/>
  <c r="ED20" i="1"/>
  <c r="ED7" i="1" s="1"/>
  <c r="DV20" i="1"/>
  <c r="DV7" i="1" s="1"/>
  <c r="DN20" i="1"/>
  <c r="DN7" i="1" s="1"/>
  <c r="DF20" i="1"/>
  <c r="DF7" i="1" s="1"/>
  <c r="CX20" i="1"/>
  <c r="CX7" i="1" s="1"/>
  <c r="CN20" i="1"/>
  <c r="CN7" i="1" s="1"/>
  <c r="CF20" i="1"/>
  <c r="CF7" i="1" s="1"/>
  <c r="BX20" i="1"/>
  <c r="BX7" i="1" s="1"/>
  <c r="BP20" i="1"/>
  <c r="BP7" i="1" s="1"/>
  <c r="BH20" i="1"/>
  <c r="BH7" i="1" s="1"/>
  <c r="AZ20" i="1"/>
  <c r="AZ7" i="1" s="1"/>
  <c r="AR20" i="1"/>
  <c r="AR7" i="1" s="1"/>
  <c r="AJ20" i="1"/>
  <c r="AJ7" i="1" s="1"/>
  <c r="AB20" i="1"/>
  <c r="AB7" i="1" s="1"/>
  <c r="R20" i="1"/>
  <c r="R7" i="1" s="1"/>
  <c r="ER20" i="1"/>
  <c r="ER7" i="1" s="1"/>
  <c r="EJ20" i="1"/>
  <c r="EJ7" i="1" s="1"/>
  <c r="EB20" i="1"/>
  <c r="EB7" i="1" s="1"/>
  <c r="DT20" i="1"/>
  <c r="DT7" i="1" s="1"/>
  <c r="DL20" i="1"/>
  <c r="DL7" i="1" s="1"/>
  <c r="DD20" i="1"/>
  <c r="DD7" i="1" s="1"/>
  <c r="CV20" i="1"/>
  <c r="CV7" i="1" s="1"/>
  <c r="CL20" i="1"/>
  <c r="CL7" i="1" s="1"/>
  <c r="CD20" i="1"/>
  <c r="CD7" i="1" s="1"/>
  <c r="BV20" i="1"/>
  <c r="BV7" i="1" s="1"/>
  <c r="BN20" i="1"/>
  <c r="BN7" i="1" s="1"/>
  <c r="BF20" i="1"/>
  <c r="BF7" i="1" s="1"/>
  <c r="AX20" i="1"/>
  <c r="AX7" i="1" s="1"/>
  <c r="AP20" i="1"/>
  <c r="AP7" i="1" s="1"/>
  <c r="AH20" i="1"/>
  <c r="AH7" i="1" s="1"/>
  <c r="Z20" i="1"/>
  <c r="Z7" i="1" s="1"/>
  <c r="P20" i="1"/>
  <c r="P7" i="1" s="1"/>
  <c r="EP20" i="1"/>
  <c r="EP7" i="1" s="1"/>
  <c r="DJ20" i="1"/>
  <c r="DJ7" i="1" s="1"/>
  <c r="CB20" i="1"/>
  <c r="CB7" i="1" s="1"/>
  <c r="AV20" i="1"/>
  <c r="AV7" i="1" s="1"/>
  <c r="N20" i="1"/>
  <c r="N7" i="1" s="1"/>
  <c r="EH20" i="1"/>
  <c r="EH7" i="1" s="1"/>
  <c r="DB20" i="1"/>
  <c r="DB7" i="1" s="1"/>
  <c r="BT20" i="1"/>
  <c r="BT7" i="1" s="1"/>
  <c r="AN20" i="1"/>
  <c r="AN7" i="1" s="1"/>
  <c r="C21" i="1"/>
  <c r="C22" i="1" s="1"/>
  <c r="DZ20" i="1"/>
  <c r="DZ7" i="1" s="1"/>
  <c r="CT20" i="1"/>
  <c r="CT7" i="1" s="1"/>
  <c r="BL20" i="1"/>
  <c r="BL7" i="1" s="1"/>
  <c r="AF20" i="1"/>
  <c r="AF7" i="1" s="1"/>
  <c r="DR20" i="1"/>
  <c r="DR7" i="1" s="1"/>
  <c r="CJ20" i="1"/>
  <c r="CJ7" i="1" s="1"/>
  <c r="BD20" i="1"/>
  <c r="BD7" i="1" s="1"/>
  <c r="X20" i="1"/>
  <c r="X7" i="1" s="1"/>
  <c r="EV19" i="1"/>
  <c r="EV17" i="1"/>
  <c r="ER22" i="1" l="1"/>
  <c r="EJ22" i="1"/>
  <c r="EB22" i="1"/>
  <c r="DT22" i="1"/>
  <c r="DL22" i="1"/>
  <c r="DD22" i="1"/>
  <c r="CV22" i="1"/>
  <c r="CL22" i="1"/>
  <c r="CD22" i="1"/>
  <c r="BV22" i="1"/>
  <c r="BN22" i="1"/>
  <c r="BF22" i="1"/>
  <c r="AX22" i="1"/>
  <c r="AP22" i="1"/>
  <c r="AH22" i="1"/>
  <c r="Z22" i="1"/>
  <c r="P22" i="1"/>
  <c r="C23" i="1"/>
  <c r="EP22" i="1"/>
  <c r="EH22" i="1"/>
  <c r="DZ22" i="1"/>
  <c r="DR22" i="1"/>
  <c r="DJ22" i="1"/>
  <c r="DB22" i="1"/>
  <c r="CT22" i="1"/>
  <c r="CJ22" i="1"/>
  <c r="CB22" i="1"/>
  <c r="BT22" i="1"/>
  <c r="BL22" i="1"/>
  <c r="BD22" i="1"/>
  <c r="AV22" i="1"/>
  <c r="AN22" i="1"/>
  <c r="AF22" i="1"/>
  <c r="X22" i="1"/>
  <c r="N22" i="1"/>
  <c r="EN22" i="1"/>
  <c r="EF22" i="1"/>
  <c r="DX22" i="1"/>
  <c r="DP22" i="1"/>
  <c r="DH22" i="1"/>
  <c r="CZ22" i="1"/>
  <c r="CR22" i="1"/>
  <c r="CH22" i="1"/>
  <c r="BZ22" i="1"/>
  <c r="BR22" i="1"/>
  <c r="BJ22" i="1"/>
  <c r="BB22" i="1"/>
  <c r="AT22" i="1"/>
  <c r="AL22" i="1"/>
  <c r="AD22" i="1"/>
  <c r="V22" i="1"/>
  <c r="L22" i="1"/>
  <c r="EL22" i="1"/>
  <c r="DF22" i="1"/>
  <c r="BX22" i="1"/>
  <c r="AR22" i="1"/>
  <c r="ED22" i="1"/>
  <c r="CX22" i="1"/>
  <c r="BP22" i="1"/>
  <c r="AJ22" i="1"/>
  <c r="DV22" i="1"/>
  <c r="CN22" i="1"/>
  <c r="BH22" i="1"/>
  <c r="AB22" i="1"/>
  <c r="DN22" i="1"/>
  <c r="CF22" i="1"/>
  <c r="AZ22" i="1"/>
  <c r="R22" i="1"/>
  <c r="EV20" i="1"/>
  <c r="EV7" i="1" s="1"/>
  <c r="L7" i="1"/>
  <c r="EN23" i="1" l="1"/>
  <c r="EF23" i="1"/>
  <c r="DX23" i="1"/>
  <c r="DP23" i="1"/>
  <c r="DH23" i="1"/>
  <c r="CZ23" i="1"/>
  <c r="CR23" i="1"/>
  <c r="CH23" i="1"/>
  <c r="BZ23" i="1"/>
  <c r="BR23" i="1"/>
  <c r="BJ23" i="1"/>
  <c r="BB23" i="1"/>
  <c r="AT23" i="1"/>
  <c r="AL23" i="1"/>
  <c r="AD23" i="1"/>
  <c r="V23" i="1"/>
  <c r="L23" i="1"/>
  <c r="EL23" i="1"/>
  <c r="ED23" i="1"/>
  <c r="DV23" i="1"/>
  <c r="DN23" i="1"/>
  <c r="DF23" i="1"/>
  <c r="CX23" i="1"/>
  <c r="CN23" i="1"/>
  <c r="CF23" i="1"/>
  <c r="BX23" i="1"/>
  <c r="BP23" i="1"/>
  <c r="BH23" i="1"/>
  <c r="AZ23" i="1"/>
  <c r="AR23" i="1"/>
  <c r="AJ23" i="1"/>
  <c r="AB23" i="1"/>
  <c r="R23" i="1"/>
  <c r="ER23" i="1"/>
  <c r="EJ23" i="1"/>
  <c r="EB23" i="1"/>
  <c r="DT23" i="1"/>
  <c r="DL23" i="1"/>
  <c r="DD23" i="1"/>
  <c r="CV23" i="1"/>
  <c r="CL23" i="1"/>
  <c r="CD23" i="1"/>
  <c r="BV23" i="1"/>
  <c r="BN23" i="1"/>
  <c r="BF23" i="1"/>
  <c r="AX23" i="1"/>
  <c r="AP23" i="1"/>
  <c r="AH23" i="1"/>
  <c r="Z23" i="1"/>
  <c r="P23" i="1"/>
  <c r="C24" i="1"/>
  <c r="DZ23" i="1"/>
  <c r="CT23" i="1"/>
  <c r="BL23" i="1"/>
  <c r="AF23" i="1"/>
  <c r="DR23" i="1"/>
  <c r="CJ23" i="1"/>
  <c r="BD23" i="1"/>
  <c r="X23" i="1"/>
  <c r="EP23" i="1"/>
  <c r="DJ23" i="1"/>
  <c r="CB23" i="1"/>
  <c r="AV23" i="1"/>
  <c r="N23" i="1"/>
  <c r="EH23" i="1"/>
  <c r="DB23" i="1"/>
  <c r="BT23" i="1"/>
  <c r="AN23" i="1"/>
  <c r="EV22" i="1"/>
  <c r="ER24" i="1" l="1"/>
  <c r="EJ24" i="1"/>
  <c r="EB24" i="1"/>
  <c r="DT24" i="1"/>
  <c r="DL24" i="1"/>
  <c r="DD24" i="1"/>
  <c r="CV24" i="1"/>
  <c r="CL24" i="1"/>
  <c r="CD24" i="1"/>
  <c r="BV24" i="1"/>
  <c r="BN24" i="1"/>
  <c r="BF24" i="1"/>
  <c r="AX24" i="1"/>
  <c r="AP24" i="1"/>
  <c r="AH24" i="1"/>
  <c r="Z24" i="1"/>
  <c r="P24" i="1"/>
  <c r="C25" i="1"/>
  <c r="EP24" i="1"/>
  <c r="EH24" i="1"/>
  <c r="DZ24" i="1"/>
  <c r="DR24" i="1"/>
  <c r="DJ24" i="1"/>
  <c r="DB24" i="1"/>
  <c r="CT24" i="1"/>
  <c r="CJ24" i="1"/>
  <c r="CB24" i="1"/>
  <c r="BT24" i="1"/>
  <c r="BL24" i="1"/>
  <c r="BD24" i="1"/>
  <c r="AV24" i="1"/>
  <c r="AN24" i="1"/>
  <c r="AF24" i="1"/>
  <c r="X24" i="1"/>
  <c r="N24" i="1"/>
  <c r="EN24" i="1"/>
  <c r="EF24" i="1"/>
  <c r="DX24" i="1"/>
  <c r="DP24" i="1"/>
  <c r="DH24" i="1"/>
  <c r="CZ24" i="1"/>
  <c r="CR24" i="1"/>
  <c r="CH24" i="1"/>
  <c r="BZ24" i="1"/>
  <c r="BR24" i="1"/>
  <c r="BJ24" i="1"/>
  <c r="BB24" i="1"/>
  <c r="AT24" i="1"/>
  <c r="AL24" i="1"/>
  <c r="AD24" i="1"/>
  <c r="V24" i="1"/>
  <c r="L24" i="1"/>
  <c r="EL24" i="1"/>
  <c r="DF24" i="1"/>
  <c r="BX24" i="1"/>
  <c r="AR24" i="1"/>
  <c r="ED24" i="1"/>
  <c r="CX24" i="1"/>
  <c r="BP24" i="1"/>
  <c r="AJ24" i="1"/>
  <c r="DV24" i="1"/>
  <c r="CN24" i="1"/>
  <c r="BH24" i="1"/>
  <c r="AB24" i="1"/>
  <c r="DN24" i="1"/>
  <c r="CF24" i="1"/>
  <c r="AZ24" i="1"/>
  <c r="R24" i="1"/>
  <c r="EV23" i="1"/>
  <c r="EV24" i="1" l="1"/>
  <c r="EN25" i="1"/>
  <c r="EF25" i="1"/>
  <c r="DX25" i="1"/>
  <c r="DP25" i="1"/>
  <c r="DH25" i="1"/>
  <c r="CZ25" i="1"/>
  <c r="CR25" i="1"/>
  <c r="CH25" i="1"/>
  <c r="BZ25" i="1"/>
  <c r="BR25" i="1"/>
  <c r="BJ25" i="1"/>
  <c r="BB25" i="1"/>
  <c r="AT25" i="1"/>
  <c r="AL25" i="1"/>
  <c r="AD25" i="1"/>
  <c r="V25" i="1"/>
  <c r="L25" i="1"/>
  <c r="EL25" i="1"/>
  <c r="ED25" i="1"/>
  <c r="DV25" i="1"/>
  <c r="DN25" i="1"/>
  <c r="DF25" i="1"/>
  <c r="CX25" i="1"/>
  <c r="CN25" i="1"/>
  <c r="CF25" i="1"/>
  <c r="BX25" i="1"/>
  <c r="BP25" i="1"/>
  <c r="BH25" i="1"/>
  <c r="AZ25" i="1"/>
  <c r="AR25" i="1"/>
  <c r="AJ25" i="1"/>
  <c r="AB25" i="1"/>
  <c r="R25" i="1"/>
  <c r="ER25" i="1"/>
  <c r="EJ25" i="1"/>
  <c r="EB25" i="1"/>
  <c r="DT25" i="1"/>
  <c r="DL25" i="1"/>
  <c r="DD25" i="1"/>
  <c r="CV25" i="1"/>
  <c r="CL25" i="1"/>
  <c r="CD25" i="1"/>
  <c r="BV25" i="1"/>
  <c r="BN25" i="1"/>
  <c r="BF25" i="1"/>
  <c r="AX25" i="1"/>
  <c r="AP25" i="1"/>
  <c r="AH25" i="1"/>
  <c r="Z25" i="1"/>
  <c r="P25" i="1"/>
  <c r="C26" i="1"/>
  <c r="DZ25" i="1"/>
  <c r="CT25" i="1"/>
  <c r="BL25" i="1"/>
  <c r="AF25" i="1"/>
  <c r="DR25" i="1"/>
  <c r="CJ25" i="1"/>
  <c r="BD25" i="1"/>
  <c r="X25" i="1"/>
  <c r="EP25" i="1"/>
  <c r="DJ25" i="1"/>
  <c r="CB25" i="1"/>
  <c r="AV25" i="1"/>
  <c r="N25" i="1"/>
  <c r="EH25" i="1"/>
  <c r="DB25" i="1"/>
  <c r="BT25" i="1"/>
  <c r="AN25" i="1"/>
  <c r="EV25" i="1" l="1"/>
  <c r="ER26" i="1"/>
  <c r="EJ26" i="1"/>
  <c r="EB26" i="1"/>
  <c r="DT26" i="1"/>
  <c r="DL26" i="1"/>
  <c r="DD26" i="1"/>
  <c r="CV26" i="1"/>
  <c r="CL26" i="1"/>
  <c r="CD26" i="1"/>
  <c r="BV26" i="1"/>
  <c r="BN26" i="1"/>
  <c r="BF26" i="1"/>
  <c r="AX26" i="1"/>
  <c r="AP26" i="1"/>
  <c r="AH26" i="1"/>
  <c r="Z26" i="1"/>
  <c r="P26" i="1"/>
  <c r="C27" i="1"/>
  <c r="EP26" i="1"/>
  <c r="EH26" i="1"/>
  <c r="DZ26" i="1"/>
  <c r="DR26" i="1"/>
  <c r="DJ26" i="1"/>
  <c r="DB26" i="1"/>
  <c r="CT26" i="1"/>
  <c r="CJ26" i="1"/>
  <c r="CB26" i="1"/>
  <c r="BT26" i="1"/>
  <c r="BL26" i="1"/>
  <c r="BD26" i="1"/>
  <c r="AV26" i="1"/>
  <c r="AN26" i="1"/>
  <c r="AF26" i="1"/>
  <c r="X26" i="1"/>
  <c r="N26" i="1"/>
  <c r="EN26" i="1"/>
  <c r="EF26" i="1"/>
  <c r="DX26" i="1"/>
  <c r="DP26" i="1"/>
  <c r="DH26" i="1"/>
  <c r="CZ26" i="1"/>
  <c r="CR26" i="1"/>
  <c r="CH26" i="1"/>
  <c r="BZ26" i="1"/>
  <c r="BR26" i="1"/>
  <c r="BJ26" i="1"/>
  <c r="BB26" i="1"/>
  <c r="AT26" i="1"/>
  <c r="AL26" i="1"/>
  <c r="AD26" i="1"/>
  <c r="V26" i="1"/>
  <c r="L26" i="1"/>
  <c r="EL26" i="1"/>
  <c r="DF26" i="1"/>
  <c r="BX26" i="1"/>
  <c r="AR26" i="1"/>
  <c r="ED26" i="1"/>
  <c r="CX26" i="1"/>
  <c r="BP26" i="1"/>
  <c r="AJ26" i="1"/>
  <c r="DV26" i="1"/>
  <c r="CN26" i="1"/>
  <c r="BH26" i="1"/>
  <c r="AB26" i="1"/>
  <c r="DN26" i="1"/>
  <c r="CF26" i="1"/>
  <c r="AZ26" i="1"/>
  <c r="R26" i="1"/>
  <c r="EN27" i="1" l="1"/>
  <c r="EF27" i="1"/>
  <c r="DX27" i="1"/>
  <c r="DP27" i="1"/>
  <c r="DH27" i="1"/>
  <c r="CZ27" i="1"/>
  <c r="CR27" i="1"/>
  <c r="CH27" i="1"/>
  <c r="BZ27" i="1"/>
  <c r="BR27" i="1"/>
  <c r="BJ27" i="1"/>
  <c r="BB27" i="1"/>
  <c r="AT27" i="1"/>
  <c r="AL27" i="1"/>
  <c r="AD27" i="1"/>
  <c r="V27" i="1"/>
  <c r="L27" i="1"/>
  <c r="EL27" i="1"/>
  <c r="ED27" i="1"/>
  <c r="DV27" i="1"/>
  <c r="DN27" i="1"/>
  <c r="DF27" i="1"/>
  <c r="CX27" i="1"/>
  <c r="CN27" i="1"/>
  <c r="CF27" i="1"/>
  <c r="BX27" i="1"/>
  <c r="BP27" i="1"/>
  <c r="BH27" i="1"/>
  <c r="AZ27" i="1"/>
  <c r="AR27" i="1"/>
  <c r="AJ27" i="1"/>
  <c r="AB27" i="1"/>
  <c r="R27" i="1"/>
  <c r="ER27" i="1"/>
  <c r="EJ27" i="1"/>
  <c r="EB27" i="1"/>
  <c r="DT27" i="1"/>
  <c r="DL27" i="1"/>
  <c r="DD27" i="1"/>
  <c r="CV27" i="1"/>
  <c r="CL27" i="1"/>
  <c r="CD27" i="1"/>
  <c r="BV27" i="1"/>
  <c r="BN27" i="1"/>
  <c r="BF27" i="1"/>
  <c r="AX27" i="1"/>
  <c r="AP27" i="1"/>
  <c r="AH27" i="1"/>
  <c r="Z27" i="1"/>
  <c r="P27" i="1"/>
  <c r="C28" i="1"/>
  <c r="DZ27" i="1"/>
  <c r="CT27" i="1"/>
  <c r="BL27" i="1"/>
  <c r="AF27" i="1"/>
  <c r="DR27" i="1"/>
  <c r="CJ27" i="1"/>
  <c r="BD27" i="1"/>
  <c r="X27" i="1"/>
  <c r="EP27" i="1"/>
  <c r="DJ27" i="1"/>
  <c r="CB27" i="1"/>
  <c r="AV27" i="1"/>
  <c r="N27" i="1"/>
  <c r="EH27" i="1"/>
  <c r="DB27" i="1"/>
  <c r="BT27" i="1"/>
  <c r="AN27" i="1"/>
  <c r="EV26" i="1"/>
  <c r="ER28" i="1" l="1"/>
  <c r="EJ28" i="1"/>
  <c r="EB28" i="1"/>
  <c r="DT28" i="1"/>
  <c r="DL28" i="1"/>
  <c r="DD28" i="1"/>
  <c r="CV28" i="1"/>
  <c r="CL28" i="1"/>
  <c r="CD28" i="1"/>
  <c r="BV28" i="1"/>
  <c r="BN28" i="1"/>
  <c r="BF28" i="1"/>
  <c r="AX28" i="1"/>
  <c r="AP28" i="1"/>
  <c r="AH28" i="1"/>
  <c r="Z28" i="1"/>
  <c r="P28" i="1"/>
  <c r="C29" i="1"/>
  <c r="EP28" i="1"/>
  <c r="EH28" i="1"/>
  <c r="DZ28" i="1"/>
  <c r="DR28" i="1"/>
  <c r="DJ28" i="1"/>
  <c r="DB28" i="1"/>
  <c r="CT28" i="1"/>
  <c r="CJ28" i="1"/>
  <c r="CB28" i="1"/>
  <c r="BT28" i="1"/>
  <c r="BL28" i="1"/>
  <c r="BD28" i="1"/>
  <c r="AV28" i="1"/>
  <c r="AN28" i="1"/>
  <c r="AF28" i="1"/>
  <c r="X28" i="1"/>
  <c r="N28" i="1"/>
  <c r="EN28" i="1"/>
  <c r="EF28" i="1"/>
  <c r="DX28" i="1"/>
  <c r="DP28" i="1"/>
  <c r="DH28" i="1"/>
  <c r="CZ28" i="1"/>
  <c r="CR28" i="1"/>
  <c r="CH28" i="1"/>
  <c r="BZ28" i="1"/>
  <c r="BR28" i="1"/>
  <c r="BJ28" i="1"/>
  <c r="BB28" i="1"/>
  <c r="AT28" i="1"/>
  <c r="AL28" i="1"/>
  <c r="AD28" i="1"/>
  <c r="V28" i="1"/>
  <c r="L28" i="1"/>
  <c r="EL28" i="1"/>
  <c r="DF28" i="1"/>
  <c r="BX28" i="1"/>
  <c r="AR28" i="1"/>
  <c r="ED28" i="1"/>
  <c r="CX28" i="1"/>
  <c r="BP28" i="1"/>
  <c r="AJ28" i="1"/>
  <c r="DV28" i="1"/>
  <c r="CN28" i="1"/>
  <c r="BH28" i="1"/>
  <c r="AB28" i="1"/>
  <c r="DN28" i="1"/>
  <c r="CF28" i="1"/>
  <c r="AZ28" i="1"/>
  <c r="R28" i="1"/>
  <c r="EV27" i="1"/>
  <c r="EV28" i="1" l="1"/>
  <c r="EN29" i="1"/>
  <c r="EF29" i="1"/>
  <c r="DX29" i="1"/>
  <c r="DP29" i="1"/>
  <c r="DH29" i="1"/>
  <c r="CZ29" i="1"/>
  <c r="CR29" i="1"/>
  <c r="CH29" i="1"/>
  <c r="BZ29" i="1"/>
  <c r="BR29" i="1"/>
  <c r="BJ29" i="1"/>
  <c r="BB29" i="1"/>
  <c r="AT29" i="1"/>
  <c r="AL29" i="1"/>
  <c r="AD29" i="1"/>
  <c r="V29" i="1"/>
  <c r="L29" i="1"/>
  <c r="EL29" i="1"/>
  <c r="ED29" i="1"/>
  <c r="DV29" i="1"/>
  <c r="DN29" i="1"/>
  <c r="DF29" i="1"/>
  <c r="CX29" i="1"/>
  <c r="CN29" i="1"/>
  <c r="CF29" i="1"/>
  <c r="BX29" i="1"/>
  <c r="BP29" i="1"/>
  <c r="BH29" i="1"/>
  <c r="AZ29" i="1"/>
  <c r="AR29" i="1"/>
  <c r="AJ29" i="1"/>
  <c r="AB29" i="1"/>
  <c r="R29" i="1"/>
  <c r="ER29" i="1"/>
  <c r="EJ29" i="1"/>
  <c r="EB29" i="1"/>
  <c r="DT29" i="1"/>
  <c r="DL29" i="1"/>
  <c r="DD29" i="1"/>
  <c r="CV29" i="1"/>
  <c r="CL29" i="1"/>
  <c r="CD29" i="1"/>
  <c r="BV29" i="1"/>
  <c r="BN29" i="1"/>
  <c r="BF29" i="1"/>
  <c r="AX29" i="1"/>
  <c r="AP29" i="1"/>
  <c r="AH29" i="1"/>
  <c r="Z29" i="1"/>
  <c r="P29" i="1"/>
  <c r="C30" i="1"/>
  <c r="DZ29" i="1"/>
  <c r="CT29" i="1"/>
  <c r="BL29" i="1"/>
  <c r="AF29" i="1"/>
  <c r="DR29" i="1"/>
  <c r="CJ29" i="1"/>
  <c r="BD29" i="1"/>
  <c r="X29" i="1"/>
  <c r="EP29" i="1"/>
  <c r="DJ29" i="1"/>
  <c r="CB29" i="1"/>
  <c r="AV29" i="1"/>
  <c r="N29" i="1"/>
  <c r="EH29" i="1"/>
  <c r="DB29" i="1"/>
  <c r="BT29" i="1"/>
  <c r="AN29" i="1"/>
  <c r="EV29" i="1" l="1"/>
  <c r="ER30" i="1"/>
  <c r="EJ30" i="1"/>
  <c r="EB30" i="1"/>
  <c r="DT30" i="1"/>
  <c r="DL30" i="1"/>
  <c r="DD30" i="1"/>
  <c r="CV30" i="1"/>
  <c r="CL30" i="1"/>
  <c r="CD30" i="1"/>
  <c r="BV30" i="1"/>
  <c r="BN30" i="1"/>
  <c r="BF30" i="1"/>
  <c r="AX30" i="1"/>
  <c r="AP30" i="1"/>
  <c r="AH30" i="1"/>
  <c r="Z30" i="1"/>
  <c r="P30" i="1"/>
  <c r="C31" i="1"/>
  <c r="EP30" i="1"/>
  <c r="EH30" i="1"/>
  <c r="DZ30" i="1"/>
  <c r="DR30" i="1"/>
  <c r="DJ30" i="1"/>
  <c r="DB30" i="1"/>
  <c r="CT30" i="1"/>
  <c r="CJ30" i="1"/>
  <c r="CB30" i="1"/>
  <c r="BT30" i="1"/>
  <c r="BL30" i="1"/>
  <c r="BD30" i="1"/>
  <c r="AV30" i="1"/>
  <c r="AN30" i="1"/>
  <c r="AF30" i="1"/>
  <c r="X30" i="1"/>
  <c r="N30" i="1"/>
  <c r="EN30" i="1"/>
  <c r="EF30" i="1"/>
  <c r="DX30" i="1"/>
  <c r="DP30" i="1"/>
  <c r="DH30" i="1"/>
  <c r="CZ30" i="1"/>
  <c r="CR30" i="1"/>
  <c r="CH30" i="1"/>
  <c r="BZ30" i="1"/>
  <c r="BR30" i="1"/>
  <c r="BJ30" i="1"/>
  <c r="BB30" i="1"/>
  <c r="AT30" i="1"/>
  <c r="AL30" i="1"/>
  <c r="AD30" i="1"/>
  <c r="V30" i="1"/>
  <c r="L30" i="1"/>
  <c r="EL30" i="1"/>
  <c r="DF30" i="1"/>
  <c r="BX30" i="1"/>
  <c r="AR30" i="1"/>
  <c r="ED30" i="1"/>
  <c r="CX30" i="1"/>
  <c r="BP30" i="1"/>
  <c r="AJ30" i="1"/>
  <c r="DV30" i="1"/>
  <c r="CN30" i="1"/>
  <c r="BH30" i="1"/>
  <c r="AB30" i="1"/>
  <c r="DN30" i="1"/>
  <c r="CF30" i="1"/>
  <c r="AZ30" i="1"/>
  <c r="R30" i="1"/>
  <c r="EN31" i="1" l="1"/>
  <c r="EF31" i="1"/>
  <c r="DX31" i="1"/>
  <c r="DP31" i="1"/>
  <c r="DH31" i="1"/>
  <c r="CZ31" i="1"/>
  <c r="CR31" i="1"/>
  <c r="CH31" i="1"/>
  <c r="BZ31" i="1"/>
  <c r="BR31" i="1"/>
  <c r="BJ31" i="1"/>
  <c r="BB31" i="1"/>
  <c r="AT31" i="1"/>
  <c r="AL31" i="1"/>
  <c r="AD31" i="1"/>
  <c r="V31" i="1"/>
  <c r="L31" i="1"/>
  <c r="EL31" i="1"/>
  <c r="ED31" i="1"/>
  <c r="DV31" i="1"/>
  <c r="DN31" i="1"/>
  <c r="DF31" i="1"/>
  <c r="CX31" i="1"/>
  <c r="CN31" i="1"/>
  <c r="CF31" i="1"/>
  <c r="BX31" i="1"/>
  <c r="BP31" i="1"/>
  <c r="BH31" i="1"/>
  <c r="AZ31" i="1"/>
  <c r="AR31" i="1"/>
  <c r="AJ31" i="1"/>
  <c r="AB31" i="1"/>
  <c r="R31" i="1"/>
  <c r="ER31" i="1"/>
  <c r="EJ31" i="1"/>
  <c r="EB31" i="1"/>
  <c r="DT31" i="1"/>
  <c r="DL31" i="1"/>
  <c r="DD31" i="1"/>
  <c r="CV31" i="1"/>
  <c r="CL31" i="1"/>
  <c r="CD31" i="1"/>
  <c r="BV31" i="1"/>
  <c r="BN31" i="1"/>
  <c r="BF31" i="1"/>
  <c r="AX31" i="1"/>
  <c r="AP31" i="1"/>
  <c r="AH31" i="1"/>
  <c r="Z31" i="1"/>
  <c r="P31" i="1"/>
  <c r="C32" i="1"/>
  <c r="DZ31" i="1"/>
  <c r="CT31" i="1"/>
  <c r="BL31" i="1"/>
  <c r="AF31" i="1"/>
  <c r="DR31" i="1"/>
  <c r="CJ31" i="1"/>
  <c r="BD31" i="1"/>
  <c r="X31" i="1"/>
  <c r="EP31" i="1"/>
  <c r="DJ31" i="1"/>
  <c r="CB31" i="1"/>
  <c r="AV31" i="1"/>
  <c r="N31" i="1"/>
  <c r="EH31" i="1"/>
  <c r="DB31" i="1"/>
  <c r="BT31" i="1"/>
  <c r="AN31" i="1"/>
  <c r="EV30" i="1"/>
  <c r="EV31" i="1" l="1"/>
  <c r="ER32" i="1"/>
  <c r="ER21" i="1" s="1"/>
  <c r="EJ32" i="1"/>
  <c r="EJ21" i="1" s="1"/>
  <c r="EB32" i="1"/>
  <c r="EB21" i="1" s="1"/>
  <c r="DT32" i="1"/>
  <c r="DT21" i="1" s="1"/>
  <c r="DL32" i="1"/>
  <c r="DL21" i="1" s="1"/>
  <c r="DD32" i="1"/>
  <c r="DD21" i="1" s="1"/>
  <c r="CV32" i="1"/>
  <c r="CV21" i="1" s="1"/>
  <c r="CL32" i="1"/>
  <c r="CL21" i="1" s="1"/>
  <c r="CD32" i="1"/>
  <c r="CD21" i="1" s="1"/>
  <c r="BV32" i="1"/>
  <c r="BV21" i="1" s="1"/>
  <c r="BN32" i="1"/>
  <c r="BN21" i="1" s="1"/>
  <c r="BF32" i="1"/>
  <c r="BF21" i="1" s="1"/>
  <c r="AX32" i="1"/>
  <c r="AX21" i="1" s="1"/>
  <c r="AP32" i="1"/>
  <c r="AP21" i="1" s="1"/>
  <c r="AH32" i="1"/>
  <c r="AH21" i="1" s="1"/>
  <c r="Z32" i="1"/>
  <c r="Z21" i="1" s="1"/>
  <c r="P32" i="1"/>
  <c r="P21" i="1" s="1"/>
  <c r="C33" i="1"/>
  <c r="C34" i="1" s="1"/>
  <c r="EP32" i="1"/>
  <c r="EP21" i="1" s="1"/>
  <c r="EH32" i="1"/>
  <c r="EH21" i="1" s="1"/>
  <c r="DZ32" i="1"/>
  <c r="DZ21" i="1" s="1"/>
  <c r="DR32" i="1"/>
  <c r="DR21" i="1" s="1"/>
  <c r="DJ32" i="1"/>
  <c r="DJ21" i="1" s="1"/>
  <c r="DB32" i="1"/>
  <c r="DB21" i="1" s="1"/>
  <c r="CT32" i="1"/>
  <c r="CT21" i="1" s="1"/>
  <c r="CJ32" i="1"/>
  <c r="CJ21" i="1" s="1"/>
  <c r="CB32" i="1"/>
  <c r="CB21" i="1" s="1"/>
  <c r="BT32" i="1"/>
  <c r="BT21" i="1" s="1"/>
  <c r="BL32" i="1"/>
  <c r="BL21" i="1" s="1"/>
  <c r="BD32" i="1"/>
  <c r="BD21" i="1" s="1"/>
  <c r="AV32" i="1"/>
  <c r="AV21" i="1" s="1"/>
  <c r="AN32" i="1"/>
  <c r="AN21" i="1" s="1"/>
  <c r="AF32" i="1"/>
  <c r="AF21" i="1" s="1"/>
  <c r="X32" i="1"/>
  <c r="X21" i="1" s="1"/>
  <c r="N32" i="1"/>
  <c r="N21" i="1" s="1"/>
  <c r="EN32" i="1"/>
  <c r="EN21" i="1" s="1"/>
  <c r="EF32" i="1"/>
  <c r="EF21" i="1" s="1"/>
  <c r="DX32" i="1"/>
  <c r="DX21" i="1" s="1"/>
  <c r="DP32" i="1"/>
  <c r="DP21" i="1" s="1"/>
  <c r="DH32" i="1"/>
  <c r="DH21" i="1" s="1"/>
  <c r="CZ32" i="1"/>
  <c r="CZ21" i="1" s="1"/>
  <c r="CR32" i="1"/>
  <c r="CR21" i="1" s="1"/>
  <c r="CH32" i="1"/>
  <c r="CH21" i="1" s="1"/>
  <c r="BZ32" i="1"/>
  <c r="BZ21" i="1" s="1"/>
  <c r="BR32" i="1"/>
  <c r="BR21" i="1" s="1"/>
  <c r="BJ32" i="1"/>
  <c r="BJ21" i="1" s="1"/>
  <c r="BB32" i="1"/>
  <c r="BB21" i="1" s="1"/>
  <c r="AT32" i="1"/>
  <c r="AT21" i="1" s="1"/>
  <c r="AL32" i="1"/>
  <c r="AL21" i="1" s="1"/>
  <c r="AD32" i="1"/>
  <c r="AD21" i="1" s="1"/>
  <c r="V32" i="1"/>
  <c r="V21" i="1" s="1"/>
  <c r="L32" i="1"/>
  <c r="EL32" i="1"/>
  <c r="EL21" i="1" s="1"/>
  <c r="DF32" i="1"/>
  <c r="DF21" i="1" s="1"/>
  <c r="BX32" i="1"/>
  <c r="BX21" i="1" s="1"/>
  <c r="AR32" i="1"/>
  <c r="AR21" i="1" s="1"/>
  <c r="ED32" i="1"/>
  <c r="ED21" i="1" s="1"/>
  <c r="CX32" i="1"/>
  <c r="CX21" i="1" s="1"/>
  <c r="BP32" i="1"/>
  <c r="BP21" i="1" s="1"/>
  <c r="AJ32" i="1"/>
  <c r="AJ21" i="1" s="1"/>
  <c r="DV32" i="1"/>
  <c r="DV21" i="1" s="1"/>
  <c r="CN32" i="1"/>
  <c r="CN21" i="1" s="1"/>
  <c r="BH32" i="1"/>
  <c r="BH21" i="1" s="1"/>
  <c r="AB32" i="1"/>
  <c r="AB21" i="1" s="1"/>
  <c r="DN32" i="1"/>
  <c r="DN21" i="1" s="1"/>
  <c r="CF32" i="1"/>
  <c r="CF21" i="1" s="1"/>
  <c r="AZ32" i="1"/>
  <c r="AZ21" i="1" s="1"/>
  <c r="R32" i="1"/>
  <c r="R21" i="1" s="1"/>
  <c r="EV32" i="1" l="1"/>
  <c r="EV21" i="1" s="1"/>
  <c r="L21" i="1"/>
  <c r="EN34" i="1"/>
  <c r="EF34" i="1"/>
  <c r="DX34" i="1"/>
  <c r="DP34" i="1"/>
  <c r="DH34" i="1"/>
  <c r="CZ34" i="1"/>
  <c r="CR34" i="1"/>
  <c r="CH34" i="1"/>
  <c r="BZ34" i="1"/>
  <c r="BR34" i="1"/>
  <c r="BJ34" i="1"/>
  <c r="BB34" i="1"/>
  <c r="AT34" i="1"/>
  <c r="AL34" i="1"/>
  <c r="AD34" i="1"/>
  <c r="V34" i="1"/>
  <c r="L34" i="1"/>
  <c r="EL34" i="1"/>
  <c r="ED34" i="1"/>
  <c r="DV34" i="1"/>
  <c r="DN34" i="1"/>
  <c r="DF34" i="1"/>
  <c r="CX34" i="1"/>
  <c r="CN34" i="1"/>
  <c r="CF34" i="1"/>
  <c r="BX34" i="1"/>
  <c r="BP34" i="1"/>
  <c r="BH34" i="1"/>
  <c r="AZ34" i="1"/>
  <c r="AR34" i="1"/>
  <c r="AJ34" i="1"/>
  <c r="AB34" i="1"/>
  <c r="R34" i="1"/>
  <c r="ER34" i="1"/>
  <c r="EJ34" i="1"/>
  <c r="EB34" i="1"/>
  <c r="DT34" i="1"/>
  <c r="DL34" i="1"/>
  <c r="DD34" i="1"/>
  <c r="CV34" i="1"/>
  <c r="CL34" i="1"/>
  <c r="CD34" i="1"/>
  <c r="BV34" i="1"/>
  <c r="BN34" i="1"/>
  <c r="BF34" i="1"/>
  <c r="AX34" i="1"/>
  <c r="AP34" i="1"/>
  <c r="AH34" i="1"/>
  <c r="Z34" i="1"/>
  <c r="P34" i="1"/>
  <c r="EH34" i="1"/>
  <c r="DB34" i="1"/>
  <c r="BT34" i="1"/>
  <c r="AN34" i="1"/>
  <c r="C35" i="1"/>
  <c r="DZ34" i="1"/>
  <c r="CT34" i="1"/>
  <c r="BL34" i="1"/>
  <c r="AF34" i="1"/>
  <c r="DR34" i="1"/>
  <c r="CJ34" i="1"/>
  <c r="BD34" i="1"/>
  <c r="X34" i="1"/>
  <c r="EP34" i="1"/>
  <c r="DJ34" i="1"/>
  <c r="CB34" i="1"/>
  <c r="AV34" i="1"/>
  <c r="N34" i="1"/>
  <c r="EV34" i="1" l="1"/>
  <c r="ER35" i="1"/>
  <c r="EJ35" i="1"/>
  <c r="EB35" i="1"/>
  <c r="DT35" i="1"/>
  <c r="DL35" i="1"/>
  <c r="DD35" i="1"/>
  <c r="CV35" i="1"/>
  <c r="CL35" i="1"/>
  <c r="CD35" i="1"/>
  <c r="BV35" i="1"/>
  <c r="BN35" i="1"/>
  <c r="BF35" i="1"/>
  <c r="AX35" i="1"/>
  <c r="AP35" i="1"/>
  <c r="AH35" i="1"/>
  <c r="Z35" i="1"/>
  <c r="P35" i="1"/>
  <c r="C36" i="1"/>
  <c r="EP35" i="1"/>
  <c r="EH35" i="1"/>
  <c r="DZ35" i="1"/>
  <c r="DR35" i="1"/>
  <c r="DJ35" i="1"/>
  <c r="DB35" i="1"/>
  <c r="CT35" i="1"/>
  <c r="CJ35" i="1"/>
  <c r="CB35" i="1"/>
  <c r="BT35" i="1"/>
  <c r="BL35" i="1"/>
  <c r="BD35" i="1"/>
  <c r="AV35" i="1"/>
  <c r="AN35" i="1"/>
  <c r="AF35" i="1"/>
  <c r="X35" i="1"/>
  <c r="N35" i="1"/>
  <c r="EN35" i="1"/>
  <c r="EF35" i="1"/>
  <c r="DX35" i="1"/>
  <c r="DP35" i="1"/>
  <c r="DH35" i="1"/>
  <c r="CZ35" i="1"/>
  <c r="CR35" i="1"/>
  <c r="CH35" i="1"/>
  <c r="BZ35" i="1"/>
  <c r="BR35" i="1"/>
  <c r="BJ35" i="1"/>
  <c r="BB35" i="1"/>
  <c r="AT35" i="1"/>
  <c r="AL35" i="1"/>
  <c r="AD35" i="1"/>
  <c r="V35" i="1"/>
  <c r="L35" i="1"/>
  <c r="DN35" i="1"/>
  <c r="CF35" i="1"/>
  <c r="AZ35" i="1"/>
  <c r="R35" i="1"/>
  <c r="EL35" i="1"/>
  <c r="DF35" i="1"/>
  <c r="BX35" i="1"/>
  <c r="AR35" i="1"/>
  <c r="ED35" i="1"/>
  <c r="CX35" i="1"/>
  <c r="BP35" i="1"/>
  <c r="AJ35" i="1"/>
  <c r="DV35" i="1"/>
  <c r="CN35" i="1"/>
  <c r="BH35" i="1"/>
  <c r="AB35" i="1"/>
  <c r="EN36" i="1" l="1"/>
  <c r="EF36" i="1"/>
  <c r="DX36" i="1"/>
  <c r="DP36" i="1"/>
  <c r="DH36" i="1"/>
  <c r="CZ36" i="1"/>
  <c r="CR36" i="1"/>
  <c r="CH36" i="1"/>
  <c r="BZ36" i="1"/>
  <c r="BR36" i="1"/>
  <c r="BJ36" i="1"/>
  <c r="BB36" i="1"/>
  <c r="AT36" i="1"/>
  <c r="AL36" i="1"/>
  <c r="AD36" i="1"/>
  <c r="V36" i="1"/>
  <c r="L36" i="1"/>
  <c r="EL36" i="1"/>
  <c r="ED36" i="1"/>
  <c r="DV36" i="1"/>
  <c r="DN36" i="1"/>
  <c r="DF36" i="1"/>
  <c r="CX36" i="1"/>
  <c r="CN36" i="1"/>
  <c r="CF36" i="1"/>
  <c r="BX36" i="1"/>
  <c r="BP36" i="1"/>
  <c r="BH36" i="1"/>
  <c r="AZ36" i="1"/>
  <c r="AR36" i="1"/>
  <c r="AJ36" i="1"/>
  <c r="AB36" i="1"/>
  <c r="R36" i="1"/>
  <c r="ER36" i="1"/>
  <c r="EJ36" i="1"/>
  <c r="EB36" i="1"/>
  <c r="DT36" i="1"/>
  <c r="DL36" i="1"/>
  <c r="DD36" i="1"/>
  <c r="CV36" i="1"/>
  <c r="CL36" i="1"/>
  <c r="CD36" i="1"/>
  <c r="BV36" i="1"/>
  <c r="BN36" i="1"/>
  <c r="BF36" i="1"/>
  <c r="AX36" i="1"/>
  <c r="AP36" i="1"/>
  <c r="AH36" i="1"/>
  <c r="Z36" i="1"/>
  <c r="P36" i="1"/>
  <c r="EH36" i="1"/>
  <c r="DB36" i="1"/>
  <c r="BT36" i="1"/>
  <c r="AN36" i="1"/>
  <c r="C37" i="1"/>
  <c r="DZ36" i="1"/>
  <c r="CT36" i="1"/>
  <c r="BL36" i="1"/>
  <c r="AF36" i="1"/>
  <c r="DR36" i="1"/>
  <c r="CJ36" i="1"/>
  <c r="BD36" i="1"/>
  <c r="X36" i="1"/>
  <c r="EP36" i="1"/>
  <c r="DJ36" i="1"/>
  <c r="CB36" i="1"/>
  <c r="AV36" i="1"/>
  <c r="N36" i="1"/>
  <c r="EV35" i="1"/>
  <c r="EV36" i="1" l="1"/>
  <c r="ER37" i="1"/>
  <c r="EJ37" i="1"/>
  <c r="EB37" i="1"/>
  <c r="DT37" i="1"/>
  <c r="DL37" i="1"/>
  <c r="DD37" i="1"/>
  <c r="CV37" i="1"/>
  <c r="CL37" i="1"/>
  <c r="CD37" i="1"/>
  <c r="BV37" i="1"/>
  <c r="BN37" i="1"/>
  <c r="BF37" i="1"/>
  <c r="AX37" i="1"/>
  <c r="AP37" i="1"/>
  <c r="AH37" i="1"/>
  <c r="Z37" i="1"/>
  <c r="P37" i="1"/>
  <c r="C38" i="1"/>
  <c r="EP37" i="1"/>
  <c r="EH37" i="1"/>
  <c r="DZ37" i="1"/>
  <c r="DR37" i="1"/>
  <c r="DJ37" i="1"/>
  <c r="DB37" i="1"/>
  <c r="CT37" i="1"/>
  <c r="CJ37" i="1"/>
  <c r="CB37" i="1"/>
  <c r="BT37" i="1"/>
  <c r="BL37" i="1"/>
  <c r="BD37" i="1"/>
  <c r="AV37" i="1"/>
  <c r="AN37" i="1"/>
  <c r="AF37" i="1"/>
  <c r="X37" i="1"/>
  <c r="N37" i="1"/>
  <c r="EN37" i="1"/>
  <c r="EF37" i="1"/>
  <c r="DX37" i="1"/>
  <c r="DP37" i="1"/>
  <c r="DH37" i="1"/>
  <c r="CZ37" i="1"/>
  <c r="CR37" i="1"/>
  <c r="CH37" i="1"/>
  <c r="BZ37" i="1"/>
  <c r="BR37" i="1"/>
  <c r="BJ37" i="1"/>
  <c r="BB37" i="1"/>
  <c r="AT37" i="1"/>
  <c r="AL37" i="1"/>
  <c r="AD37" i="1"/>
  <c r="V37" i="1"/>
  <c r="L37" i="1"/>
  <c r="DN37" i="1"/>
  <c r="CF37" i="1"/>
  <c r="AZ37" i="1"/>
  <c r="R37" i="1"/>
  <c r="EL37" i="1"/>
  <c r="DF37" i="1"/>
  <c r="BX37" i="1"/>
  <c r="AR37" i="1"/>
  <c r="ED37" i="1"/>
  <c r="CX37" i="1"/>
  <c r="BP37" i="1"/>
  <c r="AJ37" i="1"/>
  <c r="DV37" i="1"/>
  <c r="CN37" i="1"/>
  <c r="BH37" i="1"/>
  <c r="AB37" i="1"/>
  <c r="EV37" i="1" l="1"/>
  <c r="EN38" i="1"/>
  <c r="EN33" i="1" s="1"/>
  <c r="EF38" i="1"/>
  <c r="EF33" i="1" s="1"/>
  <c r="DX38" i="1"/>
  <c r="DX33" i="1" s="1"/>
  <c r="DP38" i="1"/>
  <c r="DP33" i="1" s="1"/>
  <c r="DH38" i="1"/>
  <c r="DH33" i="1" s="1"/>
  <c r="CZ38" i="1"/>
  <c r="CZ33" i="1" s="1"/>
  <c r="CR38" i="1"/>
  <c r="CR33" i="1" s="1"/>
  <c r="CH38" i="1"/>
  <c r="CH33" i="1" s="1"/>
  <c r="BZ38" i="1"/>
  <c r="BZ33" i="1" s="1"/>
  <c r="BR38" i="1"/>
  <c r="BR33" i="1" s="1"/>
  <c r="BJ38" i="1"/>
  <c r="BJ33" i="1" s="1"/>
  <c r="BB38" i="1"/>
  <c r="BB33" i="1" s="1"/>
  <c r="AT38" i="1"/>
  <c r="AT33" i="1" s="1"/>
  <c r="AL38" i="1"/>
  <c r="AL33" i="1" s="1"/>
  <c r="AD38" i="1"/>
  <c r="AD33" i="1" s="1"/>
  <c r="V38" i="1"/>
  <c r="V33" i="1" s="1"/>
  <c r="L38" i="1"/>
  <c r="EL38" i="1"/>
  <c r="EL33" i="1" s="1"/>
  <c r="ED38" i="1"/>
  <c r="ED33" i="1" s="1"/>
  <c r="DV38" i="1"/>
  <c r="DV33" i="1" s="1"/>
  <c r="DN38" i="1"/>
  <c r="DN33" i="1" s="1"/>
  <c r="DF38" i="1"/>
  <c r="DF33" i="1" s="1"/>
  <c r="CX38" i="1"/>
  <c r="CX33" i="1" s="1"/>
  <c r="CN38" i="1"/>
  <c r="CN33" i="1" s="1"/>
  <c r="CF38" i="1"/>
  <c r="CF33" i="1" s="1"/>
  <c r="BX38" i="1"/>
  <c r="BX33" i="1" s="1"/>
  <c r="BP38" i="1"/>
  <c r="BP33" i="1" s="1"/>
  <c r="BH38" i="1"/>
  <c r="BH33" i="1" s="1"/>
  <c r="AZ38" i="1"/>
  <c r="AZ33" i="1" s="1"/>
  <c r="AR38" i="1"/>
  <c r="AR33" i="1" s="1"/>
  <c r="AJ38" i="1"/>
  <c r="AJ33" i="1" s="1"/>
  <c r="AB38" i="1"/>
  <c r="R38" i="1"/>
  <c r="R33" i="1" s="1"/>
  <c r="ER38" i="1"/>
  <c r="ER33" i="1" s="1"/>
  <c r="EJ38" i="1"/>
  <c r="EJ33" i="1" s="1"/>
  <c r="EB38" i="1"/>
  <c r="EB33" i="1" s="1"/>
  <c r="DT38" i="1"/>
  <c r="DT33" i="1" s="1"/>
  <c r="DL38" i="1"/>
  <c r="DL33" i="1" s="1"/>
  <c r="DD38" i="1"/>
  <c r="DD33" i="1" s="1"/>
  <c r="CV38" i="1"/>
  <c r="CV33" i="1" s="1"/>
  <c r="CL38" i="1"/>
  <c r="CL33" i="1" s="1"/>
  <c r="CD38" i="1"/>
  <c r="CD33" i="1" s="1"/>
  <c r="BV38" i="1"/>
  <c r="BV33" i="1" s="1"/>
  <c r="BN38" i="1"/>
  <c r="BN33" i="1" s="1"/>
  <c r="BF38" i="1"/>
  <c r="BF33" i="1" s="1"/>
  <c r="AX38" i="1"/>
  <c r="AX33" i="1" s="1"/>
  <c r="AP38" i="1"/>
  <c r="AP33" i="1" s="1"/>
  <c r="AH38" i="1"/>
  <c r="AH33" i="1" s="1"/>
  <c r="Z38" i="1"/>
  <c r="Z33" i="1" s="1"/>
  <c r="P38" i="1"/>
  <c r="P33" i="1" s="1"/>
  <c r="EH38" i="1"/>
  <c r="EH33" i="1" s="1"/>
  <c r="DB38" i="1"/>
  <c r="DB33" i="1" s="1"/>
  <c r="BT38" i="1"/>
  <c r="BT33" i="1" s="1"/>
  <c r="AN38" i="1"/>
  <c r="AN33" i="1" s="1"/>
  <c r="C39" i="1"/>
  <c r="DZ38" i="1"/>
  <c r="DZ33" i="1" s="1"/>
  <c r="CT38" i="1"/>
  <c r="CT33" i="1" s="1"/>
  <c r="BL38" i="1"/>
  <c r="BL33" i="1" s="1"/>
  <c r="AF38" i="1"/>
  <c r="AF33" i="1" s="1"/>
  <c r="DR38" i="1"/>
  <c r="DR33" i="1" s="1"/>
  <c r="CJ38" i="1"/>
  <c r="CJ33" i="1" s="1"/>
  <c r="BD38" i="1"/>
  <c r="BD33" i="1" s="1"/>
  <c r="X38" i="1"/>
  <c r="X33" i="1" s="1"/>
  <c r="EP38" i="1"/>
  <c r="EP33" i="1" s="1"/>
  <c r="DJ38" i="1"/>
  <c r="DJ33" i="1" s="1"/>
  <c r="CB38" i="1"/>
  <c r="CB33" i="1" s="1"/>
  <c r="AV38" i="1"/>
  <c r="AV33" i="1" s="1"/>
  <c r="N38" i="1"/>
  <c r="N33" i="1" s="1"/>
  <c r="AB39" i="1" l="1"/>
  <c r="C40" i="1"/>
  <c r="L39" i="1"/>
  <c r="EV39" i="1" s="1"/>
  <c r="EV38" i="1"/>
  <c r="AB40" i="1" l="1"/>
  <c r="C41" i="1"/>
  <c r="L40" i="1"/>
  <c r="EV40" i="1" l="1"/>
  <c r="L33" i="1"/>
  <c r="AB41" i="1"/>
  <c r="C42" i="1"/>
  <c r="C43" i="1" s="1"/>
  <c r="EN43" i="1" l="1"/>
  <c r="EF43" i="1"/>
  <c r="DX43" i="1"/>
  <c r="DP43" i="1"/>
  <c r="DH43" i="1"/>
  <c r="CZ43" i="1"/>
  <c r="CR43" i="1"/>
  <c r="CH43" i="1"/>
  <c r="BZ43" i="1"/>
  <c r="BR43" i="1"/>
  <c r="BJ43" i="1"/>
  <c r="BB43" i="1"/>
  <c r="AT43" i="1"/>
  <c r="AL43" i="1"/>
  <c r="AD43" i="1"/>
  <c r="V43" i="1"/>
  <c r="L43" i="1"/>
  <c r="EL43" i="1"/>
  <c r="ED43" i="1"/>
  <c r="DV43" i="1"/>
  <c r="DN43" i="1"/>
  <c r="DF43" i="1"/>
  <c r="CX43" i="1"/>
  <c r="CN43" i="1"/>
  <c r="CF43" i="1"/>
  <c r="BX43" i="1"/>
  <c r="BP43" i="1"/>
  <c r="BH43" i="1"/>
  <c r="AZ43" i="1"/>
  <c r="AR43" i="1"/>
  <c r="AJ43" i="1"/>
  <c r="AB43" i="1"/>
  <c r="R43" i="1"/>
  <c r="ER43" i="1"/>
  <c r="EJ43" i="1"/>
  <c r="EB43" i="1"/>
  <c r="DT43" i="1"/>
  <c r="DL43" i="1"/>
  <c r="DD43" i="1"/>
  <c r="CV43" i="1"/>
  <c r="CL43" i="1"/>
  <c r="CD43" i="1"/>
  <c r="BV43" i="1"/>
  <c r="BN43" i="1"/>
  <c r="BF43" i="1"/>
  <c r="AX43" i="1"/>
  <c r="AP43" i="1"/>
  <c r="AH43" i="1"/>
  <c r="Z43" i="1"/>
  <c r="P43" i="1"/>
  <c r="C44" i="1"/>
  <c r="EP43" i="1"/>
  <c r="EH43" i="1"/>
  <c r="DZ43" i="1"/>
  <c r="DR43" i="1"/>
  <c r="DJ43" i="1"/>
  <c r="DB43" i="1"/>
  <c r="CT43" i="1"/>
  <c r="CJ43" i="1"/>
  <c r="CB43" i="1"/>
  <c r="BT43" i="1"/>
  <c r="BL43" i="1"/>
  <c r="BD43" i="1"/>
  <c r="AV43" i="1"/>
  <c r="AN43" i="1"/>
  <c r="AF43" i="1"/>
  <c r="X43" i="1"/>
  <c r="N43" i="1"/>
  <c r="EV41" i="1"/>
  <c r="EV33" i="1" s="1"/>
  <c r="AB33" i="1"/>
  <c r="C45" i="1" l="1"/>
  <c r="EP44" i="1"/>
  <c r="EH44" i="1"/>
  <c r="DZ44" i="1"/>
  <c r="EN44" i="1"/>
  <c r="EF44" i="1"/>
  <c r="DX44" i="1"/>
  <c r="DP44" i="1"/>
  <c r="EL44" i="1"/>
  <c r="DV44" i="1"/>
  <c r="DL44" i="1"/>
  <c r="DD44" i="1"/>
  <c r="CV44" i="1"/>
  <c r="CL44" i="1"/>
  <c r="CD44" i="1"/>
  <c r="BV44" i="1"/>
  <c r="BN44" i="1"/>
  <c r="BF44" i="1"/>
  <c r="AX44" i="1"/>
  <c r="AP44" i="1"/>
  <c r="AH44" i="1"/>
  <c r="Z44" i="1"/>
  <c r="P44" i="1"/>
  <c r="EJ44" i="1"/>
  <c r="DT44" i="1"/>
  <c r="DJ44" i="1"/>
  <c r="DB44" i="1"/>
  <c r="CT44" i="1"/>
  <c r="CJ44" i="1"/>
  <c r="CB44" i="1"/>
  <c r="BT44" i="1"/>
  <c r="BL44" i="1"/>
  <c r="BD44" i="1"/>
  <c r="AV44" i="1"/>
  <c r="AN44" i="1"/>
  <c r="AF44" i="1"/>
  <c r="X44" i="1"/>
  <c r="N44" i="1"/>
  <c r="ED44" i="1"/>
  <c r="DR44" i="1"/>
  <c r="DH44" i="1"/>
  <c r="CZ44" i="1"/>
  <c r="CR44" i="1"/>
  <c r="CH44" i="1"/>
  <c r="BZ44" i="1"/>
  <c r="BR44" i="1"/>
  <c r="BJ44" i="1"/>
  <c r="BB44" i="1"/>
  <c r="AT44" i="1"/>
  <c r="AL44" i="1"/>
  <c r="AD44" i="1"/>
  <c r="V44" i="1"/>
  <c r="L44" i="1"/>
  <c r="ER44" i="1"/>
  <c r="EB44" i="1"/>
  <c r="DN44" i="1"/>
  <c r="DF44" i="1"/>
  <c r="CX44" i="1"/>
  <c r="CN44" i="1"/>
  <c r="CF44" i="1"/>
  <c r="BX44" i="1"/>
  <c r="BP44" i="1"/>
  <c r="BH44" i="1"/>
  <c r="AZ44" i="1"/>
  <c r="AR44" i="1"/>
  <c r="AJ44" i="1"/>
  <c r="AB44" i="1"/>
  <c r="R44" i="1"/>
  <c r="EV43" i="1"/>
  <c r="EV44" i="1" l="1"/>
  <c r="EL45" i="1"/>
  <c r="EL42" i="1" s="1"/>
  <c r="ED45" i="1"/>
  <c r="ED42" i="1" s="1"/>
  <c r="DV45" i="1"/>
  <c r="DV42" i="1" s="1"/>
  <c r="DN45" i="1"/>
  <c r="DN42" i="1" s="1"/>
  <c r="DF45" i="1"/>
  <c r="DF42" i="1" s="1"/>
  <c r="CX45" i="1"/>
  <c r="CX42" i="1" s="1"/>
  <c r="CN45" i="1"/>
  <c r="CN42" i="1" s="1"/>
  <c r="CF45" i="1"/>
  <c r="CF42" i="1" s="1"/>
  <c r="BX45" i="1"/>
  <c r="BX42" i="1" s="1"/>
  <c r="BP45" i="1"/>
  <c r="BP42" i="1" s="1"/>
  <c r="BH45" i="1"/>
  <c r="BH42" i="1" s="1"/>
  <c r="AZ45" i="1"/>
  <c r="AZ42" i="1" s="1"/>
  <c r="AR45" i="1"/>
  <c r="AR42" i="1" s="1"/>
  <c r="AJ45" i="1"/>
  <c r="AJ42" i="1" s="1"/>
  <c r="AB45" i="1"/>
  <c r="AB42" i="1" s="1"/>
  <c r="R45" i="1"/>
  <c r="R42" i="1" s="1"/>
  <c r="C50" i="1"/>
  <c r="C51" i="1" s="1"/>
  <c r="ER45" i="1"/>
  <c r="ER42" i="1" s="1"/>
  <c r="EJ45" i="1"/>
  <c r="EJ42" i="1" s="1"/>
  <c r="EB45" i="1"/>
  <c r="EB42" i="1" s="1"/>
  <c r="DT45" i="1"/>
  <c r="DT42" i="1" s="1"/>
  <c r="DL45" i="1"/>
  <c r="DL42" i="1" s="1"/>
  <c r="DD45" i="1"/>
  <c r="DD42" i="1" s="1"/>
  <c r="CV45" i="1"/>
  <c r="CV42" i="1" s="1"/>
  <c r="CL45" i="1"/>
  <c r="CL42" i="1" s="1"/>
  <c r="CD45" i="1"/>
  <c r="CD42" i="1" s="1"/>
  <c r="BV45" i="1"/>
  <c r="BV42" i="1" s="1"/>
  <c r="BN45" i="1"/>
  <c r="BN42" i="1" s="1"/>
  <c r="BF45" i="1"/>
  <c r="BF42" i="1" s="1"/>
  <c r="AX45" i="1"/>
  <c r="AX42" i="1" s="1"/>
  <c r="AP45" i="1"/>
  <c r="AP42" i="1" s="1"/>
  <c r="AH45" i="1"/>
  <c r="AH42" i="1" s="1"/>
  <c r="Z45" i="1"/>
  <c r="Z42" i="1" s="1"/>
  <c r="P45" i="1"/>
  <c r="P42" i="1" s="1"/>
  <c r="C46" i="1"/>
  <c r="C47" i="1" s="1"/>
  <c r="EP45" i="1"/>
  <c r="EP42" i="1" s="1"/>
  <c r="EH45" i="1"/>
  <c r="EH42" i="1" s="1"/>
  <c r="DZ45" i="1"/>
  <c r="DZ42" i="1" s="1"/>
  <c r="DR45" i="1"/>
  <c r="DR42" i="1" s="1"/>
  <c r="DJ45" i="1"/>
  <c r="DJ42" i="1" s="1"/>
  <c r="DB45" i="1"/>
  <c r="DB42" i="1" s="1"/>
  <c r="CT45" i="1"/>
  <c r="CT42" i="1" s="1"/>
  <c r="CJ45" i="1"/>
  <c r="CJ42" i="1" s="1"/>
  <c r="CB45" i="1"/>
  <c r="CB42" i="1" s="1"/>
  <c r="BT45" i="1"/>
  <c r="BT42" i="1" s="1"/>
  <c r="BL45" i="1"/>
  <c r="BL42" i="1" s="1"/>
  <c r="BD45" i="1"/>
  <c r="BD42" i="1" s="1"/>
  <c r="AV45" i="1"/>
  <c r="AV42" i="1" s="1"/>
  <c r="AN45" i="1"/>
  <c r="AN42" i="1" s="1"/>
  <c r="AF45" i="1"/>
  <c r="AF42" i="1" s="1"/>
  <c r="X45" i="1"/>
  <c r="X42" i="1" s="1"/>
  <c r="N45" i="1"/>
  <c r="N42" i="1" s="1"/>
  <c r="DP45" i="1"/>
  <c r="DP42" i="1" s="1"/>
  <c r="CH45" i="1"/>
  <c r="CH42" i="1" s="1"/>
  <c r="BB45" i="1"/>
  <c r="BB42" i="1" s="1"/>
  <c r="V45" i="1"/>
  <c r="V42" i="1" s="1"/>
  <c r="EN45" i="1"/>
  <c r="EN42" i="1" s="1"/>
  <c r="DH45" i="1"/>
  <c r="DH42" i="1" s="1"/>
  <c r="BZ45" i="1"/>
  <c r="BZ42" i="1" s="1"/>
  <c r="AT45" i="1"/>
  <c r="AT42" i="1" s="1"/>
  <c r="L45" i="1"/>
  <c r="EF45" i="1"/>
  <c r="EF42" i="1" s="1"/>
  <c r="CZ45" i="1"/>
  <c r="CZ42" i="1" s="1"/>
  <c r="BR45" i="1"/>
  <c r="BR42" i="1" s="1"/>
  <c r="AL45" i="1"/>
  <c r="AL42" i="1" s="1"/>
  <c r="DX45" i="1"/>
  <c r="DX42" i="1" s="1"/>
  <c r="CR45" i="1"/>
  <c r="CR42" i="1" s="1"/>
  <c r="BJ45" i="1"/>
  <c r="BJ42" i="1" s="1"/>
  <c r="AD45" i="1"/>
  <c r="AD42" i="1" s="1"/>
  <c r="AB47" i="1" l="1"/>
  <c r="C48" i="1"/>
  <c r="EV45" i="1"/>
  <c r="EV42" i="1" s="1"/>
  <c r="L42" i="1"/>
  <c r="EN51" i="1"/>
  <c r="EF51" i="1"/>
  <c r="DX51" i="1"/>
  <c r="DP51" i="1"/>
  <c r="DH51" i="1"/>
  <c r="CZ51" i="1"/>
  <c r="CR51" i="1"/>
  <c r="CH51" i="1"/>
  <c r="BZ51" i="1"/>
  <c r="BR51" i="1"/>
  <c r="BJ51" i="1"/>
  <c r="BB51" i="1"/>
  <c r="AT51" i="1"/>
  <c r="AL51" i="1"/>
  <c r="AD51" i="1"/>
  <c r="V51" i="1"/>
  <c r="L51" i="1"/>
  <c r="EL51" i="1"/>
  <c r="ED51" i="1"/>
  <c r="DV51" i="1"/>
  <c r="DN51" i="1"/>
  <c r="DF51" i="1"/>
  <c r="CX51" i="1"/>
  <c r="CN51" i="1"/>
  <c r="CF51" i="1"/>
  <c r="BX51" i="1"/>
  <c r="BP51" i="1"/>
  <c r="BH51" i="1"/>
  <c r="AZ51" i="1"/>
  <c r="AR51" i="1"/>
  <c r="AJ51" i="1"/>
  <c r="AB51" i="1"/>
  <c r="R51" i="1"/>
  <c r="ER51" i="1"/>
  <c r="EJ51" i="1"/>
  <c r="EB51" i="1"/>
  <c r="DT51" i="1"/>
  <c r="DL51" i="1"/>
  <c r="DD51" i="1"/>
  <c r="CV51" i="1"/>
  <c r="CL51" i="1"/>
  <c r="CD51" i="1"/>
  <c r="BV51" i="1"/>
  <c r="BN51" i="1"/>
  <c r="BF51" i="1"/>
  <c r="AX51" i="1"/>
  <c r="AP51" i="1"/>
  <c r="AH51" i="1"/>
  <c r="Z51" i="1"/>
  <c r="P51" i="1"/>
  <c r="EH51" i="1"/>
  <c r="DB51" i="1"/>
  <c r="BT51" i="1"/>
  <c r="AN51" i="1"/>
  <c r="C52" i="1"/>
  <c r="DZ51" i="1"/>
  <c r="CT51" i="1"/>
  <c r="BL51" i="1"/>
  <c r="AF51" i="1"/>
  <c r="DR51" i="1"/>
  <c r="CJ51" i="1"/>
  <c r="BD51" i="1"/>
  <c r="X51" i="1"/>
  <c r="EP51" i="1"/>
  <c r="DJ51" i="1"/>
  <c r="CB51" i="1"/>
  <c r="AV51" i="1"/>
  <c r="N51" i="1"/>
  <c r="ER52" i="1" l="1"/>
  <c r="EJ52" i="1"/>
  <c r="EB52" i="1"/>
  <c r="DT52" i="1"/>
  <c r="DL52" i="1"/>
  <c r="DD52" i="1"/>
  <c r="CV52" i="1"/>
  <c r="CL52" i="1"/>
  <c r="CD52" i="1"/>
  <c r="BV52" i="1"/>
  <c r="BN52" i="1"/>
  <c r="BF52" i="1"/>
  <c r="AX52" i="1"/>
  <c r="AP52" i="1"/>
  <c r="AH52" i="1"/>
  <c r="Z52" i="1"/>
  <c r="P52" i="1"/>
  <c r="C53" i="1"/>
  <c r="EP52" i="1"/>
  <c r="EH52" i="1"/>
  <c r="DZ52" i="1"/>
  <c r="DR52" i="1"/>
  <c r="DJ52" i="1"/>
  <c r="DB52" i="1"/>
  <c r="CT52" i="1"/>
  <c r="CJ52" i="1"/>
  <c r="CB52" i="1"/>
  <c r="BT52" i="1"/>
  <c r="BL52" i="1"/>
  <c r="BD52" i="1"/>
  <c r="AV52" i="1"/>
  <c r="AN52" i="1"/>
  <c r="AF52" i="1"/>
  <c r="X52" i="1"/>
  <c r="N52" i="1"/>
  <c r="EN52" i="1"/>
  <c r="EF52" i="1"/>
  <c r="DX52" i="1"/>
  <c r="DP52" i="1"/>
  <c r="DH52" i="1"/>
  <c r="CZ52" i="1"/>
  <c r="CR52" i="1"/>
  <c r="CH52" i="1"/>
  <c r="BZ52" i="1"/>
  <c r="BR52" i="1"/>
  <c r="BJ52" i="1"/>
  <c r="BB52" i="1"/>
  <c r="AT52" i="1"/>
  <c r="AL52" i="1"/>
  <c r="AD52" i="1"/>
  <c r="V52" i="1"/>
  <c r="L52" i="1"/>
  <c r="DN52" i="1"/>
  <c r="CF52" i="1"/>
  <c r="AZ52" i="1"/>
  <c r="R52" i="1"/>
  <c r="EL52" i="1"/>
  <c r="DF52" i="1"/>
  <c r="BX52" i="1"/>
  <c r="AR52" i="1"/>
  <c r="ED52" i="1"/>
  <c r="CX52" i="1"/>
  <c r="BP52" i="1"/>
  <c r="AJ52" i="1"/>
  <c r="DV52" i="1"/>
  <c r="CN52" i="1"/>
  <c r="BH52" i="1"/>
  <c r="AB52" i="1"/>
  <c r="AB48" i="1"/>
  <c r="AB46" i="1" s="1"/>
  <c r="C49" i="1"/>
  <c r="AB49" i="1" s="1"/>
  <c r="EV49" i="1" s="1"/>
  <c r="L48" i="1"/>
  <c r="EV47" i="1"/>
  <c r="EV51" i="1"/>
  <c r="EV52" i="1" l="1"/>
  <c r="EN53" i="1"/>
  <c r="EF53" i="1"/>
  <c r="DX53" i="1"/>
  <c r="DP53" i="1"/>
  <c r="DH53" i="1"/>
  <c r="CZ53" i="1"/>
  <c r="CR53" i="1"/>
  <c r="CH53" i="1"/>
  <c r="BZ53" i="1"/>
  <c r="BR53" i="1"/>
  <c r="BJ53" i="1"/>
  <c r="BB53" i="1"/>
  <c r="AT53" i="1"/>
  <c r="AL53" i="1"/>
  <c r="AD53" i="1"/>
  <c r="V53" i="1"/>
  <c r="L53" i="1"/>
  <c r="EL53" i="1"/>
  <c r="ED53" i="1"/>
  <c r="DV53" i="1"/>
  <c r="DN53" i="1"/>
  <c r="DF53" i="1"/>
  <c r="CX53" i="1"/>
  <c r="CN53" i="1"/>
  <c r="CF53" i="1"/>
  <c r="BX53" i="1"/>
  <c r="BP53" i="1"/>
  <c r="BH53" i="1"/>
  <c r="AZ53" i="1"/>
  <c r="AR53" i="1"/>
  <c r="AJ53" i="1"/>
  <c r="AB53" i="1"/>
  <c r="R53" i="1"/>
  <c r="ER53" i="1"/>
  <c r="EJ53" i="1"/>
  <c r="EB53" i="1"/>
  <c r="DT53" i="1"/>
  <c r="DL53" i="1"/>
  <c r="DD53" i="1"/>
  <c r="CV53" i="1"/>
  <c r="CL53" i="1"/>
  <c r="CD53" i="1"/>
  <c r="BV53" i="1"/>
  <c r="BN53" i="1"/>
  <c r="BF53" i="1"/>
  <c r="AX53" i="1"/>
  <c r="AP53" i="1"/>
  <c r="AH53" i="1"/>
  <c r="Z53" i="1"/>
  <c r="P53" i="1"/>
  <c r="EH53" i="1"/>
  <c r="DB53" i="1"/>
  <c r="BT53" i="1"/>
  <c r="AN53" i="1"/>
  <c r="C54" i="1"/>
  <c r="DZ53" i="1"/>
  <c r="CT53" i="1"/>
  <c r="BL53" i="1"/>
  <c r="AF53" i="1"/>
  <c r="DR53" i="1"/>
  <c r="CJ53" i="1"/>
  <c r="BD53" i="1"/>
  <c r="X53" i="1"/>
  <c r="EP53" i="1"/>
  <c r="DJ53" i="1"/>
  <c r="CB53" i="1"/>
  <c r="AV53" i="1"/>
  <c r="N53" i="1"/>
  <c r="L46" i="1"/>
  <c r="EV48" i="1"/>
  <c r="EV46" i="1" s="1"/>
  <c r="ER54" i="1" l="1"/>
  <c r="EJ54" i="1"/>
  <c r="EB54" i="1"/>
  <c r="DT54" i="1"/>
  <c r="DL54" i="1"/>
  <c r="DD54" i="1"/>
  <c r="CV54" i="1"/>
  <c r="CL54" i="1"/>
  <c r="CD54" i="1"/>
  <c r="BV54" i="1"/>
  <c r="BN54" i="1"/>
  <c r="BF54" i="1"/>
  <c r="AX54" i="1"/>
  <c r="AP54" i="1"/>
  <c r="AH54" i="1"/>
  <c r="Z54" i="1"/>
  <c r="P54" i="1"/>
  <c r="C55" i="1"/>
  <c r="EP54" i="1"/>
  <c r="EH54" i="1"/>
  <c r="DZ54" i="1"/>
  <c r="DR54" i="1"/>
  <c r="DJ54" i="1"/>
  <c r="DB54" i="1"/>
  <c r="CT54" i="1"/>
  <c r="CJ54" i="1"/>
  <c r="CB54" i="1"/>
  <c r="BT54" i="1"/>
  <c r="BL54" i="1"/>
  <c r="BD54" i="1"/>
  <c r="AV54" i="1"/>
  <c r="AN54" i="1"/>
  <c r="AF54" i="1"/>
  <c r="X54" i="1"/>
  <c r="N54" i="1"/>
  <c r="EN54" i="1"/>
  <c r="EF54" i="1"/>
  <c r="DX54" i="1"/>
  <c r="DP54" i="1"/>
  <c r="DH54" i="1"/>
  <c r="CZ54" i="1"/>
  <c r="CR54" i="1"/>
  <c r="CH54" i="1"/>
  <c r="BZ54" i="1"/>
  <c r="BR54" i="1"/>
  <c r="BJ54" i="1"/>
  <c r="BB54" i="1"/>
  <c r="AT54" i="1"/>
  <c r="AL54" i="1"/>
  <c r="AD54" i="1"/>
  <c r="V54" i="1"/>
  <c r="L54" i="1"/>
  <c r="DN54" i="1"/>
  <c r="CF54" i="1"/>
  <c r="AZ54" i="1"/>
  <c r="R54" i="1"/>
  <c r="EL54" i="1"/>
  <c r="DF54" i="1"/>
  <c r="BX54" i="1"/>
  <c r="AR54" i="1"/>
  <c r="ED54" i="1"/>
  <c r="CX54" i="1"/>
  <c r="BP54" i="1"/>
  <c r="AJ54" i="1"/>
  <c r="DV54" i="1"/>
  <c r="CN54" i="1"/>
  <c r="BH54" i="1"/>
  <c r="AB54" i="1"/>
  <c r="EV53" i="1"/>
  <c r="EN55" i="1" l="1"/>
  <c r="EF55" i="1"/>
  <c r="DX55" i="1"/>
  <c r="DP55" i="1"/>
  <c r="DH55" i="1"/>
  <c r="CZ55" i="1"/>
  <c r="CR55" i="1"/>
  <c r="CH55" i="1"/>
  <c r="BZ55" i="1"/>
  <c r="BR55" i="1"/>
  <c r="BJ55" i="1"/>
  <c r="BB55" i="1"/>
  <c r="AT55" i="1"/>
  <c r="AL55" i="1"/>
  <c r="AD55" i="1"/>
  <c r="V55" i="1"/>
  <c r="L55" i="1"/>
  <c r="EL55" i="1"/>
  <c r="ED55" i="1"/>
  <c r="DV55" i="1"/>
  <c r="DN55" i="1"/>
  <c r="DF55" i="1"/>
  <c r="CX55" i="1"/>
  <c r="CN55" i="1"/>
  <c r="CF55" i="1"/>
  <c r="BX55" i="1"/>
  <c r="BP55" i="1"/>
  <c r="BH55" i="1"/>
  <c r="AZ55" i="1"/>
  <c r="AR55" i="1"/>
  <c r="AJ55" i="1"/>
  <c r="AB55" i="1"/>
  <c r="R55" i="1"/>
  <c r="ER55" i="1"/>
  <c r="EJ55" i="1"/>
  <c r="EB55" i="1"/>
  <c r="DT55" i="1"/>
  <c r="DL55" i="1"/>
  <c r="DD55" i="1"/>
  <c r="CV55" i="1"/>
  <c r="CL55" i="1"/>
  <c r="CD55" i="1"/>
  <c r="BV55" i="1"/>
  <c r="BN55" i="1"/>
  <c r="BF55" i="1"/>
  <c r="AX55" i="1"/>
  <c r="AP55" i="1"/>
  <c r="AH55" i="1"/>
  <c r="Z55" i="1"/>
  <c r="P55" i="1"/>
  <c r="EH55" i="1"/>
  <c r="DB55" i="1"/>
  <c r="BT55" i="1"/>
  <c r="AN55" i="1"/>
  <c r="C56" i="1"/>
  <c r="DZ55" i="1"/>
  <c r="CT55" i="1"/>
  <c r="BL55" i="1"/>
  <c r="AF55" i="1"/>
  <c r="DR55" i="1"/>
  <c r="CJ55" i="1"/>
  <c r="BD55" i="1"/>
  <c r="X55" i="1"/>
  <c r="EP55" i="1"/>
  <c r="DJ55" i="1"/>
  <c r="CB55" i="1"/>
  <c r="AV55" i="1"/>
  <c r="N55" i="1"/>
  <c r="EV54" i="1"/>
  <c r="ER56" i="1" l="1"/>
  <c r="EJ56" i="1"/>
  <c r="EB56" i="1"/>
  <c r="DT56" i="1"/>
  <c r="DL56" i="1"/>
  <c r="DD56" i="1"/>
  <c r="CV56" i="1"/>
  <c r="CL56" i="1"/>
  <c r="CD56" i="1"/>
  <c r="BV56" i="1"/>
  <c r="BN56" i="1"/>
  <c r="BF56" i="1"/>
  <c r="AX56" i="1"/>
  <c r="AP56" i="1"/>
  <c r="AH56" i="1"/>
  <c r="Z56" i="1"/>
  <c r="P56" i="1"/>
  <c r="C57" i="1"/>
  <c r="EP56" i="1"/>
  <c r="EH56" i="1"/>
  <c r="DZ56" i="1"/>
  <c r="DR56" i="1"/>
  <c r="DJ56" i="1"/>
  <c r="DB56" i="1"/>
  <c r="CT56" i="1"/>
  <c r="CJ56" i="1"/>
  <c r="CB56" i="1"/>
  <c r="BT56" i="1"/>
  <c r="BL56" i="1"/>
  <c r="BD56" i="1"/>
  <c r="AV56" i="1"/>
  <c r="AN56" i="1"/>
  <c r="AF56" i="1"/>
  <c r="X56" i="1"/>
  <c r="N56" i="1"/>
  <c r="EN56" i="1"/>
  <c r="EF56" i="1"/>
  <c r="DX56" i="1"/>
  <c r="DP56" i="1"/>
  <c r="DH56" i="1"/>
  <c r="CZ56" i="1"/>
  <c r="CR56" i="1"/>
  <c r="CH56" i="1"/>
  <c r="BZ56" i="1"/>
  <c r="BR56" i="1"/>
  <c r="BJ56" i="1"/>
  <c r="BB56" i="1"/>
  <c r="AT56" i="1"/>
  <c r="AL56" i="1"/>
  <c r="AD56" i="1"/>
  <c r="V56" i="1"/>
  <c r="L56" i="1"/>
  <c r="DN56" i="1"/>
  <c r="CF56" i="1"/>
  <c r="AZ56" i="1"/>
  <c r="R56" i="1"/>
  <c r="EL56" i="1"/>
  <c r="DF56" i="1"/>
  <c r="BX56" i="1"/>
  <c r="AR56" i="1"/>
  <c r="ED56" i="1"/>
  <c r="CX56" i="1"/>
  <c r="BP56" i="1"/>
  <c r="AJ56" i="1"/>
  <c r="DV56" i="1"/>
  <c r="CN56" i="1"/>
  <c r="BH56" i="1"/>
  <c r="AB56" i="1"/>
  <c r="EV55" i="1"/>
  <c r="EV56" i="1" l="1"/>
  <c r="EN57" i="1"/>
  <c r="EF57" i="1"/>
  <c r="DX57" i="1"/>
  <c r="DP57" i="1"/>
  <c r="DH57" i="1"/>
  <c r="CZ57" i="1"/>
  <c r="CR57" i="1"/>
  <c r="CH57" i="1"/>
  <c r="BZ57" i="1"/>
  <c r="BR57" i="1"/>
  <c r="BJ57" i="1"/>
  <c r="BB57" i="1"/>
  <c r="AT57" i="1"/>
  <c r="AL57" i="1"/>
  <c r="AD57" i="1"/>
  <c r="V57" i="1"/>
  <c r="L57" i="1"/>
  <c r="EL57" i="1"/>
  <c r="ED57" i="1"/>
  <c r="DV57" i="1"/>
  <c r="DN57" i="1"/>
  <c r="DF57" i="1"/>
  <c r="CX57" i="1"/>
  <c r="CN57" i="1"/>
  <c r="CF57" i="1"/>
  <c r="BX57" i="1"/>
  <c r="BP57" i="1"/>
  <c r="BH57" i="1"/>
  <c r="AZ57" i="1"/>
  <c r="AR57" i="1"/>
  <c r="AJ57" i="1"/>
  <c r="AB57" i="1"/>
  <c r="R57" i="1"/>
  <c r="ER57" i="1"/>
  <c r="EJ57" i="1"/>
  <c r="EB57" i="1"/>
  <c r="DT57" i="1"/>
  <c r="DL57" i="1"/>
  <c r="DD57" i="1"/>
  <c r="CV57" i="1"/>
  <c r="CL57" i="1"/>
  <c r="CD57" i="1"/>
  <c r="BV57" i="1"/>
  <c r="BN57" i="1"/>
  <c r="BF57" i="1"/>
  <c r="AX57" i="1"/>
  <c r="AP57" i="1"/>
  <c r="AH57" i="1"/>
  <c r="Z57" i="1"/>
  <c r="P57" i="1"/>
  <c r="EH57" i="1"/>
  <c r="DB57" i="1"/>
  <c r="BT57" i="1"/>
  <c r="AN57" i="1"/>
  <c r="C58" i="1"/>
  <c r="DZ57" i="1"/>
  <c r="CT57" i="1"/>
  <c r="BL57" i="1"/>
  <c r="AF57" i="1"/>
  <c r="DR57" i="1"/>
  <c r="CJ57" i="1"/>
  <c r="BD57" i="1"/>
  <c r="X57" i="1"/>
  <c r="EP57" i="1"/>
  <c r="DJ57" i="1"/>
  <c r="CB57" i="1"/>
  <c r="AV57" i="1"/>
  <c r="N57" i="1"/>
  <c r="ER58" i="1" l="1"/>
  <c r="EJ58" i="1"/>
  <c r="EB58" i="1"/>
  <c r="DT58" i="1"/>
  <c r="DL58" i="1"/>
  <c r="DD58" i="1"/>
  <c r="CV58" i="1"/>
  <c r="CL58" i="1"/>
  <c r="CD58" i="1"/>
  <c r="BV58" i="1"/>
  <c r="BN58" i="1"/>
  <c r="BF58" i="1"/>
  <c r="AX58" i="1"/>
  <c r="AP58" i="1"/>
  <c r="AH58" i="1"/>
  <c r="Z58" i="1"/>
  <c r="P58" i="1"/>
  <c r="C59" i="1"/>
  <c r="EP58" i="1"/>
  <c r="EH58" i="1"/>
  <c r="DZ58" i="1"/>
  <c r="DR58" i="1"/>
  <c r="DJ58" i="1"/>
  <c r="DB58" i="1"/>
  <c r="CT58" i="1"/>
  <c r="CJ58" i="1"/>
  <c r="CB58" i="1"/>
  <c r="BT58" i="1"/>
  <c r="BL58" i="1"/>
  <c r="BD58" i="1"/>
  <c r="AV58" i="1"/>
  <c r="AN58" i="1"/>
  <c r="AF58" i="1"/>
  <c r="X58" i="1"/>
  <c r="N58" i="1"/>
  <c r="EN58" i="1"/>
  <c r="EF58" i="1"/>
  <c r="DX58" i="1"/>
  <c r="DP58" i="1"/>
  <c r="DH58" i="1"/>
  <c r="CZ58" i="1"/>
  <c r="CR58" i="1"/>
  <c r="CH58" i="1"/>
  <c r="BZ58" i="1"/>
  <c r="BR58" i="1"/>
  <c r="BJ58" i="1"/>
  <c r="BB58" i="1"/>
  <c r="AT58" i="1"/>
  <c r="AL58" i="1"/>
  <c r="AD58" i="1"/>
  <c r="V58" i="1"/>
  <c r="L58" i="1"/>
  <c r="DN58" i="1"/>
  <c r="CF58" i="1"/>
  <c r="AZ58" i="1"/>
  <c r="R58" i="1"/>
  <c r="EL58" i="1"/>
  <c r="DF58" i="1"/>
  <c r="BX58" i="1"/>
  <c r="AR58" i="1"/>
  <c r="ED58" i="1"/>
  <c r="CX58" i="1"/>
  <c r="BP58" i="1"/>
  <c r="AJ58" i="1"/>
  <c r="DV58" i="1"/>
  <c r="CN58" i="1"/>
  <c r="BH58" i="1"/>
  <c r="AB58" i="1"/>
  <c r="EV57" i="1"/>
  <c r="EV58" i="1" l="1"/>
  <c r="EN59" i="1"/>
  <c r="EN50" i="1" s="1"/>
  <c r="EF59" i="1"/>
  <c r="EF50" i="1" s="1"/>
  <c r="DX59" i="1"/>
  <c r="DX50" i="1" s="1"/>
  <c r="DP59" i="1"/>
  <c r="DP50" i="1" s="1"/>
  <c r="DH59" i="1"/>
  <c r="DH50" i="1" s="1"/>
  <c r="CZ59" i="1"/>
  <c r="CZ50" i="1" s="1"/>
  <c r="CR59" i="1"/>
  <c r="CR50" i="1" s="1"/>
  <c r="CH59" i="1"/>
  <c r="CH50" i="1" s="1"/>
  <c r="BZ59" i="1"/>
  <c r="BZ50" i="1" s="1"/>
  <c r="BR59" i="1"/>
  <c r="BR50" i="1" s="1"/>
  <c r="BJ59" i="1"/>
  <c r="BJ50" i="1" s="1"/>
  <c r="BB59" i="1"/>
  <c r="BB50" i="1" s="1"/>
  <c r="AT59" i="1"/>
  <c r="AT50" i="1" s="1"/>
  <c r="AL59" i="1"/>
  <c r="AL50" i="1" s="1"/>
  <c r="AD59" i="1"/>
  <c r="AD50" i="1" s="1"/>
  <c r="V59" i="1"/>
  <c r="V50" i="1" s="1"/>
  <c r="L59" i="1"/>
  <c r="EL59" i="1"/>
  <c r="EL50" i="1" s="1"/>
  <c r="ED59" i="1"/>
  <c r="ED50" i="1" s="1"/>
  <c r="DV59" i="1"/>
  <c r="DV50" i="1" s="1"/>
  <c r="DN59" i="1"/>
  <c r="DN50" i="1" s="1"/>
  <c r="DF59" i="1"/>
  <c r="DF50" i="1" s="1"/>
  <c r="CX59" i="1"/>
  <c r="CX50" i="1" s="1"/>
  <c r="CN59" i="1"/>
  <c r="CN50" i="1" s="1"/>
  <c r="CF59" i="1"/>
  <c r="CF50" i="1" s="1"/>
  <c r="BX59" i="1"/>
  <c r="BX50" i="1" s="1"/>
  <c r="BP59" i="1"/>
  <c r="BP50" i="1" s="1"/>
  <c r="BH59" i="1"/>
  <c r="BH50" i="1" s="1"/>
  <c r="AZ59" i="1"/>
  <c r="AZ50" i="1" s="1"/>
  <c r="AR59" i="1"/>
  <c r="AR50" i="1" s="1"/>
  <c r="AJ59" i="1"/>
  <c r="AJ50" i="1" s="1"/>
  <c r="AB59" i="1"/>
  <c r="AB50" i="1" s="1"/>
  <c r="R59" i="1"/>
  <c r="R50" i="1" s="1"/>
  <c r="ER59" i="1"/>
  <c r="ER50" i="1" s="1"/>
  <c r="EJ59" i="1"/>
  <c r="EJ50" i="1" s="1"/>
  <c r="EB59" i="1"/>
  <c r="EB50" i="1" s="1"/>
  <c r="DT59" i="1"/>
  <c r="DT50" i="1" s="1"/>
  <c r="DL59" i="1"/>
  <c r="DL50" i="1" s="1"/>
  <c r="DD59" i="1"/>
  <c r="DD50" i="1" s="1"/>
  <c r="CV59" i="1"/>
  <c r="CV50" i="1" s="1"/>
  <c r="CL59" i="1"/>
  <c r="CL50" i="1" s="1"/>
  <c r="CD59" i="1"/>
  <c r="CD50" i="1" s="1"/>
  <c r="BV59" i="1"/>
  <c r="BV50" i="1" s="1"/>
  <c r="BN59" i="1"/>
  <c r="BN50" i="1" s="1"/>
  <c r="BF59" i="1"/>
  <c r="BF50" i="1" s="1"/>
  <c r="AX59" i="1"/>
  <c r="AX50" i="1" s="1"/>
  <c r="AP59" i="1"/>
  <c r="AP50" i="1" s="1"/>
  <c r="AH59" i="1"/>
  <c r="AH50" i="1" s="1"/>
  <c r="Z59" i="1"/>
  <c r="Z50" i="1" s="1"/>
  <c r="P59" i="1"/>
  <c r="P50" i="1" s="1"/>
  <c r="EH59" i="1"/>
  <c r="EH50" i="1" s="1"/>
  <c r="DB59" i="1"/>
  <c r="DB50" i="1" s="1"/>
  <c r="BT59" i="1"/>
  <c r="BT50" i="1" s="1"/>
  <c r="AN59" i="1"/>
  <c r="AN50" i="1" s="1"/>
  <c r="C60" i="1"/>
  <c r="C61" i="1" s="1"/>
  <c r="DZ59" i="1"/>
  <c r="DZ50" i="1" s="1"/>
  <c r="CT59" i="1"/>
  <c r="CT50" i="1" s="1"/>
  <c r="BL59" i="1"/>
  <c r="BL50" i="1" s="1"/>
  <c r="AF59" i="1"/>
  <c r="AF50" i="1" s="1"/>
  <c r="DR59" i="1"/>
  <c r="DR50" i="1" s="1"/>
  <c r="CJ59" i="1"/>
  <c r="CJ50" i="1" s="1"/>
  <c r="BD59" i="1"/>
  <c r="BD50" i="1" s="1"/>
  <c r="X59" i="1"/>
  <c r="X50" i="1" s="1"/>
  <c r="EP59" i="1"/>
  <c r="EP50" i="1" s="1"/>
  <c r="DJ59" i="1"/>
  <c r="DJ50" i="1" s="1"/>
  <c r="CB59" i="1"/>
  <c r="CB50" i="1" s="1"/>
  <c r="AV59" i="1"/>
  <c r="AV50" i="1" s="1"/>
  <c r="N59" i="1"/>
  <c r="N50" i="1" s="1"/>
  <c r="ER61" i="1" l="1"/>
  <c r="EJ61" i="1"/>
  <c r="EB61" i="1"/>
  <c r="DT61" i="1"/>
  <c r="DL61" i="1"/>
  <c r="DD61" i="1"/>
  <c r="CV61" i="1"/>
  <c r="CL61" i="1"/>
  <c r="CD61" i="1"/>
  <c r="BV61" i="1"/>
  <c r="BN61" i="1"/>
  <c r="BF61" i="1"/>
  <c r="AX61" i="1"/>
  <c r="AP61" i="1"/>
  <c r="AH61" i="1"/>
  <c r="Z61" i="1"/>
  <c r="P61" i="1"/>
  <c r="C62" i="1"/>
  <c r="EP61" i="1"/>
  <c r="EH61" i="1"/>
  <c r="DZ61" i="1"/>
  <c r="DR61" i="1"/>
  <c r="DJ61" i="1"/>
  <c r="DB61" i="1"/>
  <c r="CT61" i="1"/>
  <c r="CJ61" i="1"/>
  <c r="CB61" i="1"/>
  <c r="BT61" i="1"/>
  <c r="BL61" i="1"/>
  <c r="BD61" i="1"/>
  <c r="AV61" i="1"/>
  <c r="AN61" i="1"/>
  <c r="AF61" i="1"/>
  <c r="X61" i="1"/>
  <c r="N61" i="1"/>
  <c r="EN61" i="1"/>
  <c r="EF61" i="1"/>
  <c r="DX61" i="1"/>
  <c r="DP61" i="1"/>
  <c r="DH61" i="1"/>
  <c r="CZ61" i="1"/>
  <c r="CR61" i="1"/>
  <c r="CH61" i="1"/>
  <c r="BZ61" i="1"/>
  <c r="BR61" i="1"/>
  <c r="BJ61" i="1"/>
  <c r="BB61" i="1"/>
  <c r="AT61" i="1"/>
  <c r="AL61" i="1"/>
  <c r="AD61" i="1"/>
  <c r="V61" i="1"/>
  <c r="L61" i="1"/>
  <c r="ED61" i="1"/>
  <c r="CX61" i="1"/>
  <c r="BP61" i="1"/>
  <c r="AJ61" i="1"/>
  <c r="DV61" i="1"/>
  <c r="CN61" i="1"/>
  <c r="BH61" i="1"/>
  <c r="AB61" i="1"/>
  <c r="DN61" i="1"/>
  <c r="CF61" i="1"/>
  <c r="AZ61" i="1"/>
  <c r="R61" i="1"/>
  <c r="EL61" i="1"/>
  <c r="DF61" i="1"/>
  <c r="BX61" i="1"/>
  <c r="AR61" i="1"/>
  <c r="EV59" i="1"/>
  <c r="EV50" i="1" s="1"/>
  <c r="L50" i="1"/>
  <c r="EV61" i="1" l="1"/>
  <c r="EN62" i="1"/>
  <c r="EF62" i="1"/>
  <c r="DX62" i="1"/>
  <c r="DP62" i="1"/>
  <c r="DH62" i="1"/>
  <c r="CZ62" i="1"/>
  <c r="CR62" i="1"/>
  <c r="CH62" i="1"/>
  <c r="BZ62" i="1"/>
  <c r="BR62" i="1"/>
  <c r="BJ62" i="1"/>
  <c r="BB62" i="1"/>
  <c r="AT62" i="1"/>
  <c r="AL62" i="1"/>
  <c r="AD62" i="1"/>
  <c r="V62" i="1"/>
  <c r="L62" i="1"/>
  <c r="EL62" i="1"/>
  <c r="ED62" i="1"/>
  <c r="DV62" i="1"/>
  <c r="DN62" i="1"/>
  <c r="DF62" i="1"/>
  <c r="CX62" i="1"/>
  <c r="CN62" i="1"/>
  <c r="CF62" i="1"/>
  <c r="BX62" i="1"/>
  <c r="BP62" i="1"/>
  <c r="BH62" i="1"/>
  <c r="AZ62" i="1"/>
  <c r="AR62" i="1"/>
  <c r="AJ62" i="1"/>
  <c r="AB62" i="1"/>
  <c r="R62" i="1"/>
  <c r="ER62" i="1"/>
  <c r="EJ62" i="1"/>
  <c r="EB62" i="1"/>
  <c r="DT62" i="1"/>
  <c r="DL62" i="1"/>
  <c r="DD62" i="1"/>
  <c r="CV62" i="1"/>
  <c r="CL62" i="1"/>
  <c r="CD62" i="1"/>
  <c r="BV62" i="1"/>
  <c r="BN62" i="1"/>
  <c r="BF62" i="1"/>
  <c r="AX62" i="1"/>
  <c r="AP62" i="1"/>
  <c r="AH62" i="1"/>
  <c r="Z62" i="1"/>
  <c r="P62" i="1"/>
  <c r="DR62" i="1"/>
  <c r="CJ62" i="1"/>
  <c r="BD62" i="1"/>
  <c r="X62" i="1"/>
  <c r="EP62" i="1"/>
  <c r="DJ62" i="1"/>
  <c r="CB62" i="1"/>
  <c r="AV62" i="1"/>
  <c r="N62" i="1"/>
  <c r="EH62" i="1"/>
  <c r="DB62" i="1"/>
  <c r="BT62" i="1"/>
  <c r="AN62" i="1"/>
  <c r="C63" i="1"/>
  <c r="DZ62" i="1"/>
  <c r="CT62" i="1"/>
  <c r="BL62" i="1"/>
  <c r="AF62" i="1"/>
  <c r="ER63" i="1" l="1"/>
  <c r="EJ63" i="1"/>
  <c r="EB63" i="1"/>
  <c r="DT63" i="1"/>
  <c r="DL63" i="1"/>
  <c r="DD63" i="1"/>
  <c r="CV63" i="1"/>
  <c r="CL63" i="1"/>
  <c r="CD63" i="1"/>
  <c r="BV63" i="1"/>
  <c r="BN63" i="1"/>
  <c r="BF63" i="1"/>
  <c r="AX63" i="1"/>
  <c r="AP63" i="1"/>
  <c r="AH63" i="1"/>
  <c r="Z63" i="1"/>
  <c r="P63" i="1"/>
  <c r="C64" i="1"/>
  <c r="EP63" i="1"/>
  <c r="EH63" i="1"/>
  <c r="DZ63" i="1"/>
  <c r="DR63" i="1"/>
  <c r="DJ63" i="1"/>
  <c r="DB63" i="1"/>
  <c r="CT63" i="1"/>
  <c r="CJ63" i="1"/>
  <c r="CB63" i="1"/>
  <c r="BT63" i="1"/>
  <c r="BL63" i="1"/>
  <c r="BD63" i="1"/>
  <c r="AV63" i="1"/>
  <c r="AN63" i="1"/>
  <c r="AF63" i="1"/>
  <c r="X63" i="1"/>
  <c r="N63" i="1"/>
  <c r="EN63" i="1"/>
  <c r="EF63" i="1"/>
  <c r="DX63" i="1"/>
  <c r="DP63" i="1"/>
  <c r="DH63" i="1"/>
  <c r="CZ63" i="1"/>
  <c r="CR63" i="1"/>
  <c r="CH63" i="1"/>
  <c r="BZ63" i="1"/>
  <c r="BR63" i="1"/>
  <c r="BJ63" i="1"/>
  <c r="BB63" i="1"/>
  <c r="AT63" i="1"/>
  <c r="AL63" i="1"/>
  <c r="AD63" i="1"/>
  <c r="V63" i="1"/>
  <c r="L63" i="1"/>
  <c r="ED63" i="1"/>
  <c r="CX63" i="1"/>
  <c r="BP63" i="1"/>
  <c r="AJ63" i="1"/>
  <c r="DV63" i="1"/>
  <c r="CN63" i="1"/>
  <c r="BH63" i="1"/>
  <c r="AB63" i="1"/>
  <c r="DN63" i="1"/>
  <c r="CF63" i="1"/>
  <c r="AZ63" i="1"/>
  <c r="R63" i="1"/>
  <c r="EL63" i="1"/>
  <c r="DF63" i="1"/>
  <c r="BX63" i="1"/>
  <c r="AR63" i="1"/>
  <c r="EV62" i="1"/>
  <c r="EV63" i="1" l="1"/>
  <c r="EN64" i="1"/>
  <c r="EF64" i="1"/>
  <c r="DX64" i="1"/>
  <c r="DP64" i="1"/>
  <c r="DH64" i="1"/>
  <c r="CZ64" i="1"/>
  <c r="CR64" i="1"/>
  <c r="CH64" i="1"/>
  <c r="BZ64" i="1"/>
  <c r="BR64" i="1"/>
  <c r="BJ64" i="1"/>
  <c r="BB64" i="1"/>
  <c r="AT64" i="1"/>
  <c r="AL64" i="1"/>
  <c r="AD64" i="1"/>
  <c r="V64" i="1"/>
  <c r="L64" i="1"/>
  <c r="EL64" i="1"/>
  <c r="ED64" i="1"/>
  <c r="DV64" i="1"/>
  <c r="DN64" i="1"/>
  <c r="DF64" i="1"/>
  <c r="CX64" i="1"/>
  <c r="CN64" i="1"/>
  <c r="CF64" i="1"/>
  <c r="BX64" i="1"/>
  <c r="BP64" i="1"/>
  <c r="BH64" i="1"/>
  <c r="AZ64" i="1"/>
  <c r="AR64" i="1"/>
  <c r="AJ64" i="1"/>
  <c r="AB64" i="1"/>
  <c r="R64" i="1"/>
  <c r="ER64" i="1"/>
  <c r="EJ64" i="1"/>
  <c r="EB64" i="1"/>
  <c r="DT64" i="1"/>
  <c r="DL64" i="1"/>
  <c r="DD64" i="1"/>
  <c r="CV64" i="1"/>
  <c r="CL64" i="1"/>
  <c r="CD64" i="1"/>
  <c r="BV64" i="1"/>
  <c r="BN64" i="1"/>
  <c r="BF64" i="1"/>
  <c r="AX64" i="1"/>
  <c r="AP64" i="1"/>
  <c r="AH64" i="1"/>
  <c r="Z64" i="1"/>
  <c r="P64" i="1"/>
  <c r="DR64" i="1"/>
  <c r="CJ64" i="1"/>
  <c r="BD64" i="1"/>
  <c r="X64" i="1"/>
  <c r="EP64" i="1"/>
  <c r="DJ64" i="1"/>
  <c r="CB64" i="1"/>
  <c r="AV64" i="1"/>
  <c r="N64" i="1"/>
  <c r="EH64" i="1"/>
  <c r="DB64" i="1"/>
  <c r="BT64" i="1"/>
  <c r="AN64" i="1"/>
  <c r="C65" i="1"/>
  <c r="DZ64" i="1"/>
  <c r="CT64" i="1"/>
  <c r="BL64" i="1"/>
  <c r="AF64" i="1"/>
  <c r="EV64" i="1" l="1"/>
  <c r="ER65" i="1"/>
  <c r="EJ65" i="1"/>
  <c r="EB65" i="1"/>
  <c r="DT65" i="1"/>
  <c r="DL65" i="1"/>
  <c r="DD65" i="1"/>
  <c r="CV65" i="1"/>
  <c r="CL65" i="1"/>
  <c r="CD65" i="1"/>
  <c r="BV65" i="1"/>
  <c r="BN65" i="1"/>
  <c r="BF65" i="1"/>
  <c r="AX65" i="1"/>
  <c r="AP65" i="1"/>
  <c r="AH65" i="1"/>
  <c r="Z65" i="1"/>
  <c r="P65" i="1"/>
  <c r="C66" i="1"/>
  <c r="EP65" i="1"/>
  <c r="EH65" i="1"/>
  <c r="DZ65" i="1"/>
  <c r="DR65" i="1"/>
  <c r="DJ65" i="1"/>
  <c r="DB65" i="1"/>
  <c r="CT65" i="1"/>
  <c r="CJ65" i="1"/>
  <c r="CB65" i="1"/>
  <c r="BT65" i="1"/>
  <c r="BL65" i="1"/>
  <c r="BD65" i="1"/>
  <c r="AV65" i="1"/>
  <c r="AN65" i="1"/>
  <c r="AF65" i="1"/>
  <c r="X65" i="1"/>
  <c r="N65" i="1"/>
  <c r="EN65" i="1"/>
  <c r="EF65" i="1"/>
  <c r="DX65" i="1"/>
  <c r="DP65" i="1"/>
  <c r="DH65" i="1"/>
  <c r="CZ65" i="1"/>
  <c r="CR65" i="1"/>
  <c r="CH65" i="1"/>
  <c r="BZ65" i="1"/>
  <c r="BR65" i="1"/>
  <c r="BJ65" i="1"/>
  <c r="BB65" i="1"/>
  <c r="AT65" i="1"/>
  <c r="AL65" i="1"/>
  <c r="AD65" i="1"/>
  <c r="V65" i="1"/>
  <c r="L65" i="1"/>
  <c r="ED65" i="1"/>
  <c r="CX65" i="1"/>
  <c r="BP65" i="1"/>
  <c r="AJ65" i="1"/>
  <c r="DV65" i="1"/>
  <c r="CN65" i="1"/>
  <c r="BH65" i="1"/>
  <c r="AB65" i="1"/>
  <c r="DN65" i="1"/>
  <c r="CF65" i="1"/>
  <c r="AZ65" i="1"/>
  <c r="R65" i="1"/>
  <c r="EL65" i="1"/>
  <c r="DF65" i="1"/>
  <c r="BX65" i="1"/>
  <c r="AR65" i="1"/>
  <c r="EV65" i="1" l="1"/>
  <c r="EN66" i="1"/>
  <c r="EF66" i="1"/>
  <c r="DX66" i="1"/>
  <c r="DP66" i="1"/>
  <c r="DH66" i="1"/>
  <c r="CZ66" i="1"/>
  <c r="CR66" i="1"/>
  <c r="CH66" i="1"/>
  <c r="BZ66" i="1"/>
  <c r="BR66" i="1"/>
  <c r="BJ66" i="1"/>
  <c r="BB66" i="1"/>
  <c r="AT66" i="1"/>
  <c r="AL66" i="1"/>
  <c r="AD66" i="1"/>
  <c r="V66" i="1"/>
  <c r="L66" i="1"/>
  <c r="EL66" i="1"/>
  <c r="ED66" i="1"/>
  <c r="DV66" i="1"/>
  <c r="DN66" i="1"/>
  <c r="DF66" i="1"/>
  <c r="CX66" i="1"/>
  <c r="CN66" i="1"/>
  <c r="CF66" i="1"/>
  <c r="BX66" i="1"/>
  <c r="BP66" i="1"/>
  <c r="BH66" i="1"/>
  <c r="AZ66" i="1"/>
  <c r="AR66" i="1"/>
  <c r="AJ66" i="1"/>
  <c r="AB66" i="1"/>
  <c r="R66" i="1"/>
  <c r="ER66" i="1"/>
  <c r="EJ66" i="1"/>
  <c r="EB66" i="1"/>
  <c r="DT66" i="1"/>
  <c r="DL66" i="1"/>
  <c r="DD66" i="1"/>
  <c r="CV66" i="1"/>
  <c r="CL66" i="1"/>
  <c r="CD66" i="1"/>
  <c r="BV66" i="1"/>
  <c r="BN66" i="1"/>
  <c r="BF66" i="1"/>
  <c r="AX66" i="1"/>
  <c r="AP66" i="1"/>
  <c r="AH66" i="1"/>
  <c r="Z66" i="1"/>
  <c r="P66" i="1"/>
  <c r="DR66" i="1"/>
  <c r="CJ66" i="1"/>
  <c r="BD66" i="1"/>
  <c r="X66" i="1"/>
  <c r="EP66" i="1"/>
  <c r="DJ66" i="1"/>
  <c r="CB66" i="1"/>
  <c r="AV66" i="1"/>
  <c r="N66" i="1"/>
  <c r="EH66" i="1"/>
  <c r="DB66" i="1"/>
  <c r="BT66" i="1"/>
  <c r="AN66" i="1"/>
  <c r="C67" i="1"/>
  <c r="DZ66" i="1"/>
  <c r="CT66" i="1"/>
  <c r="BL66" i="1"/>
  <c r="AF66" i="1"/>
  <c r="EV66" i="1" l="1"/>
  <c r="ER67" i="1"/>
  <c r="EJ67" i="1"/>
  <c r="EB67" i="1"/>
  <c r="DT67" i="1"/>
  <c r="DL67" i="1"/>
  <c r="DD67" i="1"/>
  <c r="CV67" i="1"/>
  <c r="CL67" i="1"/>
  <c r="CD67" i="1"/>
  <c r="BV67" i="1"/>
  <c r="BN67" i="1"/>
  <c r="BF67" i="1"/>
  <c r="AX67" i="1"/>
  <c r="AP67" i="1"/>
  <c r="AH67" i="1"/>
  <c r="Z67" i="1"/>
  <c r="P67" i="1"/>
  <c r="C68" i="1"/>
  <c r="EP67" i="1"/>
  <c r="EH67" i="1"/>
  <c r="DZ67" i="1"/>
  <c r="DR67" i="1"/>
  <c r="DJ67" i="1"/>
  <c r="DB67" i="1"/>
  <c r="CT67" i="1"/>
  <c r="CJ67" i="1"/>
  <c r="CB67" i="1"/>
  <c r="BT67" i="1"/>
  <c r="BL67" i="1"/>
  <c r="BD67" i="1"/>
  <c r="AV67" i="1"/>
  <c r="AN67" i="1"/>
  <c r="AF67" i="1"/>
  <c r="X67" i="1"/>
  <c r="N67" i="1"/>
  <c r="EN67" i="1"/>
  <c r="EF67" i="1"/>
  <c r="DX67" i="1"/>
  <c r="DP67" i="1"/>
  <c r="DH67" i="1"/>
  <c r="CZ67" i="1"/>
  <c r="CR67" i="1"/>
  <c r="CH67" i="1"/>
  <c r="BZ67" i="1"/>
  <c r="BR67" i="1"/>
  <c r="BJ67" i="1"/>
  <c r="BB67" i="1"/>
  <c r="AT67" i="1"/>
  <c r="AL67" i="1"/>
  <c r="AD67" i="1"/>
  <c r="V67" i="1"/>
  <c r="L67" i="1"/>
  <c r="EV67" i="1" s="1"/>
  <c r="ED67" i="1"/>
  <c r="CX67" i="1"/>
  <c r="BP67" i="1"/>
  <c r="AJ67" i="1"/>
  <c r="DV67" i="1"/>
  <c r="CN67" i="1"/>
  <c r="BH67" i="1"/>
  <c r="AB67" i="1"/>
  <c r="DN67" i="1"/>
  <c r="CF67" i="1"/>
  <c r="AZ67" i="1"/>
  <c r="R67" i="1"/>
  <c r="EL67" i="1"/>
  <c r="DF67" i="1"/>
  <c r="BX67" i="1"/>
  <c r="AR67" i="1"/>
  <c r="EN68" i="1" l="1"/>
  <c r="EF68" i="1"/>
  <c r="DX68" i="1"/>
  <c r="DP68" i="1"/>
  <c r="DH68" i="1"/>
  <c r="CZ68" i="1"/>
  <c r="CR68" i="1"/>
  <c r="CH68" i="1"/>
  <c r="BZ68" i="1"/>
  <c r="BR68" i="1"/>
  <c r="BJ68" i="1"/>
  <c r="BB68" i="1"/>
  <c r="AT68" i="1"/>
  <c r="AL68" i="1"/>
  <c r="AD68" i="1"/>
  <c r="V68" i="1"/>
  <c r="L68" i="1"/>
  <c r="EL68" i="1"/>
  <c r="ED68" i="1"/>
  <c r="DV68" i="1"/>
  <c r="DN68" i="1"/>
  <c r="DF68" i="1"/>
  <c r="CX68" i="1"/>
  <c r="CN68" i="1"/>
  <c r="CF68" i="1"/>
  <c r="BX68" i="1"/>
  <c r="BP68" i="1"/>
  <c r="BH68" i="1"/>
  <c r="AZ68" i="1"/>
  <c r="AR68" i="1"/>
  <c r="AJ68" i="1"/>
  <c r="AB68" i="1"/>
  <c r="R68" i="1"/>
  <c r="ER68" i="1"/>
  <c r="EJ68" i="1"/>
  <c r="EB68" i="1"/>
  <c r="DT68" i="1"/>
  <c r="DL68" i="1"/>
  <c r="DD68" i="1"/>
  <c r="CV68" i="1"/>
  <c r="CL68" i="1"/>
  <c r="CD68" i="1"/>
  <c r="BV68" i="1"/>
  <c r="BN68" i="1"/>
  <c r="BF68" i="1"/>
  <c r="AX68" i="1"/>
  <c r="AP68" i="1"/>
  <c r="AH68" i="1"/>
  <c r="Z68" i="1"/>
  <c r="P68" i="1"/>
  <c r="DR68" i="1"/>
  <c r="CJ68" i="1"/>
  <c r="BD68" i="1"/>
  <c r="X68" i="1"/>
  <c r="EP68" i="1"/>
  <c r="DJ68" i="1"/>
  <c r="CB68" i="1"/>
  <c r="AV68" i="1"/>
  <c r="N68" i="1"/>
  <c r="EH68" i="1"/>
  <c r="DB68" i="1"/>
  <c r="BT68" i="1"/>
  <c r="AN68" i="1"/>
  <c r="C69" i="1"/>
  <c r="DZ68" i="1"/>
  <c r="CT68" i="1"/>
  <c r="BL68" i="1"/>
  <c r="AF68" i="1"/>
  <c r="ER69" i="1" l="1"/>
  <c r="ER60" i="1" s="1"/>
  <c r="EJ69" i="1"/>
  <c r="EJ60" i="1" s="1"/>
  <c r="EB69" i="1"/>
  <c r="EB60" i="1" s="1"/>
  <c r="DT69" i="1"/>
  <c r="DT60" i="1" s="1"/>
  <c r="DL69" i="1"/>
  <c r="DL60" i="1" s="1"/>
  <c r="DD69" i="1"/>
  <c r="DD60" i="1" s="1"/>
  <c r="CV69" i="1"/>
  <c r="CV60" i="1" s="1"/>
  <c r="CL69" i="1"/>
  <c r="CL60" i="1" s="1"/>
  <c r="CD69" i="1"/>
  <c r="CD60" i="1" s="1"/>
  <c r="BV69" i="1"/>
  <c r="BV60" i="1" s="1"/>
  <c r="BN69" i="1"/>
  <c r="BN60" i="1" s="1"/>
  <c r="BF69" i="1"/>
  <c r="BF60" i="1" s="1"/>
  <c r="AX69" i="1"/>
  <c r="AX60" i="1" s="1"/>
  <c r="AP69" i="1"/>
  <c r="AP60" i="1" s="1"/>
  <c r="AH69" i="1"/>
  <c r="AH60" i="1" s="1"/>
  <c r="Z69" i="1"/>
  <c r="Z60" i="1" s="1"/>
  <c r="P69" i="1"/>
  <c r="P60" i="1" s="1"/>
  <c r="C70" i="1"/>
  <c r="C71" i="1" s="1"/>
  <c r="EP69" i="1"/>
  <c r="EP60" i="1" s="1"/>
  <c r="EH69" i="1"/>
  <c r="EH60" i="1" s="1"/>
  <c r="DZ69" i="1"/>
  <c r="DZ60" i="1" s="1"/>
  <c r="DR69" i="1"/>
  <c r="DR60" i="1" s="1"/>
  <c r="DJ69" i="1"/>
  <c r="DJ60" i="1" s="1"/>
  <c r="DB69" i="1"/>
  <c r="DB60" i="1" s="1"/>
  <c r="CT69" i="1"/>
  <c r="CT60" i="1" s="1"/>
  <c r="CJ69" i="1"/>
  <c r="CJ60" i="1" s="1"/>
  <c r="CB69" i="1"/>
  <c r="CB60" i="1" s="1"/>
  <c r="BT69" i="1"/>
  <c r="BT60" i="1" s="1"/>
  <c r="BL69" i="1"/>
  <c r="BL60" i="1" s="1"/>
  <c r="BD69" i="1"/>
  <c r="BD60" i="1" s="1"/>
  <c r="AV69" i="1"/>
  <c r="AV60" i="1" s="1"/>
  <c r="AN69" i="1"/>
  <c r="AN60" i="1" s="1"/>
  <c r="AF69" i="1"/>
  <c r="AF60" i="1" s="1"/>
  <c r="X69" i="1"/>
  <c r="X60" i="1" s="1"/>
  <c r="N69" i="1"/>
  <c r="N60" i="1" s="1"/>
  <c r="C73" i="1"/>
  <c r="C74" i="1" s="1"/>
  <c r="EN69" i="1"/>
  <c r="EN60" i="1" s="1"/>
  <c r="EF69" i="1"/>
  <c r="EF60" i="1" s="1"/>
  <c r="DX69" i="1"/>
  <c r="DX60" i="1" s="1"/>
  <c r="DP69" i="1"/>
  <c r="DP60" i="1" s="1"/>
  <c r="DH69" i="1"/>
  <c r="DH60" i="1" s="1"/>
  <c r="CZ69" i="1"/>
  <c r="CZ60" i="1" s="1"/>
  <c r="CR69" i="1"/>
  <c r="CR60" i="1" s="1"/>
  <c r="CH69" i="1"/>
  <c r="CH60" i="1" s="1"/>
  <c r="BZ69" i="1"/>
  <c r="BZ60" i="1" s="1"/>
  <c r="BR69" i="1"/>
  <c r="BR60" i="1" s="1"/>
  <c r="BJ69" i="1"/>
  <c r="BJ60" i="1" s="1"/>
  <c r="BB69" i="1"/>
  <c r="BB60" i="1" s="1"/>
  <c r="AT69" i="1"/>
  <c r="AT60" i="1" s="1"/>
  <c r="AL69" i="1"/>
  <c r="AL60" i="1" s="1"/>
  <c r="AD69" i="1"/>
  <c r="AD60" i="1" s="1"/>
  <c r="V69" i="1"/>
  <c r="V60" i="1" s="1"/>
  <c r="L69" i="1"/>
  <c r="ED69" i="1"/>
  <c r="ED60" i="1" s="1"/>
  <c r="CX69" i="1"/>
  <c r="CX60" i="1" s="1"/>
  <c r="BP69" i="1"/>
  <c r="BP60" i="1" s="1"/>
  <c r="AJ69" i="1"/>
  <c r="AJ60" i="1" s="1"/>
  <c r="DV69" i="1"/>
  <c r="DV60" i="1" s="1"/>
  <c r="CN69" i="1"/>
  <c r="CN60" i="1" s="1"/>
  <c r="BH69" i="1"/>
  <c r="BH60" i="1" s="1"/>
  <c r="AB69" i="1"/>
  <c r="AB60" i="1" s="1"/>
  <c r="DN69" i="1"/>
  <c r="DN60" i="1" s="1"/>
  <c r="CF69" i="1"/>
  <c r="CF60" i="1" s="1"/>
  <c r="AZ69" i="1"/>
  <c r="AZ60" i="1" s="1"/>
  <c r="R69" i="1"/>
  <c r="R60" i="1" s="1"/>
  <c r="EL69" i="1"/>
  <c r="EL60" i="1" s="1"/>
  <c r="DF69" i="1"/>
  <c r="DF60" i="1" s="1"/>
  <c r="BX69" i="1"/>
  <c r="BX60" i="1" s="1"/>
  <c r="AR69" i="1"/>
  <c r="AR60" i="1" s="1"/>
  <c r="EV68" i="1"/>
  <c r="C75" i="1" l="1"/>
  <c r="EP74" i="1"/>
  <c r="EH74" i="1"/>
  <c r="DZ74" i="1"/>
  <c r="DR74" i="1"/>
  <c r="DJ74" i="1"/>
  <c r="DB74" i="1"/>
  <c r="CT74" i="1"/>
  <c r="CJ74" i="1"/>
  <c r="CB74" i="1"/>
  <c r="BT74" i="1"/>
  <c r="BL74" i="1"/>
  <c r="BD74" i="1"/>
  <c r="AV74" i="1"/>
  <c r="AN74" i="1"/>
  <c r="AF74" i="1"/>
  <c r="X74" i="1"/>
  <c r="N74" i="1"/>
  <c r="EN74" i="1"/>
  <c r="EF74" i="1"/>
  <c r="DX74" i="1"/>
  <c r="DP74" i="1"/>
  <c r="DH74" i="1"/>
  <c r="CZ74" i="1"/>
  <c r="CR74" i="1"/>
  <c r="CH74" i="1"/>
  <c r="BZ74" i="1"/>
  <c r="BR74" i="1"/>
  <c r="BJ74" i="1"/>
  <c r="BB74" i="1"/>
  <c r="AT74" i="1"/>
  <c r="AL74" i="1"/>
  <c r="AD74" i="1"/>
  <c r="V74" i="1"/>
  <c r="L74" i="1"/>
  <c r="EL74" i="1"/>
  <c r="ED74" i="1"/>
  <c r="DV74" i="1"/>
  <c r="DN74" i="1"/>
  <c r="DF74" i="1"/>
  <c r="CX74" i="1"/>
  <c r="CN74" i="1"/>
  <c r="CF74" i="1"/>
  <c r="BX74" i="1"/>
  <c r="BP74" i="1"/>
  <c r="BH74" i="1"/>
  <c r="AZ74" i="1"/>
  <c r="AR74" i="1"/>
  <c r="AJ74" i="1"/>
  <c r="AB74" i="1"/>
  <c r="R74" i="1"/>
  <c r="DT74" i="1"/>
  <c r="CL74" i="1"/>
  <c r="BF74" i="1"/>
  <c r="Z74" i="1"/>
  <c r="ER74" i="1"/>
  <c r="DL74" i="1"/>
  <c r="CD74" i="1"/>
  <c r="AX74" i="1"/>
  <c r="P74" i="1"/>
  <c r="EJ74" i="1"/>
  <c r="DD74" i="1"/>
  <c r="BV74" i="1"/>
  <c r="AP74" i="1"/>
  <c r="EB74" i="1"/>
  <c r="CV74" i="1"/>
  <c r="BN74" i="1"/>
  <c r="AH74" i="1"/>
  <c r="AB71" i="1"/>
  <c r="EH71" i="1"/>
  <c r="CP71" i="1"/>
  <c r="C72" i="1"/>
  <c r="EV69" i="1"/>
  <c r="EV60" i="1" s="1"/>
  <c r="L60" i="1"/>
  <c r="EV71" i="1" l="1"/>
  <c r="CP70" i="1"/>
  <c r="EV74" i="1"/>
  <c r="EH72" i="1"/>
  <c r="EV72" i="1" s="1"/>
  <c r="AB72" i="1"/>
  <c r="AB70" i="1" s="1"/>
  <c r="EL75" i="1"/>
  <c r="ED75" i="1"/>
  <c r="DV75" i="1"/>
  <c r="DN75" i="1"/>
  <c r="DF75" i="1"/>
  <c r="CX75" i="1"/>
  <c r="CN75" i="1"/>
  <c r="CF75" i="1"/>
  <c r="BX75" i="1"/>
  <c r="BP75" i="1"/>
  <c r="BH75" i="1"/>
  <c r="AZ75" i="1"/>
  <c r="AR75" i="1"/>
  <c r="AJ75" i="1"/>
  <c r="AB75" i="1"/>
  <c r="R75" i="1"/>
  <c r="ER75" i="1"/>
  <c r="EJ75" i="1"/>
  <c r="EB75" i="1"/>
  <c r="DT75" i="1"/>
  <c r="DL75" i="1"/>
  <c r="DD75" i="1"/>
  <c r="CV75" i="1"/>
  <c r="CL75" i="1"/>
  <c r="CD75" i="1"/>
  <c r="BV75" i="1"/>
  <c r="BN75" i="1"/>
  <c r="BF75" i="1"/>
  <c r="AX75" i="1"/>
  <c r="AP75" i="1"/>
  <c r="AH75" i="1"/>
  <c r="Z75" i="1"/>
  <c r="P75" i="1"/>
  <c r="C76" i="1"/>
  <c r="EP75" i="1"/>
  <c r="EH75" i="1"/>
  <c r="DZ75" i="1"/>
  <c r="DR75" i="1"/>
  <c r="DJ75" i="1"/>
  <c r="DB75" i="1"/>
  <c r="CT75" i="1"/>
  <c r="CJ75" i="1"/>
  <c r="CB75" i="1"/>
  <c r="BT75" i="1"/>
  <c r="BL75" i="1"/>
  <c r="BD75" i="1"/>
  <c r="AV75" i="1"/>
  <c r="AN75" i="1"/>
  <c r="AF75" i="1"/>
  <c r="X75" i="1"/>
  <c r="N75" i="1"/>
  <c r="EF75" i="1"/>
  <c r="CZ75" i="1"/>
  <c r="BR75" i="1"/>
  <c r="AL75" i="1"/>
  <c r="DX75" i="1"/>
  <c r="CR75" i="1"/>
  <c r="BJ75" i="1"/>
  <c r="AD75" i="1"/>
  <c r="DP75" i="1"/>
  <c r="CH75" i="1"/>
  <c r="BB75" i="1"/>
  <c r="V75" i="1"/>
  <c r="EN75" i="1"/>
  <c r="DH75" i="1"/>
  <c r="BZ75" i="1"/>
  <c r="AT75" i="1"/>
  <c r="L75" i="1"/>
  <c r="EV75" i="1" l="1"/>
  <c r="C77" i="1"/>
  <c r="EP76" i="1"/>
  <c r="EH76" i="1"/>
  <c r="DZ76" i="1"/>
  <c r="DR76" i="1"/>
  <c r="DJ76" i="1"/>
  <c r="DB76" i="1"/>
  <c r="CT76" i="1"/>
  <c r="CJ76" i="1"/>
  <c r="CB76" i="1"/>
  <c r="BT76" i="1"/>
  <c r="BL76" i="1"/>
  <c r="BD76" i="1"/>
  <c r="AV76" i="1"/>
  <c r="AN76" i="1"/>
  <c r="AF76" i="1"/>
  <c r="X76" i="1"/>
  <c r="N76" i="1"/>
  <c r="EN76" i="1"/>
  <c r="EF76" i="1"/>
  <c r="DX76" i="1"/>
  <c r="DP76" i="1"/>
  <c r="DH76" i="1"/>
  <c r="CZ76" i="1"/>
  <c r="CR76" i="1"/>
  <c r="CH76" i="1"/>
  <c r="BZ76" i="1"/>
  <c r="BR76" i="1"/>
  <c r="BJ76" i="1"/>
  <c r="BB76" i="1"/>
  <c r="AT76" i="1"/>
  <c r="AL76" i="1"/>
  <c r="AD76" i="1"/>
  <c r="V76" i="1"/>
  <c r="L76" i="1"/>
  <c r="EL76" i="1"/>
  <c r="ED76" i="1"/>
  <c r="DV76" i="1"/>
  <c r="DN76" i="1"/>
  <c r="DF76" i="1"/>
  <c r="CX76" i="1"/>
  <c r="CN76" i="1"/>
  <c r="CF76" i="1"/>
  <c r="BX76" i="1"/>
  <c r="BP76" i="1"/>
  <c r="BH76" i="1"/>
  <c r="AZ76" i="1"/>
  <c r="AR76" i="1"/>
  <c r="AJ76" i="1"/>
  <c r="AB76" i="1"/>
  <c r="R76" i="1"/>
  <c r="ER76" i="1"/>
  <c r="DL76" i="1"/>
  <c r="CD76" i="1"/>
  <c r="AX76" i="1"/>
  <c r="P76" i="1"/>
  <c r="EJ76" i="1"/>
  <c r="DD76" i="1"/>
  <c r="BV76" i="1"/>
  <c r="AP76" i="1"/>
  <c r="EB76" i="1"/>
  <c r="CV76" i="1"/>
  <c r="BN76" i="1"/>
  <c r="AH76" i="1"/>
  <c r="DT76" i="1"/>
  <c r="CL76" i="1"/>
  <c r="BF76" i="1"/>
  <c r="Z76" i="1"/>
  <c r="EH70" i="1"/>
  <c r="EV70" i="1"/>
  <c r="EL77" i="1" l="1"/>
  <c r="ED77" i="1"/>
  <c r="DV77" i="1"/>
  <c r="DN77" i="1"/>
  <c r="DF77" i="1"/>
  <c r="CX77" i="1"/>
  <c r="CN77" i="1"/>
  <c r="CF77" i="1"/>
  <c r="BX77" i="1"/>
  <c r="BP77" i="1"/>
  <c r="BH77" i="1"/>
  <c r="AZ77" i="1"/>
  <c r="AR77" i="1"/>
  <c r="AJ77" i="1"/>
  <c r="AB77" i="1"/>
  <c r="R77" i="1"/>
  <c r="ER77" i="1"/>
  <c r="EJ77" i="1"/>
  <c r="EB77" i="1"/>
  <c r="DT77" i="1"/>
  <c r="DL77" i="1"/>
  <c r="DD77" i="1"/>
  <c r="CV77" i="1"/>
  <c r="CL77" i="1"/>
  <c r="CD77" i="1"/>
  <c r="BV77" i="1"/>
  <c r="BN77" i="1"/>
  <c r="BF77" i="1"/>
  <c r="AX77" i="1"/>
  <c r="AP77" i="1"/>
  <c r="AH77" i="1"/>
  <c r="Z77" i="1"/>
  <c r="P77" i="1"/>
  <c r="C78" i="1"/>
  <c r="EP77" i="1"/>
  <c r="EH77" i="1"/>
  <c r="DZ77" i="1"/>
  <c r="DR77" i="1"/>
  <c r="DJ77" i="1"/>
  <c r="DB77" i="1"/>
  <c r="CT77" i="1"/>
  <c r="CJ77" i="1"/>
  <c r="CB77" i="1"/>
  <c r="BT77" i="1"/>
  <c r="BL77" i="1"/>
  <c r="BD77" i="1"/>
  <c r="AV77" i="1"/>
  <c r="AN77" i="1"/>
  <c r="AF77" i="1"/>
  <c r="X77" i="1"/>
  <c r="N77" i="1"/>
  <c r="DX77" i="1"/>
  <c r="CR77" i="1"/>
  <c r="BJ77" i="1"/>
  <c r="AD77" i="1"/>
  <c r="DP77" i="1"/>
  <c r="CH77" i="1"/>
  <c r="BB77" i="1"/>
  <c r="V77" i="1"/>
  <c r="EN77" i="1"/>
  <c r="DH77" i="1"/>
  <c r="BZ77" i="1"/>
  <c r="AT77" i="1"/>
  <c r="L77" i="1"/>
  <c r="EF77" i="1"/>
  <c r="CZ77" i="1"/>
  <c r="BR77" i="1"/>
  <c r="AL77" i="1"/>
  <c r="EV76" i="1"/>
  <c r="EV77" i="1" l="1"/>
  <c r="C79" i="1"/>
  <c r="EP78" i="1"/>
  <c r="EH78" i="1"/>
  <c r="DZ78" i="1"/>
  <c r="DR78" i="1"/>
  <c r="DJ78" i="1"/>
  <c r="DB78" i="1"/>
  <c r="CT78" i="1"/>
  <c r="CJ78" i="1"/>
  <c r="CB78" i="1"/>
  <c r="BT78" i="1"/>
  <c r="BL78" i="1"/>
  <c r="BD78" i="1"/>
  <c r="AV78" i="1"/>
  <c r="AN78" i="1"/>
  <c r="AF78" i="1"/>
  <c r="X78" i="1"/>
  <c r="N78" i="1"/>
  <c r="EN78" i="1"/>
  <c r="EF78" i="1"/>
  <c r="DX78" i="1"/>
  <c r="DP78" i="1"/>
  <c r="DH78" i="1"/>
  <c r="CZ78" i="1"/>
  <c r="CR78" i="1"/>
  <c r="CH78" i="1"/>
  <c r="BZ78" i="1"/>
  <c r="BR78" i="1"/>
  <c r="BJ78" i="1"/>
  <c r="BB78" i="1"/>
  <c r="AT78" i="1"/>
  <c r="AL78" i="1"/>
  <c r="AD78" i="1"/>
  <c r="V78" i="1"/>
  <c r="L78" i="1"/>
  <c r="EL78" i="1"/>
  <c r="ED78" i="1"/>
  <c r="DV78" i="1"/>
  <c r="DN78" i="1"/>
  <c r="DF78" i="1"/>
  <c r="CX78" i="1"/>
  <c r="CN78" i="1"/>
  <c r="CF78" i="1"/>
  <c r="BX78" i="1"/>
  <c r="BP78" i="1"/>
  <c r="BH78" i="1"/>
  <c r="AZ78" i="1"/>
  <c r="AR78" i="1"/>
  <c r="AJ78" i="1"/>
  <c r="AB78" i="1"/>
  <c r="R78" i="1"/>
  <c r="EJ78" i="1"/>
  <c r="DD78" i="1"/>
  <c r="BV78" i="1"/>
  <c r="AP78" i="1"/>
  <c r="EB78" i="1"/>
  <c r="CV78" i="1"/>
  <c r="BN78" i="1"/>
  <c r="AH78" i="1"/>
  <c r="DT78" i="1"/>
  <c r="CL78" i="1"/>
  <c r="BF78" i="1"/>
  <c r="Z78" i="1"/>
  <c r="ER78" i="1"/>
  <c r="DL78" i="1"/>
  <c r="CD78" i="1"/>
  <c r="AX78" i="1"/>
  <c r="P78" i="1"/>
  <c r="EV78" i="1" l="1"/>
  <c r="EL79" i="1"/>
  <c r="ED79" i="1"/>
  <c r="DV79" i="1"/>
  <c r="DN79" i="1"/>
  <c r="DF79" i="1"/>
  <c r="CX79" i="1"/>
  <c r="CN79" i="1"/>
  <c r="CF79" i="1"/>
  <c r="BX79" i="1"/>
  <c r="BP79" i="1"/>
  <c r="BH79" i="1"/>
  <c r="AZ79" i="1"/>
  <c r="AR79" i="1"/>
  <c r="AJ79" i="1"/>
  <c r="AB79" i="1"/>
  <c r="R79" i="1"/>
  <c r="ER79" i="1"/>
  <c r="EJ79" i="1"/>
  <c r="EB79" i="1"/>
  <c r="DT79" i="1"/>
  <c r="DL79" i="1"/>
  <c r="DD79" i="1"/>
  <c r="CV79" i="1"/>
  <c r="CL79" i="1"/>
  <c r="CD79" i="1"/>
  <c r="BV79" i="1"/>
  <c r="BN79" i="1"/>
  <c r="BF79" i="1"/>
  <c r="AX79" i="1"/>
  <c r="AP79" i="1"/>
  <c r="AH79" i="1"/>
  <c r="Z79" i="1"/>
  <c r="P79" i="1"/>
  <c r="C80" i="1"/>
  <c r="EP79" i="1"/>
  <c r="EH79" i="1"/>
  <c r="DZ79" i="1"/>
  <c r="DR79" i="1"/>
  <c r="DJ79" i="1"/>
  <c r="DB79" i="1"/>
  <c r="CT79" i="1"/>
  <c r="CJ79" i="1"/>
  <c r="CB79" i="1"/>
  <c r="BT79" i="1"/>
  <c r="BL79" i="1"/>
  <c r="BD79" i="1"/>
  <c r="AV79" i="1"/>
  <c r="AN79" i="1"/>
  <c r="AF79" i="1"/>
  <c r="X79" i="1"/>
  <c r="N79" i="1"/>
  <c r="DP79" i="1"/>
  <c r="CH79" i="1"/>
  <c r="BB79" i="1"/>
  <c r="V79" i="1"/>
  <c r="EN79" i="1"/>
  <c r="DH79" i="1"/>
  <c r="BZ79" i="1"/>
  <c r="AT79" i="1"/>
  <c r="L79" i="1"/>
  <c r="EF79" i="1"/>
  <c r="CZ79" i="1"/>
  <c r="BR79" i="1"/>
  <c r="AL79" i="1"/>
  <c r="DX79" i="1"/>
  <c r="CR79" i="1"/>
  <c r="BJ79" i="1"/>
  <c r="AD79" i="1"/>
  <c r="EV79" i="1" l="1"/>
  <c r="EN80" i="1"/>
  <c r="EF80" i="1"/>
  <c r="DX80" i="1"/>
  <c r="DP80" i="1"/>
  <c r="DH80" i="1"/>
  <c r="CZ80" i="1"/>
  <c r="CR80" i="1"/>
  <c r="CH80" i="1"/>
  <c r="ER80" i="1"/>
  <c r="EJ80" i="1"/>
  <c r="EB80" i="1"/>
  <c r="DT80" i="1"/>
  <c r="DL80" i="1"/>
  <c r="DD80" i="1"/>
  <c r="CV80" i="1"/>
  <c r="CL80" i="1"/>
  <c r="CD80" i="1"/>
  <c r="EP80" i="1"/>
  <c r="DZ80" i="1"/>
  <c r="DJ80" i="1"/>
  <c r="CT80" i="1"/>
  <c r="CB80" i="1"/>
  <c r="BT80" i="1"/>
  <c r="BL80" i="1"/>
  <c r="BD80" i="1"/>
  <c r="AV80" i="1"/>
  <c r="AN80" i="1"/>
  <c r="AF80" i="1"/>
  <c r="X80" i="1"/>
  <c r="N80" i="1"/>
  <c r="EL80" i="1"/>
  <c r="DV80" i="1"/>
  <c r="DF80" i="1"/>
  <c r="CN80" i="1"/>
  <c r="BZ80" i="1"/>
  <c r="BR80" i="1"/>
  <c r="BJ80" i="1"/>
  <c r="BB80" i="1"/>
  <c r="AT80" i="1"/>
  <c r="AL80" i="1"/>
  <c r="AD80" i="1"/>
  <c r="V80" i="1"/>
  <c r="L80" i="1"/>
  <c r="C81" i="1"/>
  <c r="EH80" i="1"/>
  <c r="DR80" i="1"/>
  <c r="DB80" i="1"/>
  <c r="CJ80" i="1"/>
  <c r="BX80" i="1"/>
  <c r="BP80" i="1"/>
  <c r="BH80" i="1"/>
  <c r="AZ80" i="1"/>
  <c r="AR80" i="1"/>
  <c r="AJ80" i="1"/>
  <c r="AB80" i="1"/>
  <c r="R80" i="1"/>
  <c r="DN80" i="1"/>
  <c r="BN80" i="1"/>
  <c r="AH80" i="1"/>
  <c r="CX80" i="1"/>
  <c r="BF80" i="1"/>
  <c r="Z80" i="1"/>
  <c r="CF80" i="1"/>
  <c r="AX80" i="1"/>
  <c r="P80" i="1"/>
  <c r="ED80" i="1"/>
  <c r="BV80" i="1"/>
  <c r="AP80" i="1"/>
  <c r="EV80" i="1" l="1"/>
  <c r="ER81" i="1"/>
  <c r="EJ81" i="1"/>
  <c r="EB81" i="1"/>
  <c r="DT81" i="1"/>
  <c r="DL81" i="1"/>
  <c r="DD81" i="1"/>
  <c r="CV81" i="1"/>
  <c r="CL81" i="1"/>
  <c r="CD81" i="1"/>
  <c r="BV81" i="1"/>
  <c r="BN81" i="1"/>
  <c r="BF81" i="1"/>
  <c r="AX81" i="1"/>
  <c r="AP81" i="1"/>
  <c r="AH81" i="1"/>
  <c r="Z81" i="1"/>
  <c r="P81" i="1"/>
  <c r="C82" i="1"/>
  <c r="EP81" i="1"/>
  <c r="EH81" i="1"/>
  <c r="DZ81" i="1"/>
  <c r="DR81" i="1"/>
  <c r="DJ81" i="1"/>
  <c r="DB81" i="1"/>
  <c r="CT81" i="1"/>
  <c r="CJ81" i="1"/>
  <c r="CB81" i="1"/>
  <c r="BT81" i="1"/>
  <c r="BL81" i="1"/>
  <c r="BD81" i="1"/>
  <c r="AV81" i="1"/>
  <c r="AN81" i="1"/>
  <c r="AF81" i="1"/>
  <c r="X81" i="1"/>
  <c r="N81" i="1"/>
  <c r="EN81" i="1"/>
  <c r="EF81" i="1"/>
  <c r="DX81" i="1"/>
  <c r="DP81" i="1"/>
  <c r="DH81" i="1"/>
  <c r="CZ81" i="1"/>
  <c r="CR81" i="1"/>
  <c r="CH81" i="1"/>
  <c r="BZ81" i="1"/>
  <c r="BR81" i="1"/>
  <c r="BJ81" i="1"/>
  <c r="BB81" i="1"/>
  <c r="AT81" i="1"/>
  <c r="AL81" i="1"/>
  <c r="AD81" i="1"/>
  <c r="V81" i="1"/>
  <c r="L81" i="1"/>
  <c r="EV81" i="1" s="1"/>
  <c r="DV81" i="1"/>
  <c r="CN81" i="1"/>
  <c r="BH81" i="1"/>
  <c r="AB81" i="1"/>
  <c r="DN81" i="1"/>
  <c r="CF81" i="1"/>
  <c r="AZ81" i="1"/>
  <c r="R81" i="1"/>
  <c r="EL81" i="1"/>
  <c r="DF81" i="1"/>
  <c r="BX81" i="1"/>
  <c r="AR81" i="1"/>
  <c r="BP81" i="1"/>
  <c r="AJ81" i="1"/>
  <c r="ED81" i="1"/>
  <c r="CX81" i="1"/>
  <c r="EN82" i="1" l="1"/>
  <c r="EF82" i="1"/>
  <c r="DX82" i="1"/>
  <c r="DP82" i="1"/>
  <c r="DH82" i="1"/>
  <c r="CZ82" i="1"/>
  <c r="CR82" i="1"/>
  <c r="CH82" i="1"/>
  <c r="BZ82" i="1"/>
  <c r="BR82" i="1"/>
  <c r="BJ82" i="1"/>
  <c r="BB82" i="1"/>
  <c r="AT82" i="1"/>
  <c r="AL82" i="1"/>
  <c r="AD82" i="1"/>
  <c r="V82" i="1"/>
  <c r="L82" i="1"/>
  <c r="EL82" i="1"/>
  <c r="ED82" i="1"/>
  <c r="DV82" i="1"/>
  <c r="DN82" i="1"/>
  <c r="DF82" i="1"/>
  <c r="CX82" i="1"/>
  <c r="CN82" i="1"/>
  <c r="CF82" i="1"/>
  <c r="BX82" i="1"/>
  <c r="BP82" i="1"/>
  <c r="BH82" i="1"/>
  <c r="AZ82" i="1"/>
  <c r="AR82" i="1"/>
  <c r="AJ82" i="1"/>
  <c r="AB82" i="1"/>
  <c r="R82" i="1"/>
  <c r="ER82" i="1"/>
  <c r="EJ82" i="1"/>
  <c r="EB82" i="1"/>
  <c r="DT82" i="1"/>
  <c r="DL82" i="1"/>
  <c r="DD82" i="1"/>
  <c r="CV82" i="1"/>
  <c r="CL82" i="1"/>
  <c r="CD82" i="1"/>
  <c r="BV82" i="1"/>
  <c r="BN82" i="1"/>
  <c r="BF82" i="1"/>
  <c r="AX82" i="1"/>
  <c r="AP82" i="1"/>
  <c r="AH82" i="1"/>
  <c r="Z82" i="1"/>
  <c r="P82" i="1"/>
  <c r="EP82" i="1"/>
  <c r="DJ82" i="1"/>
  <c r="CB82" i="1"/>
  <c r="AV82" i="1"/>
  <c r="N82" i="1"/>
  <c r="EH82" i="1"/>
  <c r="DB82" i="1"/>
  <c r="BT82" i="1"/>
  <c r="AN82" i="1"/>
  <c r="C83" i="1"/>
  <c r="DZ82" i="1"/>
  <c r="CT82" i="1"/>
  <c r="BL82" i="1"/>
  <c r="AF82" i="1"/>
  <c r="X82" i="1"/>
  <c r="DR82" i="1"/>
  <c r="CJ82" i="1"/>
  <c r="BD82" i="1"/>
  <c r="ER83" i="1" l="1"/>
  <c r="EJ83" i="1"/>
  <c r="EB83" i="1"/>
  <c r="DT83" i="1"/>
  <c r="DL83" i="1"/>
  <c r="DD83" i="1"/>
  <c r="CV83" i="1"/>
  <c r="CL83" i="1"/>
  <c r="CD83" i="1"/>
  <c r="BV83" i="1"/>
  <c r="BN83" i="1"/>
  <c r="BF83" i="1"/>
  <c r="AX83" i="1"/>
  <c r="AP83" i="1"/>
  <c r="AH83" i="1"/>
  <c r="Z83" i="1"/>
  <c r="P83" i="1"/>
  <c r="C84" i="1"/>
  <c r="EP83" i="1"/>
  <c r="EH83" i="1"/>
  <c r="DZ83" i="1"/>
  <c r="DR83" i="1"/>
  <c r="DJ83" i="1"/>
  <c r="DB83" i="1"/>
  <c r="CT83" i="1"/>
  <c r="CJ83" i="1"/>
  <c r="CB83" i="1"/>
  <c r="BT83" i="1"/>
  <c r="BL83" i="1"/>
  <c r="BD83" i="1"/>
  <c r="AV83" i="1"/>
  <c r="AN83" i="1"/>
  <c r="AF83" i="1"/>
  <c r="X83" i="1"/>
  <c r="N83" i="1"/>
  <c r="EN83" i="1"/>
  <c r="EF83" i="1"/>
  <c r="DX83" i="1"/>
  <c r="DP83" i="1"/>
  <c r="DH83" i="1"/>
  <c r="CZ83" i="1"/>
  <c r="CR83" i="1"/>
  <c r="CH83" i="1"/>
  <c r="BZ83" i="1"/>
  <c r="BR83" i="1"/>
  <c r="BJ83" i="1"/>
  <c r="BB83" i="1"/>
  <c r="AT83" i="1"/>
  <c r="AL83" i="1"/>
  <c r="AD83" i="1"/>
  <c r="V83" i="1"/>
  <c r="L83" i="1"/>
  <c r="DV83" i="1"/>
  <c r="CN83" i="1"/>
  <c r="BH83" i="1"/>
  <c r="AB83" i="1"/>
  <c r="DN83" i="1"/>
  <c r="CF83" i="1"/>
  <c r="AZ83" i="1"/>
  <c r="R83" i="1"/>
  <c r="EL83" i="1"/>
  <c r="DF83" i="1"/>
  <c r="BX83" i="1"/>
  <c r="AR83" i="1"/>
  <c r="ED83" i="1"/>
  <c r="CX83" i="1"/>
  <c r="BP83" i="1"/>
  <c r="AJ83" i="1"/>
  <c r="EV82" i="1"/>
  <c r="EV83" i="1" l="1"/>
  <c r="EN84" i="1"/>
  <c r="EF84" i="1"/>
  <c r="DX84" i="1"/>
  <c r="DP84" i="1"/>
  <c r="DH84" i="1"/>
  <c r="CZ84" i="1"/>
  <c r="CR84" i="1"/>
  <c r="CH84" i="1"/>
  <c r="BZ84" i="1"/>
  <c r="BR84" i="1"/>
  <c r="BJ84" i="1"/>
  <c r="BB84" i="1"/>
  <c r="AT84" i="1"/>
  <c r="AL84" i="1"/>
  <c r="AD84" i="1"/>
  <c r="V84" i="1"/>
  <c r="L84" i="1"/>
  <c r="EL84" i="1"/>
  <c r="ED84" i="1"/>
  <c r="DV84" i="1"/>
  <c r="DN84" i="1"/>
  <c r="DF84" i="1"/>
  <c r="CX84" i="1"/>
  <c r="CN84" i="1"/>
  <c r="CF84" i="1"/>
  <c r="BX84" i="1"/>
  <c r="BP84" i="1"/>
  <c r="BH84" i="1"/>
  <c r="AZ84" i="1"/>
  <c r="AR84" i="1"/>
  <c r="AJ84" i="1"/>
  <c r="AB84" i="1"/>
  <c r="R84" i="1"/>
  <c r="ER84" i="1"/>
  <c r="EJ84" i="1"/>
  <c r="EB84" i="1"/>
  <c r="DT84" i="1"/>
  <c r="DL84" i="1"/>
  <c r="DD84" i="1"/>
  <c r="CV84" i="1"/>
  <c r="CL84" i="1"/>
  <c r="CD84" i="1"/>
  <c r="BV84" i="1"/>
  <c r="BN84" i="1"/>
  <c r="BF84" i="1"/>
  <c r="AX84" i="1"/>
  <c r="AP84" i="1"/>
  <c r="AH84" i="1"/>
  <c r="Z84" i="1"/>
  <c r="P84" i="1"/>
  <c r="EP84" i="1"/>
  <c r="DJ84" i="1"/>
  <c r="CB84" i="1"/>
  <c r="AV84" i="1"/>
  <c r="N84" i="1"/>
  <c r="EH84" i="1"/>
  <c r="DB84" i="1"/>
  <c r="BT84" i="1"/>
  <c r="AN84" i="1"/>
  <c r="C85" i="1"/>
  <c r="DZ84" i="1"/>
  <c r="CT84" i="1"/>
  <c r="BL84" i="1"/>
  <c r="AF84" i="1"/>
  <c r="CJ84" i="1"/>
  <c r="BD84" i="1"/>
  <c r="X84" i="1"/>
  <c r="DR84" i="1"/>
  <c r="EV84" i="1" l="1"/>
  <c r="ER85" i="1"/>
  <c r="EJ85" i="1"/>
  <c r="EB85" i="1"/>
  <c r="DT85" i="1"/>
  <c r="DL85" i="1"/>
  <c r="DD85" i="1"/>
  <c r="CV85" i="1"/>
  <c r="CL85" i="1"/>
  <c r="CD85" i="1"/>
  <c r="BV85" i="1"/>
  <c r="BN85" i="1"/>
  <c r="BF85" i="1"/>
  <c r="AX85" i="1"/>
  <c r="AP85" i="1"/>
  <c r="AH85" i="1"/>
  <c r="Z85" i="1"/>
  <c r="P85" i="1"/>
  <c r="C86" i="1"/>
  <c r="EP85" i="1"/>
  <c r="EH85" i="1"/>
  <c r="DZ85" i="1"/>
  <c r="DR85" i="1"/>
  <c r="DJ85" i="1"/>
  <c r="DB85" i="1"/>
  <c r="CT85" i="1"/>
  <c r="CJ85" i="1"/>
  <c r="CB85" i="1"/>
  <c r="BT85" i="1"/>
  <c r="BL85" i="1"/>
  <c r="BD85" i="1"/>
  <c r="AV85" i="1"/>
  <c r="AN85" i="1"/>
  <c r="AF85" i="1"/>
  <c r="X85" i="1"/>
  <c r="N85" i="1"/>
  <c r="EN85" i="1"/>
  <c r="EF85" i="1"/>
  <c r="DX85" i="1"/>
  <c r="DP85" i="1"/>
  <c r="DH85" i="1"/>
  <c r="CZ85" i="1"/>
  <c r="CR85" i="1"/>
  <c r="CH85" i="1"/>
  <c r="BZ85" i="1"/>
  <c r="BR85" i="1"/>
  <c r="BJ85" i="1"/>
  <c r="BB85" i="1"/>
  <c r="AT85" i="1"/>
  <c r="AL85" i="1"/>
  <c r="AD85" i="1"/>
  <c r="V85" i="1"/>
  <c r="L85" i="1"/>
  <c r="EV85" i="1" s="1"/>
  <c r="DV85" i="1"/>
  <c r="CN85" i="1"/>
  <c r="BH85" i="1"/>
  <c r="AB85" i="1"/>
  <c r="DN85" i="1"/>
  <c r="CF85" i="1"/>
  <c r="AZ85" i="1"/>
  <c r="R85" i="1"/>
  <c r="EL85" i="1"/>
  <c r="DF85" i="1"/>
  <c r="BX85" i="1"/>
  <c r="AR85" i="1"/>
  <c r="BP85" i="1"/>
  <c r="AJ85" i="1"/>
  <c r="ED85" i="1"/>
  <c r="CX85" i="1"/>
  <c r="EN86" i="1" l="1"/>
  <c r="EF86" i="1"/>
  <c r="DX86" i="1"/>
  <c r="DP86" i="1"/>
  <c r="DH86" i="1"/>
  <c r="CZ86" i="1"/>
  <c r="CR86" i="1"/>
  <c r="CH86" i="1"/>
  <c r="BZ86" i="1"/>
  <c r="BR86" i="1"/>
  <c r="BJ86" i="1"/>
  <c r="BB86" i="1"/>
  <c r="AT86" i="1"/>
  <c r="AL86" i="1"/>
  <c r="AD86" i="1"/>
  <c r="V86" i="1"/>
  <c r="L86" i="1"/>
  <c r="EL86" i="1"/>
  <c r="ED86" i="1"/>
  <c r="DV86" i="1"/>
  <c r="DN86" i="1"/>
  <c r="DF86" i="1"/>
  <c r="CX86" i="1"/>
  <c r="CN86" i="1"/>
  <c r="CF86" i="1"/>
  <c r="BX86" i="1"/>
  <c r="BP86" i="1"/>
  <c r="BH86" i="1"/>
  <c r="AZ86" i="1"/>
  <c r="AR86" i="1"/>
  <c r="AJ86" i="1"/>
  <c r="AB86" i="1"/>
  <c r="R86" i="1"/>
  <c r="ER86" i="1"/>
  <c r="EJ86" i="1"/>
  <c r="EB86" i="1"/>
  <c r="DT86" i="1"/>
  <c r="DL86" i="1"/>
  <c r="DD86" i="1"/>
  <c r="CV86" i="1"/>
  <c r="CL86" i="1"/>
  <c r="CD86" i="1"/>
  <c r="BV86" i="1"/>
  <c r="BN86" i="1"/>
  <c r="BF86" i="1"/>
  <c r="AX86" i="1"/>
  <c r="AP86" i="1"/>
  <c r="AH86" i="1"/>
  <c r="Z86" i="1"/>
  <c r="P86" i="1"/>
  <c r="EP86" i="1"/>
  <c r="DJ86" i="1"/>
  <c r="CB86" i="1"/>
  <c r="AV86" i="1"/>
  <c r="N86" i="1"/>
  <c r="EH86" i="1"/>
  <c r="DB86" i="1"/>
  <c r="BT86" i="1"/>
  <c r="AN86" i="1"/>
  <c r="C87" i="1"/>
  <c r="DZ86" i="1"/>
  <c r="CT86" i="1"/>
  <c r="BL86" i="1"/>
  <c r="AF86" i="1"/>
  <c r="X86" i="1"/>
  <c r="DR86" i="1"/>
  <c r="CJ86" i="1"/>
  <c r="BD86" i="1"/>
  <c r="ER87" i="1" l="1"/>
  <c r="ER73" i="1" s="1"/>
  <c r="EJ87" i="1"/>
  <c r="EJ73" i="1" s="1"/>
  <c r="EB87" i="1"/>
  <c r="EB73" i="1" s="1"/>
  <c r="DT87" i="1"/>
  <c r="DT73" i="1" s="1"/>
  <c r="DL87" i="1"/>
  <c r="DL73" i="1" s="1"/>
  <c r="DD87" i="1"/>
  <c r="DD73" i="1" s="1"/>
  <c r="CV87" i="1"/>
  <c r="CV73" i="1" s="1"/>
  <c r="CL87" i="1"/>
  <c r="CL73" i="1" s="1"/>
  <c r="CD87" i="1"/>
  <c r="CD73" i="1" s="1"/>
  <c r="BV87" i="1"/>
  <c r="BV73" i="1" s="1"/>
  <c r="BN87" i="1"/>
  <c r="BN73" i="1" s="1"/>
  <c r="BF87" i="1"/>
  <c r="BF73" i="1" s="1"/>
  <c r="AX87" i="1"/>
  <c r="AX73" i="1" s="1"/>
  <c r="AP87" i="1"/>
  <c r="AP73" i="1" s="1"/>
  <c r="AH87" i="1"/>
  <c r="AH73" i="1" s="1"/>
  <c r="Z87" i="1"/>
  <c r="Z73" i="1" s="1"/>
  <c r="P87" i="1"/>
  <c r="P73" i="1" s="1"/>
  <c r="C88" i="1"/>
  <c r="C89" i="1" s="1"/>
  <c r="EP87" i="1"/>
  <c r="EP73" i="1" s="1"/>
  <c r="EH87" i="1"/>
  <c r="EH73" i="1" s="1"/>
  <c r="DZ87" i="1"/>
  <c r="DZ73" i="1" s="1"/>
  <c r="DR87" i="1"/>
  <c r="DR73" i="1" s="1"/>
  <c r="DJ87" i="1"/>
  <c r="DJ73" i="1" s="1"/>
  <c r="DB87" i="1"/>
  <c r="DB73" i="1" s="1"/>
  <c r="CT87" i="1"/>
  <c r="CT73" i="1" s="1"/>
  <c r="CJ87" i="1"/>
  <c r="CJ73" i="1" s="1"/>
  <c r="CB87" i="1"/>
  <c r="CB73" i="1" s="1"/>
  <c r="BT87" i="1"/>
  <c r="BT73" i="1" s="1"/>
  <c r="BL87" i="1"/>
  <c r="BL73" i="1" s="1"/>
  <c r="BD87" i="1"/>
  <c r="BD73" i="1" s="1"/>
  <c r="AV87" i="1"/>
  <c r="AV73" i="1" s="1"/>
  <c r="AN87" i="1"/>
  <c r="AN73" i="1" s="1"/>
  <c r="AF87" i="1"/>
  <c r="AF73" i="1" s="1"/>
  <c r="X87" i="1"/>
  <c r="X73" i="1" s="1"/>
  <c r="N87" i="1"/>
  <c r="N73" i="1" s="1"/>
  <c r="EN87" i="1"/>
  <c r="EN73" i="1" s="1"/>
  <c r="EF87" i="1"/>
  <c r="EF73" i="1" s="1"/>
  <c r="DX87" i="1"/>
  <c r="DX73" i="1" s="1"/>
  <c r="DP87" i="1"/>
  <c r="DP73" i="1" s="1"/>
  <c r="DH87" i="1"/>
  <c r="DH73" i="1" s="1"/>
  <c r="CZ87" i="1"/>
  <c r="CZ73" i="1" s="1"/>
  <c r="CR87" i="1"/>
  <c r="CR73" i="1" s="1"/>
  <c r="CH87" i="1"/>
  <c r="CH73" i="1" s="1"/>
  <c r="BZ87" i="1"/>
  <c r="BZ73" i="1" s="1"/>
  <c r="BR87" i="1"/>
  <c r="BR73" i="1" s="1"/>
  <c r="BJ87" i="1"/>
  <c r="BJ73" i="1" s="1"/>
  <c r="BB87" i="1"/>
  <c r="BB73" i="1" s="1"/>
  <c r="AT87" i="1"/>
  <c r="AT73" i="1" s="1"/>
  <c r="AL87" i="1"/>
  <c r="AL73" i="1" s="1"/>
  <c r="AD87" i="1"/>
  <c r="AD73" i="1" s="1"/>
  <c r="V87" i="1"/>
  <c r="V73" i="1" s="1"/>
  <c r="L87" i="1"/>
  <c r="DV87" i="1"/>
  <c r="DV73" i="1" s="1"/>
  <c r="CN87" i="1"/>
  <c r="CN73" i="1" s="1"/>
  <c r="BH87" i="1"/>
  <c r="BH73" i="1" s="1"/>
  <c r="AB87" i="1"/>
  <c r="AB73" i="1" s="1"/>
  <c r="DN87" i="1"/>
  <c r="DN73" i="1" s="1"/>
  <c r="CF87" i="1"/>
  <c r="CF73" i="1" s="1"/>
  <c r="AZ87" i="1"/>
  <c r="AZ73" i="1" s="1"/>
  <c r="R87" i="1"/>
  <c r="R73" i="1" s="1"/>
  <c r="EL87" i="1"/>
  <c r="EL73" i="1" s="1"/>
  <c r="DF87" i="1"/>
  <c r="DF73" i="1" s="1"/>
  <c r="BX87" i="1"/>
  <c r="BX73" i="1" s="1"/>
  <c r="AR87" i="1"/>
  <c r="AR73" i="1" s="1"/>
  <c r="ED87" i="1"/>
  <c r="ED73" i="1" s="1"/>
  <c r="CX87" i="1"/>
  <c r="CX73" i="1" s="1"/>
  <c r="BP87" i="1"/>
  <c r="BP73" i="1" s="1"/>
  <c r="AJ87" i="1"/>
  <c r="AJ73" i="1" s="1"/>
  <c r="EV86" i="1"/>
  <c r="EV87" i="1" l="1"/>
  <c r="EV73" i="1" s="1"/>
  <c r="L73" i="1"/>
  <c r="EN89" i="1"/>
  <c r="EF89" i="1"/>
  <c r="DX89" i="1"/>
  <c r="DP89" i="1"/>
  <c r="DH89" i="1"/>
  <c r="CZ89" i="1"/>
  <c r="CR89" i="1"/>
  <c r="CH89" i="1"/>
  <c r="BZ89" i="1"/>
  <c r="BR89" i="1"/>
  <c r="BJ89" i="1"/>
  <c r="BB89" i="1"/>
  <c r="AT89" i="1"/>
  <c r="AL89" i="1"/>
  <c r="AD89" i="1"/>
  <c r="V89" i="1"/>
  <c r="L89" i="1"/>
  <c r="EL89" i="1"/>
  <c r="ED89" i="1"/>
  <c r="DV89" i="1"/>
  <c r="DN89" i="1"/>
  <c r="DF89" i="1"/>
  <c r="CX89" i="1"/>
  <c r="CN89" i="1"/>
  <c r="CF89" i="1"/>
  <c r="BX89" i="1"/>
  <c r="BP89" i="1"/>
  <c r="BH89" i="1"/>
  <c r="AZ89" i="1"/>
  <c r="AR89" i="1"/>
  <c r="AJ89" i="1"/>
  <c r="AB89" i="1"/>
  <c r="R89" i="1"/>
  <c r="ER89" i="1"/>
  <c r="EJ89" i="1"/>
  <c r="EB89" i="1"/>
  <c r="DT89" i="1"/>
  <c r="DL89" i="1"/>
  <c r="DD89" i="1"/>
  <c r="CV89" i="1"/>
  <c r="CL89" i="1"/>
  <c r="CD89" i="1"/>
  <c r="BV89" i="1"/>
  <c r="BN89" i="1"/>
  <c r="BF89" i="1"/>
  <c r="AX89" i="1"/>
  <c r="AP89" i="1"/>
  <c r="AH89" i="1"/>
  <c r="Z89" i="1"/>
  <c r="P89" i="1"/>
  <c r="DR89" i="1"/>
  <c r="CJ89" i="1"/>
  <c r="BD89" i="1"/>
  <c r="X89" i="1"/>
  <c r="EP89" i="1"/>
  <c r="DJ89" i="1"/>
  <c r="CB89" i="1"/>
  <c r="AV89" i="1"/>
  <c r="N89" i="1"/>
  <c r="EH89" i="1"/>
  <c r="DB89" i="1"/>
  <c r="BT89" i="1"/>
  <c r="AN89" i="1"/>
  <c r="AF89" i="1"/>
  <c r="DZ89" i="1"/>
  <c r="CT89" i="1"/>
  <c r="C90" i="1"/>
  <c r="BL89" i="1"/>
  <c r="EV89" i="1" l="1"/>
  <c r="ER90" i="1"/>
  <c r="EJ90" i="1"/>
  <c r="EB90" i="1"/>
  <c r="DT90" i="1"/>
  <c r="DL90" i="1"/>
  <c r="DD90" i="1"/>
  <c r="CV90" i="1"/>
  <c r="CL90" i="1"/>
  <c r="CD90" i="1"/>
  <c r="BV90" i="1"/>
  <c r="BN90" i="1"/>
  <c r="BF90" i="1"/>
  <c r="AX90" i="1"/>
  <c r="AP90" i="1"/>
  <c r="AH90" i="1"/>
  <c r="Z90" i="1"/>
  <c r="P90" i="1"/>
  <c r="C91" i="1"/>
  <c r="EP90" i="1"/>
  <c r="EH90" i="1"/>
  <c r="DZ90" i="1"/>
  <c r="DR90" i="1"/>
  <c r="DJ90" i="1"/>
  <c r="DB90" i="1"/>
  <c r="CT90" i="1"/>
  <c r="CJ90" i="1"/>
  <c r="CB90" i="1"/>
  <c r="BT90" i="1"/>
  <c r="BL90" i="1"/>
  <c r="BD90" i="1"/>
  <c r="AV90" i="1"/>
  <c r="AN90" i="1"/>
  <c r="AF90" i="1"/>
  <c r="X90" i="1"/>
  <c r="N90" i="1"/>
  <c r="EN90" i="1"/>
  <c r="EF90" i="1"/>
  <c r="DX90" i="1"/>
  <c r="DP90" i="1"/>
  <c r="DH90" i="1"/>
  <c r="CZ90" i="1"/>
  <c r="CR90" i="1"/>
  <c r="CH90" i="1"/>
  <c r="BZ90" i="1"/>
  <c r="BR90" i="1"/>
  <c r="BJ90" i="1"/>
  <c r="BB90" i="1"/>
  <c r="AT90" i="1"/>
  <c r="AL90" i="1"/>
  <c r="AD90" i="1"/>
  <c r="V90" i="1"/>
  <c r="L90" i="1"/>
  <c r="ED90" i="1"/>
  <c r="CX90" i="1"/>
  <c r="BP90" i="1"/>
  <c r="AJ90" i="1"/>
  <c r="DV90" i="1"/>
  <c r="CN90" i="1"/>
  <c r="BH90" i="1"/>
  <c r="AB90" i="1"/>
  <c r="DN90" i="1"/>
  <c r="CF90" i="1"/>
  <c r="AZ90" i="1"/>
  <c r="R90" i="1"/>
  <c r="DF90" i="1"/>
  <c r="BX90" i="1"/>
  <c r="AR90" i="1"/>
  <c r="EL90" i="1"/>
  <c r="EV90" i="1" l="1"/>
  <c r="EN91" i="1"/>
  <c r="EF91" i="1"/>
  <c r="DX91" i="1"/>
  <c r="DP91" i="1"/>
  <c r="DH91" i="1"/>
  <c r="CZ91" i="1"/>
  <c r="CR91" i="1"/>
  <c r="CH91" i="1"/>
  <c r="BZ91" i="1"/>
  <c r="BR91" i="1"/>
  <c r="BJ91" i="1"/>
  <c r="BB91" i="1"/>
  <c r="AT91" i="1"/>
  <c r="AL91" i="1"/>
  <c r="AD91" i="1"/>
  <c r="V91" i="1"/>
  <c r="L91" i="1"/>
  <c r="EL91" i="1"/>
  <c r="ED91" i="1"/>
  <c r="DV91" i="1"/>
  <c r="DN91" i="1"/>
  <c r="DF91" i="1"/>
  <c r="CX91" i="1"/>
  <c r="CN91" i="1"/>
  <c r="CF91" i="1"/>
  <c r="BX91" i="1"/>
  <c r="BP91" i="1"/>
  <c r="BH91" i="1"/>
  <c r="AZ91" i="1"/>
  <c r="AR91" i="1"/>
  <c r="AJ91" i="1"/>
  <c r="AB91" i="1"/>
  <c r="R91" i="1"/>
  <c r="ER91" i="1"/>
  <c r="EJ91" i="1"/>
  <c r="EB91" i="1"/>
  <c r="DT91" i="1"/>
  <c r="DL91" i="1"/>
  <c r="DD91" i="1"/>
  <c r="CV91" i="1"/>
  <c r="CL91" i="1"/>
  <c r="CD91" i="1"/>
  <c r="BV91" i="1"/>
  <c r="BN91" i="1"/>
  <c r="BF91" i="1"/>
  <c r="AX91" i="1"/>
  <c r="AP91" i="1"/>
  <c r="AH91" i="1"/>
  <c r="Z91" i="1"/>
  <c r="P91" i="1"/>
  <c r="DR91" i="1"/>
  <c r="CJ91" i="1"/>
  <c r="BD91" i="1"/>
  <c r="X91" i="1"/>
  <c r="EP91" i="1"/>
  <c r="DJ91" i="1"/>
  <c r="CB91" i="1"/>
  <c r="AV91" i="1"/>
  <c r="N91" i="1"/>
  <c r="EH91" i="1"/>
  <c r="DB91" i="1"/>
  <c r="BT91" i="1"/>
  <c r="AN91" i="1"/>
  <c r="C92" i="1"/>
  <c r="BL91" i="1"/>
  <c r="AF91" i="1"/>
  <c r="DZ91" i="1"/>
  <c r="CT91" i="1"/>
  <c r="EV91" i="1" l="1"/>
  <c r="ER92" i="1"/>
  <c r="EJ92" i="1"/>
  <c r="EB92" i="1"/>
  <c r="DT92" i="1"/>
  <c r="DL92" i="1"/>
  <c r="DD92" i="1"/>
  <c r="CV92" i="1"/>
  <c r="CL92" i="1"/>
  <c r="CD92" i="1"/>
  <c r="BV92" i="1"/>
  <c r="BN92" i="1"/>
  <c r="BF92" i="1"/>
  <c r="AX92" i="1"/>
  <c r="AP92" i="1"/>
  <c r="AH92" i="1"/>
  <c r="Z92" i="1"/>
  <c r="P92" i="1"/>
  <c r="C93" i="1"/>
  <c r="EP92" i="1"/>
  <c r="EH92" i="1"/>
  <c r="DZ92" i="1"/>
  <c r="DR92" i="1"/>
  <c r="DJ92" i="1"/>
  <c r="DB92" i="1"/>
  <c r="CT92" i="1"/>
  <c r="CJ92" i="1"/>
  <c r="CB92" i="1"/>
  <c r="BT92" i="1"/>
  <c r="BL92" i="1"/>
  <c r="BD92" i="1"/>
  <c r="AV92" i="1"/>
  <c r="AN92" i="1"/>
  <c r="AF92" i="1"/>
  <c r="X92" i="1"/>
  <c r="N92" i="1"/>
  <c r="EN92" i="1"/>
  <c r="EF92" i="1"/>
  <c r="DX92" i="1"/>
  <c r="DP92" i="1"/>
  <c r="DH92" i="1"/>
  <c r="CZ92" i="1"/>
  <c r="CR92" i="1"/>
  <c r="CH92" i="1"/>
  <c r="BZ92" i="1"/>
  <c r="BR92" i="1"/>
  <c r="BJ92" i="1"/>
  <c r="BB92" i="1"/>
  <c r="AT92" i="1"/>
  <c r="AL92" i="1"/>
  <c r="AD92" i="1"/>
  <c r="V92" i="1"/>
  <c r="L92" i="1"/>
  <c r="ED92" i="1"/>
  <c r="CX92" i="1"/>
  <c r="BP92" i="1"/>
  <c r="AJ92" i="1"/>
  <c r="DV92" i="1"/>
  <c r="CN92" i="1"/>
  <c r="BH92" i="1"/>
  <c r="AB92" i="1"/>
  <c r="DN92" i="1"/>
  <c r="CF92" i="1"/>
  <c r="AZ92" i="1"/>
  <c r="R92" i="1"/>
  <c r="EL92" i="1"/>
  <c r="C94" i="1"/>
  <c r="DF92" i="1"/>
  <c r="BX92" i="1"/>
  <c r="AR92" i="1"/>
  <c r="EV92" i="1" l="1"/>
  <c r="AB93" i="1"/>
  <c r="EH93" i="1"/>
  <c r="BD93" i="1"/>
  <c r="EV93" i="1" s="1"/>
  <c r="ER94" i="1"/>
  <c r="ER88" i="1" s="1"/>
  <c r="EJ94" i="1"/>
  <c r="EJ88" i="1" s="1"/>
  <c r="EB94" i="1"/>
  <c r="EB88" i="1" s="1"/>
  <c r="DT94" i="1"/>
  <c r="DT88" i="1" s="1"/>
  <c r="DL94" i="1"/>
  <c r="DL88" i="1" s="1"/>
  <c r="DD94" i="1"/>
  <c r="DD88" i="1" s="1"/>
  <c r="CV94" i="1"/>
  <c r="CV88" i="1" s="1"/>
  <c r="CL94" i="1"/>
  <c r="CL88" i="1" s="1"/>
  <c r="CD94" i="1"/>
  <c r="CD88" i="1" s="1"/>
  <c r="BV94" i="1"/>
  <c r="BV88" i="1" s="1"/>
  <c r="BN94" i="1"/>
  <c r="BN88" i="1" s="1"/>
  <c r="BF94" i="1"/>
  <c r="BF88" i="1" s="1"/>
  <c r="AX94" i="1"/>
  <c r="AX88" i="1" s="1"/>
  <c r="AP94" i="1"/>
  <c r="AP88" i="1" s="1"/>
  <c r="AH94" i="1"/>
  <c r="AH88" i="1" s="1"/>
  <c r="Z94" i="1"/>
  <c r="Z88" i="1" s="1"/>
  <c r="P94" i="1"/>
  <c r="P88" i="1" s="1"/>
  <c r="C95" i="1"/>
  <c r="EP94" i="1"/>
  <c r="EP88" i="1" s="1"/>
  <c r="EH94" i="1"/>
  <c r="EH88" i="1" s="1"/>
  <c r="DZ94" i="1"/>
  <c r="DZ88" i="1" s="1"/>
  <c r="DR94" i="1"/>
  <c r="DR88" i="1" s="1"/>
  <c r="DJ94" i="1"/>
  <c r="DJ88" i="1" s="1"/>
  <c r="DB94" i="1"/>
  <c r="DB88" i="1" s="1"/>
  <c r="CT94" i="1"/>
  <c r="CT88" i="1" s="1"/>
  <c r="CJ94" i="1"/>
  <c r="CJ88" i="1" s="1"/>
  <c r="CB94" i="1"/>
  <c r="CB88" i="1" s="1"/>
  <c r="BT94" i="1"/>
  <c r="BT88" i="1" s="1"/>
  <c r="BL94" i="1"/>
  <c r="BL88" i="1" s="1"/>
  <c r="BD94" i="1"/>
  <c r="BD88" i="1" s="1"/>
  <c r="AV94" i="1"/>
  <c r="AV88" i="1" s="1"/>
  <c r="AN94" i="1"/>
  <c r="AN88" i="1" s="1"/>
  <c r="AF94" i="1"/>
  <c r="AF88" i="1" s="1"/>
  <c r="X94" i="1"/>
  <c r="X88" i="1" s="1"/>
  <c r="N94" i="1"/>
  <c r="N88" i="1" s="1"/>
  <c r="EN94" i="1"/>
  <c r="EN88" i="1" s="1"/>
  <c r="EF94" i="1"/>
  <c r="EF88" i="1" s="1"/>
  <c r="DX94" i="1"/>
  <c r="DX88" i="1" s="1"/>
  <c r="DP94" i="1"/>
  <c r="DP88" i="1" s="1"/>
  <c r="DH94" i="1"/>
  <c r="DH88" i="1" s="1"/>
  <c r="CZ94" i="1"/>
  <c r="CZ88" i="1" s="1"/>
  <c r="CR94" i="1"/>
  <c r="CR88" i="1" s="1"/>
  <c r="CH94" i="1"/>
  <c r="CH88" i="1" s="1"/>
  <c r="BZ94" i="1"/>
  <c r="BZ88" i="1" s="1"/>
  <c r="BR94" i="1"/>
  <c r="BR88" i="1" s="1"/>
  <c r="BJ94" i="1"/>
  <c r="BJ88" i="1" s="1"/>
  <c r="BB94" i="1"/>
  <c r="BB88" i="1" s="1"/>
  <c r="AT94" i="1"/>
  <c r="AT88" i="1" s="1"/>
  <c r="AL94" i="1"/>
  <c r="AL88" i="1" s="1"/>
  <c r="AD94" i="1"/>
  <c r="AD88" i="1" s="1"/>
  <c r="V94" i="1"/>
  <c r="V88" i="1" s="1"/>
  <c r="L94" i="1"/>
  <c r="ED94" i="1"/>
  <c r="ED88" i="1" s="1"/>
  <c r="CX94" i="1"/>
  <c r="CX88" i="1" s="1"/>
  <c r="BP94" i="1"/>
  <c r="BP88" i="1" s="1"/>
  <c r="AJ94" i="1"/>
  <c r="AJ88" i="1" s="1"/>
  <c r="DV94" i="1"/>
  <c r="DV88" i="1" s="1"/>
  <c r="CN94" i="1"/>
  <c r="CN88" i="1" s="1"/>
  <c r="BH94" i="1"/>
  <c r="BH88" i="1" s="1"/>
  <c r="AB94" i="1"/>
  <c r="AB88" i="1" s="1"/>
  <c r="DN94" i="1"/>
  <c r="DN88" i="1" s="1"/>
  <c r="CF94" i="1"/>
  <c r="CF88" i="1" s="1"/>
  <c r="AZ94" i="1"/>
  <c r="AZ88" i="1" s="1"/>
  <c r="R94" i="1"/>
  <c r="R88" i="1" s="1"/>
  <c r="AR94" i="1"/>
  <c r="AR88" i="1" s="1"/>
  <c r="EL94" i="1"/>
  <c r="EL88" i="1" s="1"/>
  <c r="DF94" i="1"/>
  <c r="DF88" i="1" s="1"/>
  <c r="BX94" i="1"/>
  <c r="BX88" i="1" s="1"/>
  <c r="EV94" i="1" l="1"/>
  <c r="EV88" i="1" s="1"/>
  <c r="L88" i="1"/>
  <c r="AB95" i="1"/>
  <c r="C96" i="1"/>
  <c r="C97" i="1" l="1"/>
  <c r="EP96" i="1"/>
  <c r="EH96" i="1"/>
  <c r="DZ96" i="1"/>
  <c r="DR96" i="1"/>
  <c r="DJ96" i="1"/>
  <c r="DB96" i="1"/>
  <c r="CT96" i="1"/>
  <c r="CJ96" i="1"/>
  <c r="CB96" i="1"/>
  <c r="BT96" i="1"/>
  <c r="BL96" i="1"/>
  <c r="BD96" i="1"/>
  <c r="AV96" i="1"/>
  <c r="AN96" i="1"/>
  <c r="AF96" i="1"/>
  <c r="X96" i="1"/>
  <c r="N96" i="1"/>
  <c r="EN96" i="1"/>
  <c r="EF96" i="1"/>
  <c r="DX96" i="1"/>
  <c r="DP96" i="1"/>
  <c r="DH96" i="1"/>
  <c r="CZ96" i="1"/>
  <c r="CR96" i="1"/>
  <c r="CH96" i="1"/>
  <c r="BZ96" i="1"/>
  <c r="BR96" i="1"/>
  <c r="BJ96" i="1"/>
  <c r="BB96" i="1"/>
  <c r="AT96" i="1"/>
  <c r="AL96" i="1"/>
  <c r="AD96" i="1"/>
  <c r="V96" i="1"/>
  <c r="L96" i="1"/>
  <c r="EL96" i="1"/>
  <c r="ED96" i="1"/>
  <c r="DV96" i="1"/>
  <c r="DN96" i="1"/>
  <c r="DF96" i="1"/>
  <c r="CX96" i="1"/>
  <c r="CN96" i="1"/>
  <c r="CF96" i="1"/>
  <c r="BX96" i="1"/>
  <c r="BP96" i="1"/>
  <c r="BH96" i="1"/>
  <c r="AZ96" i="1"/>
  <c r="AR96" i="1"/>
  <c r="AJ96" i="1"/>
  <c r="AB96" i="1"/>
  <c r="R96" i="1"/>
  <c r="ER96" i="1"/>
  <c r="DL96" i="1"/>
  <c r="CD96" i="1"/>
  <c r="AX96" i="1"/>
  <c r="P96" i="1"/>
  <c r="EJ96" i="1"/>
  <c r="DD96" i="1"/>
  <c r="BV96" i="1"/>
  <c r="AP96" i="1"/>
  <c r="EB96" i="1"/>
  <c r="CV96" i="1"/>
  <c r="BN96" i="1"/>
  <c r="AH96" i="1"/>
  <c r="CL96" i="1"/>
  <c r="BF96" i="1"/>
  <c r="Z96" i="1"/>
  <c r="DT96" i="1"/>
  <c r="EV96" i="1" l="1"/>
  <c r="EL97" i="1"/>
  <c r="ED97" i="1"/>
  <c r="DV97" i="1"/>
  <c r="DN97" i="1"/>
  <c r="DF97" i="1"/>
  <c r="CX97" i="1"/>
  <c r="CN97" i="1"/>
  <c r="CF97" i="1"/>
  <c r="BX97" i="1"/>
  <c r="BP97" i="1"/>
  <c r="BH97" i="1"/>
  <c r="AZ97" i="1"/>
  <c r="AR97" i="1"/>
  <c r="AJ97" i="1"/>
  <c r="AB97" i="1"/>
  <c r="R97" i="1"/>
  <c r="ER97" i="1"/>
  <c r="EJ97" i="1"/>
  <c r="EB97" i="1"/>
  <c r="DT97" i="1"/>
  <c r="DL97" i="1"/>
  <c r="DD97" i="1"/>
  <c r="CV97" i="1"/>
  <c r="CL97" i="1"/>
  <c r="CD97" i="1"/>
  <c r="BV97" i="1"/>
  <c r="BN97" i="1"/>
  <c r="BF97" i="1"/>
  <c r="AX97" i="1"/>
  <c r="AP97" i="1"/>
  <c r="AH97" i="1"/>
  <c r="Z97" i="1"/>
  <c r="P97" i="1"/>
  <c r="C98" i="1"/>
  <c r="EP97" i="1"/>
  <c r="EH97" i="1"/>
  <c r="DZ97" i="1"/>
  <c r="DR97" i="1"/>
  <c r="DJ97" i="1"/>
  <c r="DB97" i="1"/>
  <c r="CT97" i="1"/>
  <c r="CJ97" i="1"/>
  <c r="CB97" i="1"/>
  <c r="BT97" i="1"/>
  <c r="BL97" i="1"/>
  <c r="BD97" i="1"/>
  <c r="AV97" i="1"/>
  <c r="AN97" i="1"/>
  <c r="AF97" i="1"/>
  <c r="X97" i="1"/>
  <c r="N97" i="1"/>
  <c r="DX97" i="1"/>
  <c r="CR97" i="1"/>
  <c r="BJ97" i="1"/>
  <c r="AD97" i="1"/>
  <c r="DP97" i="1"/>
  <c r="CH97" i="1"/>
  <c r="BB97" i="1"/>
  <c r="V97" i="1"/>
  <c r="EN97" i="1"/>
  <c r="DH97" i="1"/>
  <c r="BZ97" i="1"/>
  <c r="AT97" i="1"/>
  <c r="L97" i="1"/>
  <c r="BR97" i="1"/>
  <c r="AL97" i="1"/>
  <c r="EF97" i="1"/>
  <c r="CZ97" i="1"/>
  <c r="C99" i="1" l="1"/>
  <c r="EP98" i="1"/>
  <c r="EH98" i="1"/>
  <c r="DZ98" i="1"/>
  <c r="DR98" i="1"/>
  <c r="DJ98" i="1"/>
  <c r="DB98" i="1"/>
  <c r="CT98" i="1"/>
  <c r="CJ98" i="1"/>
  <c r="CB98" i="1"/>
  <c r="BT98" i="1"/>
  <c r="BL98" i="1"/>
  <c r="BD98" i="1"/>
  <c r="AV98" i="1"/>
  <c r="AN98" i="1"/>
  <c r="AF98" i="1"/>
  <c r="X98" i="1"/>
  <c r="N98" i="1"/>
  <c r="EN98" i="1"/>
  <c r="EF98" i="1"/>
  <c r="DX98" i="1"/>
  <c r="DP98" i="1"/>
  <c r="DH98" i="1"/>
  <c r="CZ98" i="1"/>
  <c r="CR98" i="1"/>
  <c r="CH98" i="1"/>
  <c r="BZ98" i="1"/>
  <c r="BR98" i="1"/>
  <c r="BJ98" i="1"/>
  <c r="BB98" i="1"/>
  <c r="AT98" i="1"/>
  <c r="AL98" i="1"/>
  <c r="AD98" i="1"/>
  <c r="V98" i="1"/>
  <c r="L98" i="1"/>
  <c r="EL98" i="1"/>
  <c r="ED98" i="1"/>
  <c r="DV98" i="1"/>
  <c r="DN98" i="1"/>
  <c r="DF98" i="1"/>
  <c r="CX98" i="1"/>
  <c r="CN98" i="1"/>
  <c r="CF98" i="1"/>
  <c r="BX98" i="1"/>
  <c r="BP98" i="1"/>
  <c r="BH98" i="1"/>
  <c r="AZ98" i="1"/>
  <c r="AR98" i="1"/>
  <c r="AJ98" i="1"/>
  <c r="AB98" i="1"/>
  <c r="R98" i="1"/>
  <c r="EJ98" i="1"/>
  <c r="DD98" i="1"/>
  <c r="BV98" i="1"/>
  <c r="AP98" i="1"/>
  <c r="EB98" i="1"/>
  <c r="CV98" i="1"/>
  <c r="BN98" i="1"/>
  <c r="AH98" i="1"/>
  <c r="DT98" i="1"/>
  <c r="CL98" i="1"/>
  <c r="BF98" i="1"/>
  <c r="Z98" i="1"/>
  <c r="ER98" i="1"/>
  <c r="P98" i="1"/>
  <c r="DL98" i="1"/>
  <c r="CD98" i="1"/>
  <c r="AX98" i="1"/>
  <c r="EV97" i="1"/>
  <c r="EV98" i="1" l="1"/>
  <c r="EL99" i="1"/>
  <c r="ED99" i="1"/>
  <c r="DV99" i="1"/>
  <c r="DN99" i="1"/>
  <c r="DF99" i="1"/>
  <c r="CX99" i="1"/>
  <c r="CN99" i="1"/>
  <c r="CF99" i="1"/>
  <c r="BX99" i="1"/>
  <c r="BP99" i="1"/>
  <c r="BH99" i="1"/>
  <c r="AZ99" i="1"/>
  <c r="AR99" i="1"/>
  <c r="AJ99" i="1"/>
  <c r="AB99" i="1"/>
  <c r="R99" i="1"/>
  <c r="ER99" i="1"/>
  <c r="EJ99" i="1"/>
  <c r="EB99" i="1"/>
  <c r="DT99" i="1"/>
  <c r="DL99" i="1"/>
  <c r="DD99" i="1"/>
  <c r="CV99" i="1"/>
  <c r="CL99" i="1"/>
  <c r="CD99" i="1"/>
  <c r="BV99" i="1"/>
  <c r="BN99" i="1"/>
  <c r="BF99" i="1"/>
  <c r="AX99" i="1"/>
  <c r="AP99" i="1"/>
  <c r="AH99" i="1"/>
  <c r="Z99" i="1"/>
  <c r="P99" i="1"/>
  <c r="C100" i="1"/>
  <c r="EP99" i="1"/>
  <c r="EH99" i="1"/>
  <c r="DZ99" i="1"/>
  <c r="DR99" i="1"/>
  <c r="DJ99" i="1"/>
  <c r="DB99" i="1"/>
  <c r="CT99" i="1"/>
  <c r="CJ99" i="1"/>
  <c r="CB99" i="1"/>
  <c r="BT99" i="1"/>
  <c r="BL99" i="1"/>
  <c r="BD99" i="1"/>
  <c r="AV99" i="1"/>
  <c r="AN99" i="1"/>
  <c r="AF99" i="1"/>
  <c r="X99" i="1"/>
  <c r="N99" i="1"/>
  <c r="DP99" i="1"/>
  <c r="CH99" i="1"/>
  <c r="BB99" i="1"/>
  <c r="V99" i="1"/>
  <c r="EN99" i="1"/>
  <c r="DH99" i="1"/>
  <c r="BZ99" i="1"/>
  <c r="AT99" i="1"/>
  <c r="L99" i="1"/>
  <c r="EF99" i="1"/>
  <c r="CZ99" i="1"/>
  <c r="BR99" i="1"/>
  <c r="AL99" i="1"/>
  <c r="CR99" i="1"/>
  <c r="BJ99" i="1"/>
  <c r="AD99" i="1"/>
  <c r="DX99" i="1"/>
  <c r="C101" i="1" l="1"/>
  <c r="EP100" i="1"/>
  <c r="EH100" i="1"/>
  <c r="DZ100" i="1"/>
  <c r="DR100" i="1"/>
  <c r="DJ100" i="1"/>
  <c r="DB100" i="1"/>
  <c r="CT100" i="1"/>
  <c r="CJ100" i="1"/>
  <c r="CB100" i="1"/>
  <c r="BT100" i="1"/>
  <c r="BL100" i="1"/>
  <c r="BD100" i="1"/>
  <c r="AV100" i="1"/>
  <c r="AN100" i="1"/>
  <c r="AF100" i="1"/>
  <c r="X100" i="1"/>
  <c r="N100" i="1"/>
  <c r="EN100" i="1"/>
  <c r="EF100" i="1"/>
  <c r="DX100" i="1"/>
  <c r="DP100" i="1"/>
  <c r="DH100" i="1"/>
  <c r="CZ100" i="1"/>
  <c r="CR100" i="1"/>
  <c r="CH100" i="1"/>
  <c r="BZ100" i="1"/>
  <c r="BR100" i="1"/>
  <c r="BJ100" i="1"/>
  <c r="BB100" i="1"/>
  <c r="AT100" i="1"/>
  <c r="AL100" i="1"/>
  <c r="AD100" i="1"/>
  <c r="V100" i="1"/>
  <c r="L100" i="1"/>
  <c r="EL100" i="1"/>
  <c r="ED100" i="1"/>
  <c r="DV100" i="1"/>
  <c r="DN100" i="1"/>
  <c r="DF100" i="1"/>
  <c r="CX100" i="1"/>
  <c r="CN100" i="1"/>
  <c r="CF100" i="1"/>
  <c r="BX100" i="1"/>
  <c r="BP100" i="1"/>
  <c r="BH100" i="1"/>
  <c r="AZ100" i="1"/>
  <c r="AR100" i="1"/>
  <c r="AJ100" i="1"/>
  <c r="AB100" i="1"/>
  <c r="R100" i="1"/>
  <c r="EB100" i="1"/>
  <c r="CV100" i="1"/>
  <c r="BN100" i="1"/>
  <c r="AH100" i="1"/>
  <c r="DT100" i="1"/>
  <c r="CL100" i="1"/>
  <c r="BF100" i="1"/>
  <c r="Z100" i="1"/>
  <c r="ER100" i="1"/>
  <c r="DL100" i="1"/>
  <c r="CD100" i="1"/>
  <c r="AX100" i="1"/>
  <c r="P100" i="1"/>
  <c r="AP100" i="1"/>
  <c r="EJ100" i="1"/>
  <c r="DD100" i="1"/>
  <c r="BV100" i="1"/>
  <c r="EV99" i="1"/>
  <c r="EV100" i="1" l="1"/>
  <c r="EL101" i="1"/>
  <c r="EL95" i="1" s="1"/>
  <c r="ED101" i="1"/>
  <c r="ED95" i="1" s="1"/>
  <c r="DV101" i="1"/>
  <c r="DV95" i="1" s="1"/>
  <c r="DN101" i="1"/>
  <c r="DN95" i="1" s="1"/>
  <c r="DF101" i="1"/>
  <c r="DF95" i="1" s="1"/>
  <c r="CX101" i="1"/>
  <c r="CX95" i="1" s="1"/>
  <c r="CN101" i="1"/>
  <c r="CN95" i="1" s="1"/>
  <c r="CF101" i="1"/>
  <c r="CF95" i="1" s="1"/>
  <c r="BX101" i="1"/>
  <c r="BX95" i="1" s="1"/>
  <c r="BP101" i="1"/>
  <c r="BP95" i="1" s="1"/>
  <c r="BH101" i="1"/>
  <c r="BH95" i="1" s="1"/>
  <c r="AZ101" i="1"/>
  <c r="AZ95" i="1" s="1"/>
  <c r="AR101" i="1"/>
  <c r="AR95" i="1" s="1"/>
  <c r="AJ101" i="1"/>
  <c r="AJ95" i="1" s="1"/>
  <c r="AB101" i="1"/>
  <c r="R101" i="1"/>
  <c r="R95" i="1" s="1"/>
  <c r="ER101" i="1"/>
  <c r="ER95" i="1" s="1"/>
  <c r="EJ101" i="1"/>
  <c r="EJ95" i="1" s="1"/>
  <c r="EB101" i="1"/>
  <c r="EB95" i="1" s="1"/>
  <c r="DT101" i="1"/>
  <c r="DT95" i="1" s="1"/>
  <c r="DL101" i="1"/>
  <c r="DL95" i="1" s="1"/>
  <c r="DD101" i="1"/>
  <c r="DD95" i="1" s="1"/>
  <c r="CV101" i="1"/>
  <c r="CV95" i="1" s="1"/>
  <c r="CL101" i="1"/>
  <c r="CL95" i="1" s="1"/>
  <c r="CD101" i="1"/>
  <c r="CD95" i="1" s="1"/>
  <c r="BV101" i="1"/>
  <c r="BV95" i="1" s="1"/>
  <c r="BN101" i="1"/>
  <c r="BN95" i="1" s="1"/>
  <c r="BF101" i="1"/>
  <c r="BF95" i="1" s="1"/>
  <c r="AX101" i="1"/>
  <c r="AX95" i="1" s="1"/>
  <c r="AP101" i="1"/>
  <c r="AP95" i="1" s="1"/>
  <c r="AH101" i="1"/>
  <c r="AH95" i="1" s="1"/>
  <c r="Z101" i="1"/>
  <c r="Z95" i="1" s="1"/>
  <c r="P101" i="1"/>
  <c r="P95" i="1" s="1"/>
  <c r="C102" i="1"/>
  <c r="C103" i="1" s="1"/>
  <c r="EP101" i="1"/>
  <c r="EP95" i="1" s="1"/>
  <c r="EH101" i="1"/>
  <c r="EH95" i="1" s="1"/>
  <c r="DZ101" i="1"/>
  <c r="DZ95" i="1" s="1"/>
  <c r="DR101" i="1"/>
  <c r="DR95" i="1" s="1"/>
  <c r="DJ101" i="1"/>
  <c r="DJ95" i="1" s="1"/>
  <c r="DB101" i="1"/>
  <c r="DB95" i="1" s="1"/>
  <c r="CT101" i="1"/>
  <c r="CT95" i="1" s="1"/>
  <c r="CJ101" i="1"/>
  <c r="CJ95" i="1" s="1"/>
  <c r="CB101" i="1"/>
  <c r="CB95" i="1" s="1"/>
  <c r="BT101" i="1"/>
  <c r="BT95" i="1" s="1"/>
  <c r="BL101" i="1"/>
  <c r="BL95" i="1" s="1"/>
  <c r="BD101" i="1"/>
  <c r="BD95" i="1" s="1"/>
  <c r="AV101" i="1"/>
  <c r="AV95" i="1" s="1"/>
  <c r="AN101" i="1"/>
  <c r="AN95" i="1" s="1"/>
  <c r="AF101" i="1"/>
  <c r="AF95" i="1" s="1"/>
  <c r="X101" i="1"/>
  <c r="X95" i="1" s="1"/>
  <c r="N101" i="1"/>
  <c r="N95" i="1" s="1"/>
  <c r="EN101" i="1"/>
  <c r="EN95" i="1" s="1"/>
  <c r="DH101" i="1"/>
  <c r="DH95" i="1" s="1"/>
  <c r="BZ101" i="1"/>
  <c r="BZ95" i="1" s="1"/>
  <c r="AT101" i="1"/>
  <c r="AT95" i="1" s="1"/>
  <c r="L101" i="1"/>
  <c r="EF101" i="1"/>
  <c r="EF95" i="1" s="1"/>
  <c r="CZ101" i="1"/>
  <c r="CZ95" i="1" s="1"/>
  <c r="BR101" i="1"/>
  <c r="BR95" i="1" s="1"/>
  <c r="AL101" i="1"/>
  <c r="AL95" i="1" s="1"/>
  <c r="DX101" i="1"/>
  <c r="DX95" i="1" s="1"/>
  <c r="CR101" i="1"/>
  <c r="CR95" i="1" s="1"/>
  <c r="BJ101" i="1"/>
  <c r="BJ95" i="1" s="1"/>
  <c r="AD101" i="1"/>
  <c r="AD95" i="1" s="1"/>
  <c r="DP101" i="1"/>
  <c r="DP95" i="1" s="1"/>
  <c r="CH101" i="1"/>
  <c r="CH95" i="1" s="1"/>
  <c r="BB101" i="1"/>
  <c r="BB95" i="1" s="1"/>
  <c r="V101" i="1"/>
  <c r="V95" i="1" s="1"/>
  <c r="EP103" i="1" l="1"/>
  <c r="EH103" i="1"/>
  <c r="DZ103" i="1"/>
  <c r="DR103" i="1"/>
  <c r="DJ103" i="1"/>
  <c r="DB103" i="1"/>
  <c r="CT103" i="1"/>
  <c r="CJ103" i="1"/>
  <c r="CB103" i="1"/>
  <c r="BT103" i="1"/>
  <c r="BL103" i="1"/>
  <c r="BD103" i="1"/>
  <c r="AV103" i="1"/>
  <c r="AN103" i="1"/>
  <c r="AF103" i="1"/>
  <c r="X103" i="1"/>
  <c r="N103" i="1"/>
  <c r="EN103" i="1"/>
  <c r="EF103" i="1"/>
  <c r="DX103" i="1"/>
  <c r="DP103" i="1"/>
  <c r="DH103" i="1"/>
  <c r="CZ103" i="1"/>
  <c r="CR103" i="1"/>
  <c r="CH103" i="1"/>
  <c r="BZ103" i="1"/>
  <c r="BR103" i="1"/>
  <c r="BJ103" i="1"/>
  <c r="BB103" i="1"/>
  <c r="AT103" i="1"/>
  <c r="AL103" i="1"/>
  <c r="AD103" i="1"/>
  <c r="V103" i="1"/>
  <c r="L103" i="1"/>
  <c r="ET103" i="1"/>
  <c r="EL103" i="1"/>
  <c r="ED103" i="1"/>
  <c r="DV103" i="1"/>
  <c r="DN103" i="1"/>
  <c r="DF103" i="1"/>
  <c r="CX103" i="1"/>
  <c r="CN103" i="1"/>
  <c r="CF103" i="1"/>
  <c r="BX103" i="1"/>
  <c r="BP103" i="1"/>
  <c r="BH103" i="1"/>
  <c r="AZ103" i="1"/>
  <c r="AR103" i="1"/>
  <c r="AJ103" i="1"/>
  <c r="AB103" i="1"/>
  <c r="R103" i="1"/>
  <c r="ER103" i="1"/>
  <c r="DL103" i="1"/>
  <c r="CD103" i="1"/>
  <c r="AX103" i="1"/>
  <c r="P103" i="1"/>
  <c r="EJ103" i="1"/>
  <c r="DD103" i="1"/>
  <c r="BV103" i="1"/>
  <c r="AP103" i="1"/>
  <c r="C104" i="1"/>
  <c r="EB103" i="1"/>
  <c r="CV103" i="1"/>
  <c r="BN103" i="1"/>
  <c r="AH103" i="1"/>
  <c r="BF103" i="1"/>
  <c r="Z103" i="1"/>
  <c r="DT103" i="1"/>
  <c r="CL103" i="1"/>
  <c r="EV101" i="1"/>
  <c r="EV95" i="1" s="1"/>
  <c r="L95" i="1"/>
  <c r="EV103" i="1" l="1"/>
  <c r="ER104" i="1"/>
  <c r="EJ104" i="1"/>
  <c r="EB104" i="1"/>
  <c r="DT104" i="1"/>
  <c r="DL104" i="1"/>
  <c r="DD104" i="1"/>
  <c r="CV104" i="1"/>
  <c r="CL104" i="1"/>
  <c r="CD104" i="1"/>
  <c r="BV104" i="1"/>
  <c r="BN104" i="1"/>
  <c r="BF104" i="1"/>
  <c r="AX104" i="1"/>
  <c r="AP104" i="1"/>
  <c r="AH104" i="1"/>
  <c r="Z104" i="1"/>
  <c r="P104" i="1"/>
  <c r="C105" i="1"/>
  <c r="EP104" i="1"/>
  <c r="EH104" i="1"/>
  <c r="DZ104" i="1"/>
  <c r="DR104" i="1"/>
  <c r="DJ104" i="1"/>
  <c r="DB104" i="1"/>
  <c r="CT104" i="1"/>
  <c r="CJ104" i="1"/>
  <c r="CB104" i="1"/>
  <c r="BT104" i="1"/>
  <c r="BL104" i="1"/>
  <c r="BD104" i="1"/>
  <c r="AV104" i="1"/>
  <c r="AN104" i="1"/>
  <c r="AF104" i="1"/>
  <c r="X104" i="1"/>
  <c r="N104" i="1"/>
  <c r="C107" i="1"/>
  <c r="EN104" i="1"/>
  <c r="EF104" i="1"/>
  <c r="DX104" i="1"/>
  <c r="DP104" i="1"/>
  <c r="DH104" i="1"/>
  <c r="CZ104" i="1"/>
  <c r="CR104" i="1"/>
  <c r="CH104" i="1"/>
  <c r="BZ104" i="1"/>
  <c r="BR104" i="1"/>
  <c r="BJ104" i="1"/>
  <c r="BB104" i="1"/>
  <c r="AT104" i="1"/>
  <c r="AL104" i="1"/>
  <c r="AD104" i="1"/>
  <c r="V104" i="1"/>
  <c r="L104" i="1"/>
  <c r="DV104" i="1"/>
  <c r="CN104" i="1"/>
  <c r="BH104" i="1"/>
  <c r="AB104" i="1"/>
  <c r="DN104" i="1"/>
  <c r="CF104" i="1"/>
  <c r="AZ104" i="1"/>
  <c r="R104" i="1"/>
  <c r="EL104" i="1"/>
  <c r="DF104" i="1"/>
  <c r="BX104" i="1"/>
  <c r="AR104" i="1"/>
  <c r="AJ104" i="1"/>
  <c r="ED104" i="1"/>
  <c r="CX104" i="1"/>
  <c r="BP104" i="1"/>
  <c r="C106" i="1" l="1"/>
  <c r="AB105" i="1"/>
  <c r="X105" i="1"/>
  <c r="BF105" i="1"/>
  <c r="EV104" i="1"/>
  <c r="EP107" i="1"/>
  <c r="EP102" i="1" s="1"/>
  <c r="EH107" i="1"/>
  <c r="EH102" i="1" s="1"/>
  <c r="DZ107" i="1"/>
  <c r="DZ102" i="1" s="1"/>
  <c r="DR107" i="1"/>
  <c r="DR102" i="1" s="1"/>
  <c r="DJ107" i="1"/>
  <c r="DJ102" i="1" s="1"/>
  <c r="DB107" i="1"/>
  <c r="DB102" i="1" s="1"/>
  <c r="CT107" i="1"/>
  <c r="CT102" i="1" s="1"/>
  <c r="CJ107" i="1"/>
  <c r="CJ102" i="1" s="1"/>
  <c r="CB107" i="1"/>
  <c r="CB102" i="1" s="1"/>
  <c r="BT107" i="1"/>
  <c r="BT102" i="1" s="1"/>
  <c r="BL107" i="1"/>
  <c r="BL102" i="1" s="1"/>
  <c r="BD107" i="1"/>
  <c r="AV107" i="1"/>
  <c r="AV102" i="1" s="1"/>
  <c r="AN107" i="1"/>
  <c r="AN102" i="1" s="1"/>
  <c r="AF107" i="1"/>
  <c r="AF102" i="1" s="1"/>
  <c r="X107" i="1"/>
  <c r="N107" i="1"/>
  <c r="N102" i="1" s="1"/>
  <c r="EN107" i="1"/>
  <c r="EN102" i="1" s="1"/>
  <c r="EF107" i="1"/>
  <c r="EF102" i="1" s="1"/>
  <c r="DX107" i="1"/>
  <c r="DX102" i="1" s="1"/>
  <c r="DP107" i="1"/>
  <c r="DP102" i="1" s="1"/>
  <c r="DH107" i="1"/>
  <c r="DH102" i="1" s="1"/>
  <c r="CZ107" i="1"/>
  <c r="CZ102" i="1" s="1"/>
  <c r="CR107" i="1"/>
  <c r="CR102" i="1" s="1"/>
  <c r="CH107" i="1"/>
  <c r="BZ107" i="1"/>
  <c r="BZ102" i="1" s="1"/>
  <c r="BR107" i="1"/>
  <c r="BR102" i="1" s="1"/>
  <c r="BJ107" i="1"/>
  <c r="BJ102" i="1" s="1"/>
  <c r="BB107" i="1"/>
  <c r="BB102" i="1" s="1"/>
  <c r="AT107" i="1"/>
  <c r="AT102" i="1" s="1"/>
  <c r="AL107" i="1"/>
  <c r="AL102" i="1" s="1"/>
  <c r="AD107" i="1"/>
  <c r="V107" i="1"/>
  <c r="V102" i="1" s="1"/>
  <c r="L107" i="1"/>
  <c r="ET107" i="1"/>
  <c r="EL107" i="1"/>
  <c r="EL102" i="1" s="1"/>
  <c r="ED107" i="1"/>
  <c r="ED102" i="1" s="1"/>
  <c r="DV107" i="1"/>
  <c r="DV102" i="1" s="1"/>
  <c r="DN107" i="1"/>
  <c r="DN102" i="1" s="1"/>
  <c r="DF107" i="1"/>
  <c r="DF102" i="1" s="1"/>
  <c r="CX107" i="1"/>
  <c r="CX102" i="1" s="1"/>
  <c r="CN107" i="1"/>
  <c r="CN102" i="1" s="1"/>
  <c r="CF107" i="1"/>
  <c r="CF102" i="1" s="1"/>
  <c r="BX107" i="1"/>
  <c r="BX102" i="1" s="1"/>
  <c r="BP107" i="1"/>
  <c r="BP102" i="1" s="1"/>
  <c r="BH107" i="1"/>
  <c r="BH102" i="1" s="1"/>
  <c r="AZ107" i="1"/>
  <c r="AZ102" i="1" s="1"/>
  <c r="AR107" i="1"/>
  <c r="AR102" i="1" s="1"/>
  <c r="AJ107" i="1"/>
  <c r="AJ102" i="1" s="1"/>
  <c r="AB107" i="1"/>
  <c r="R107" i="1"/>
  <c r="DT107" i="1"/>
  <c r="DT102" i="1" s="1"/>
  <c r="CL107" i="1"/>
  <c r="CL102" i="1" s="1"/>
  <c r="BF107" i="1"/>
  <c r="Z107" i="1"/>
  <c r="Z102" i="1" s="1"/>
  <c r="ER107" i="1"/>
  <c r="ER102" i="1" s="1"/>
  <c r="DL107" i="1"/>
  <c r="DL102" i="1" s="1"/>
  <c r="CD107" i="1"/>
  <c r="CD102" i="1" s="1"/>
  <c r="AX107" i="1"/>
  <c r="AX102" i="1" s="1"/>
  <c r="P107" i="1"/>
  <c r="P102" i="1" s="1"/>
  <c r="EJ107" i="1"/>
  <c r="EJ102" i="1" s="1"/>
  <c r="DD107" i="1"/>
  <c r="DD102" i="1" s="1"/>
  <c r="BV107" i="1"/>
  <c r="BV102" i="1" s="1"/>
  <c r="AP107" i="1"/>
  <c r="AP102" i="1" s="1"/>
  <c r="AH107" i="1"/>
  <c r="AH102" i="1" s="1"/>
  <c r="EB107" i="1"/>
  <c r="EB102" i="1" s="1"/>
  <c r="CV107" i="1"/>
  <c r="CV102" i="1" s="1"/>
  <c r="C108" i="1"/>
  <c r="C109" i="1" s="1"/>
  <c r="BN107" i="1"/>
  <c r="BN102" i="1" s="1"/>
  <c r="CH255" i="1" l="1"/>
  <c r="CH102" i="1"/>
  <c r="EV105" i="1"/>
  <c r="EV107" i="1"/>
  <c r="X106" i="1"/>
  <c r="BF106" i="1"/>
  <c r="BF102" i="1" s="1"/>
  <c r="R106" i="1"/>
  <c r="EV106" i="1" s="1"/>
  <c r="BD106" i="1"/>
  <c r="BD255" i="1" s="1"/>
  <c r="AB106" i="1"/>
  <c r="BD102" i="1"/>
  <c r="X102" i="1"/>
  <c r="AD255" i="1"/>
  <c r="AD102" i="1"/>
  <c r="ER109" i="1"/>
  <c r="EJ109" i="1"/>
  <c r="EB109" i="1"/>
  <c r="DT109" i="1"/>
  <c r="DL109" i="1"/>
  <c r="DD109" i="1"/>
  <c r="CV109" i="1"/>
  <c r="CL109" i="1"/>
  <c r="CD109" i="1"/>
  <c r="BV109" i="1"/>
  <c r="BN109" i="1"/>
  <c r="BF109" i="1"/>
  <c r="AX109" i="1"/>
  <c r="AP109" i="1"/>
  <c r="AH109" i="1"/>
  <c r="Z109" i="1"/>
  <c r="P109" i="1"/>
  <c r="C110" i="1"/>
  <c r="EP109" i="1"/>
  <c r="EH109" i="1"/>
  <c r="DZ109" i="1"/>
  <c r="DR109" i="1"/>
  <c r="DJ109" i="1"/>
  <c r="DB109" i="1"/>
  <c r="CT109" i="1"/>
  <c r="CJ109" i="1"/>
  <c r="CB109" i="1"/>
  <c r="BT109" i="1"/>
  <c r="BL109" i="1"/>
  <c r="BD109" i="1"/>
  <c r="AV109" i="1"/>
  <c r="AN109" i="1"/>
  <c r="AF109" i="1"/>
  <c r="X109" i="1"/>
  <c r="N109" i="1"/>
  <c r="EN109" i="1"/>
  <c r="EF109" i="1"/>
  <c r="DX109" i="1"/>
  <c r="DP109" i="1"/>
  <c r="DH109" i="1"/>
  <c r="CZ109" i="1"/>
  <c r="CR109" i="1"/>
  <c r="CH109" i="1"/>
  <c r="BZ109" i="1"/>
  <c r="BR109" i="1"/>
  <c r="BJ109" i="1"/>
  <c r="BB109" i="1"/>
  <c r="AT109" i="1"/>
  <c r="AL109" i="1"/>
  <c r="AD109" i="1"/>
  <c r="V109" i="1"/>
  <c r="L109" i="1"/>
  <c r="DN109" i="1"/>
  <c r="CF109" i="1"/>
  <c r="AZ109" i="1"/>
  <c r="R109" i="1"/>
  <c r="EL109" i="1"/>
  <c r="DF109" i="1"/>
  <c r="BX109" i="1"/>
  <c r="AR109" i="1"/>
  <c r="ED109" i="1"/>
  <c r="CX109" i="1"/>
  <c r="BP109" i="1"/>
  <c r="AJ109" i="1"/>
  <c r="DV109" i="1"/>
  <c r="CN109" i="1"/>
  <c r="BH109" i="1"/>
  <c r="AB109" i="1"/>
  <c r="L102" i="1"/>
  <c r="AB255" i="1"/>
  <c r="AB102" i="1"/>
  <c r="ET255" i="1"/>
  <c r="ET102" i="1"/>
  <c r="ET254" i="1" s="1"/>
  <c r="EN110" i="1" l="1"/>
  <c r="EF110" i="1"/>
  <c r="DX110" i="1"/>
  <c r="DP110" i="1"/>
  <c r="DH110" i="1"/>
  <c r="CZ110" i="1"/>
  <c r="CR110" i="1"/>
  <c r="CH110" i="1"/>
  <c r="BZ110" i="1"/>
  <c r="BR110" i="1"/>
  <c r="BJ110" i="1"/>
  <c r="BB110" i="1"/>
  <c r="AT110" i="1"/>
  <c r="AL110" i="1"/>
  <c r="AD110" i="1"/>
  <c r="V110" i="1"/>
  <c r="L110" i="1"/>
  <c r="EL110" i="1"/>
  <c r="ED110" i="1"/>
  <c r="DV110" i="1"/>
  <c r="DN110" i="1"/>
  <c r="DF110" i="1"/>
  <c r="CX110" i="1"/>
  <c r="CN110" i="1"/>
  <c r="CF110" i="1"/>
  <c r="BX110" i="1"/>
  <c r="BP110" i="1"/>
  <c r="BH110" i="1"/>
  <c r="AZ110" i="1"/>
  <c r="AR110" i="1"/>
  <c r="AJ110" i="1"/>
  <c r="AB110" i="1"/>
  <c r="R110" i="1"/>
  <c r="ER110" i="1"/>
  <c r="EJ110" i="1"/>
  <c r="EB110" i="1"/>
  <c r="DT110" i="1"/>
  <c r="DL110" i="1"/>
  <c r="DD110" i="1"/>
  <c r="CV110" i="1"/>
  <c r="CL110" i="1"/>
  <c r="CD110" i="1"/>
  <c r="BV110" i="1"/>
  <c r="BN110" i="1"/>
  <c r="BF110" i="1"/>
  <c r="AX110" i="1"/>
  <c r="AP110" i="1"/>
  <c r="AH110" i="1"/>
  <c r="Z110" i="1"/>
  <c r="P110" i="1"/>
  <c r="EH110" i="1"/>
  <c r="DB110" i="1"/>
  <c r="BT110" i="1"/>
  <c r="AN110" i="1"/>
  <c r="C111" i="1"/>
  <c r="DZ110" i="1"/>
  <c r="CT110" i="1"/>
  <c r="BL110" i="1"/>
  <c r="AF110" i="1"/>
  <c r="DR110" i="1"/>
  <c r="CJ110" i="1"/>
  <c r="BD110" i="1"/>
  <c r="X110" i="1"/>
  <c r="CB110" i="1"/>
  <c r="AV110" i="1"/>
  <c r="EP110" i="1"/>
  <c r="N110" i="1"/>
  <c r="DJ110" i="1"/>
  <c r="EV255" i="1"/>
  <c r="EV102" i="1"/>
  <c r="R102" i="1"/>
  <c r="EV109" i="1"/>
  <c r="R255" i="1"/>
  <c r="EV110" i="1" l="1"/>
  <c r="ER111" i="1"/>
  <c r="EJ111" i="1"/>
  <c r="EB111" i="1"/>
  <c r="DT111" i="1"/>
  <c r="DL111" i="1"/>
  <c r="DD111" i="1"/>
  <c r="CV111" i="1"/>
  <c r="CL111" i="1"/>
  <c r="CD111" i="1"/>
  <c r="BV111" i="1"/>
  <c r="BN111" i="1"/>
  <c r="BF111" i="1"/>
  <c r="AX111" i="1"/>
  <c r="AP111" i="1"/>
  <c r="AH111" i="1"/>
  <c r="Z111" i="1"/>
  <c r="P111" i="1"/>
  <c r="C112" i="1"/>
  <c r="EP111" i="1"/>
  <c r="EH111" i="1"/>
  <c r="DZ111" i="1"/>
  <c r="DR111" i="1"/>
  <c r="DJ111" i="1"/>
  <c r="DB111" i="1"/>
  <c r="CT111" i="1"/>
  <c r="CJ111" i="1"/>
  <c r="CB111" i="1"/>
  <c r="BT111" i="1"/>
  <c r="BL111" i="1"/>
  <c r="BD111" i="1"/>
  <c r="AV111" i="1"/>
  <c r="AN111" i="1"/>
  <c r="AF111" i="1"/>
  <c r="X111" i="1"/>
  <c r="N111" i="1"/>
  <c r="EN111" i="1"/>
  <c r="EF111" i="1"/>
  <c r="DX111" i="1"/>
  <c r="DP111" i="1"/>
  <c r="DH111" i="1"/>
  <c r="CZ111" i="1"/>
  <c r="CR111" i="1"/>
  <c r="CH111" i="1"/>
  <c r="BZ111" i="1"/>
  <c r="BR111" i="1"/>
  <c r="BJ111" i="1"/>
  <c r="BB111" i="1"/>
  <c r="AT111" i="1"/>
  <c r="AL111" i="1"/>
  <c r="AD111" i="1"/>
  <c r="V111" i="1"/>
  <c r="L111" i="1"/>
  <c r="DN111" i="1"/>
  <c r="CF111" i="1"/>
  <c r="AZ111" i="1"/>
  <c r="R111" i="1"/>
  <c r="EL111" i="1"/>
  <c r="DF111" i="1"/>
  <c r="BX111" i="1"/>
  <c r="AR111" i="1"/>
  <c r="ED111" i="1"/>
  <c r="CX111" i="1"/>
  <c r="BP111" i="1"/>
  <c r="AJ111" i="1"/>
  <c r="AB111" i="1"/>
  <c r="DV111" i="1"/>
  <c r="CN111" i="1"/>
  <c r="BH111" i="1"/>
  <c r="EV111" i="1" l="1"/>
  <c r="C115" i="1"/>
  <c r="EN112" i="1"/>
  <c r="EN108" i="1" s="1"/>
  <c r="EF112" i="1"/>
  <c r="EF108" i="1" s="1"/>
  <c r="DX112" i="1"/>
  <c r="DX108" i="1" s="1"/>
  <c r="DP112" i="1"/>
  <c r="DP108" i="1" s="1"/>
  <c r="DH112" i="1"/>
  <c r="DH108" i="1" s="1"/>
  <c r="CZ112" i="1"/>
  <c r="CZ108" i="1" s="1"/>
  <c r="CR112" i="1"/>
  <c r="CR108" i="1" s="1"/>
  <c r="CH112" i="1"/>
  <c r="CH108" i="1" s="1"/>
  <c r="BZ112" i="1"/>
  <c r="BZ108" i="1" s="1"/>
  <c r="BR112" i="1"/>
  <c r="BR108" i="1" s="1"/>
  <c r="BJ112" i="1"/>
  <c r="BJ108" i="1" s="1"/>
  <c r="BB112" i="1"/>
  <c r="BB108" i="1" s="1"/>
  <c r="AT112" i="1"/>
  <c r="AT108" i="1" s="1"/>
  <c r="AL112" i="1"/>
  <c r="AD112" i="1"/>
  <c r="AD108" i="1" s="1"/>
  <c r="V112" i="1"/>
  <c r="V108" i="1" s="1"/>
  <c r="L112" i="1"/>
  <c r="EL112" i="1"/>
  <c r="EL108" i="1" s="1"/>
  <c r="ED112" i="1"/>
  <c r="ED108" i="1" s="1"/>
  <c r="DV112" i="1"/>
  <c r="DV108" i="1" s="1"/>
  <c r="DN112" i="1"/>
  <c r="DN108" i="1" s="1"/>
  <c r="DF112" i="1"/>
  <c r="DF108" i="1" s="1"/>
  <c r="CX112" i="1"/>
  <c r="CX108" i="1" s="1"/>
  <c r="CN112" i="1"/>
  <c r="CN108" i="1" s="1"/>
  <c r="CF112" i="1"/>
  <c r="CF108" i="1" s="1"/>
  <c r="BX112" i="1"/>
  <c r="BX108" i="1" s="1"/>
  <c r="BP112" i="1"/>
  <c r="BP108" i="1" s="1"/>
  <c r="BH112" i="1"/>
  <c r="BH108" i="1" s="1"/>
  <c r="AZ112" i="1"/>
  <c r="AZ108" i="1" s="1"/>
  <c r="AR112" i="1"/>
  <c r="AR108" i="1" s="1"/>
  <c r="AJ112" i="1"/>
  <c r="AJ108" i="1" s="1"/>
  <c r="AB112" i="1"/>
  <c r="R112" i="1"/>
  <c r="R108" i="1" s="1"/>
  <c r="ER112" i="1"/>
  <c r="ER108" i="1" s="1"/>
  <c r="EJ112" i="1"/>
  <c r="EB112" i="1"/>
  <c r="EB108" i="1" s="1"/>
  <c r="DT112" i="1"/>
  <c r="DT108" i="1" s="1"/>
  <c r="DL112" i="1"/>
  <c r="DL108" i="1" s="1"/>
  <c r="DD112" i="1"/>
  <c r="CV112" i="1"/>
  <c r="CV108" i="1" s="1"/>
  <c r="CL112" i="1"/>
  <c r="CL108" i="1" s="1"/>
  <c r="CD112" i="1"/>
  <c r="CD108" i="1" s="1"/>
  <c r="BV112" i="1"/>
  <c r="BN112" i="1"/>
  <c r="BN108" i="1" s="1"/>
  <c r="BF112" i="1"/>
  <c r="BF108" i="1" s="1"/>
  <c r="AX112" i="1"/>
  <c r="AX108" i="1" s="1"/>
  <c r="AP112" i="1"/>
  <c r="AH112" i="1"/>
  <c r="AH108" i="1" s="1"/>
  <c r="Z112" i="1"/>
  <c r="Z108" i="1" s="1"/>
  <c r="P112" i="1"/>
  <c r="P108" i="1" s="1"/>
  <c r="EH112" i="1"/>
  <c r="EH108" i="1" s="1"/>
  <c r="DB112" i="1"/>
  <c r="DB108" i="1" s="1"/>
  <c r="BT112" i="1"/>
  <c r="BT108" i="1" s="1"/>
  <c r="AN112" i="1"/>
  <c r="C113" i="1"/>
  <c r="DZ112" i="1"/>
  <c r="DZ108" i="1" s="1"/>
  <c r="CT112" i="1"/>
  <c r="CT108" i="1" s="1"/>
  <c r="BL112" i="1"/>
  <c r="BL108" i="1" s="1"/>
  <c r="AF112" i="1"/>
  <c r="AF108" i="1" s="1"/>
  <c r="DR112" i="1"/>
  <c r="DR108" i="1" s="1"/>
  <c r="CJ112" i="1"/>
  <c r="CJ108" i="1" s="1"/>
  <c r="BD112" i="1"/>
  <c r="BD108" i="1" s="1"/>
  <c r="X112" i="1"/>
  <c r="X108" i="1" s="1"/>
  <c r="DJ112" i="1"/>
  <c r="DJ108" i="1" s="1"/>
  <c r="CB112" i="1"/>
  <c r="CB108" i="1" s="1"/>
  <c r="AV112" i="1"/>
  <c r="AV108" i="1" s="1"/>
  <c r="EP112" i="1"/>
  <c r="EP108" i="1" s="1"/>
  <c r="N112" i="1"/>
  <c r="N108" i="1" s="1"/>
  <c r="BV108" i="1"/>
  <c r="EJ108" i="1"/>
  <c r="EV112" i="1" l="1"/>
  <c r="L108" i="1"/>
  <c r="C120" i="1"/>
  <c r="C118" i="1"/>
  <c r="AB115" i="1"/>
  <c r="AN113" i="1"/>
  <c r="C116" i="1"/>
  <c r="AL113" i="1"/>
  <c r="EV113" i="1" s="1"/>
  <c r="DD113" i="1"/>
  <c r="AB113" i="1"/>
  <c r="AP113" i="1"/>
  <c r="AP108" i="1" s="1"/>
  <c r="C114" i="1"/>
  <c r="AN114" i="1" l="1"/>
  <c r="AN108" i="1" s="1"/>
  <c r="C117" i="1"/>
  <c r="AL114" i="1"/>
  <c r="AB114" i="1"/>
  <c r="AB108" i="1" s="1"/>
  <c r="DD114" i="1"/>
  <c r="EH116" i="1"/>
  <c r="T116" i="1"/>
  <c r="AN116" i="1"/>
  <c r="AL116" i="1"/>
  <c r="AB116" i="1"/>
  <c r="C119" i="1"/>
  <c r="EL120" i="1"/>
  <c r="ED120" i="1"/>
  <c r="DV120" i="1"/>
  <c r="DN120" i="1"/>
  <c r="DF120" i="1"/>
  <c r="CX120" i="1"/>
  <c r="CN120" i="1"/>
  <c r="CF120" i="1"/>
  <c r="BX120" i="1"/>
  <c r="BP120" i="1"/>
  <c r="BH120" i="1"/>
  <c r="AZ120" i="1"/>
  <c r="AR120" i="1"/>
  <c r="AJ120" i="1"/>
  <c r="AB120" i="1"/>
  <c r="T120" i="1"/>
  <c r="L120" i="1"/>
  <c r="ER120" i="1"/>
  <c r="EJ120" i="1"/>
  <c r="EB120" i="1"/>
  <c r="DT120" i="1"/>
  <c r="DL120" i="1"/>
  <c r="DD120" i="1"/>
  <c r="CV120" i="1"/>
  <c r="CL120" i="1"/>
  <c r="CD120" i="1"/>
  <c r="BV120" i="1"/>
  <c r="BN120" i="1"/>
  <c r="BF120" i="1"/>
  <c r="AX120" i="1"/>
  <c r="AP120" i="1"/>
  <c r="AH120" i="1"/>
  <c r="Z120" i="1"/>
  <c r="R120" i="1"/>
  <c r="C121" i="1"/>
  <c r="EP120" i="1"/>
  <c r="EH120" i="1"/>
  <c r="DZ120" i="1"/>
  <c r="DR120" i="1"/>
  <c r="DJ120" i="1"/>
  <c r="DB120" i="1"/>
  <c r="CT120" i="1"/>
  <c r="CJ120" i="1"/>
  <c r="CB120" i="1"/>
  <c r="BT120" i="1"/>
  <c r="BL120" i="1"/>
  <c r="BD120" i="1"/>
  <c r="AV120" i="1"/>
  <c r="AN120" i="1"/>
  <c r="AF120" i="1"/>
  <c r="X120" i="1"/>
  <c r="P120" i="1"/>
  <c r="DP120" i="1"/>
  <c r="CH120" i="1"/>
  <c r="BB120" i="1"/>
  <c r="V120" i="1"/>
  <c r="EN120" i="1"/>
  <c r="DH120" i="1"/>
  <c r="BZ120" i="1"/>
  <c r="AT120" i="1"/>
  <c r="N120" i="1"/>
  <c r="EF120" i="1"/>
  <c r="CZ120" i="1"/>
  <c r="BR120" i="1"/>
  <c r="AL120" i="1"/>
  <c r="DX120" i="1"/>
  <c r="CR120" i="1"/>
  <c r="BJ120" i="1"/>
  <c r="AD120" i="1"/>
  <c r="T118" i="1"/>
  <c r="EV118" i="1" s="1"/>
  <c r="AL118" i="1"/>
  <c r="AB118" i="1"/>
  <c r="DD108" i="1"/>
  <c r="AL119" i="1" l="1"/>
  <c r="AB119" i="1"/>
  <c r="T119" i="1"/>
  <c r="EV119" i="1" s="1"/>
  <c r="EV116" i="1"/>
  <c r="C122" i="1"/>
  <c r="C123" i="1" s="1"/>
  <c r="EP121" i="1"/>
  <c r="EP115" i="1" s="1"/>
  <c r="EH121" i="1"/>
  <c r="DZ121" i="1"/>
  <c r="DR121" i="1"/>
  <c r="DR115" i="1" s="1"/>
  <c r="DJ121" i="1"/>
  <c r="DJ115" i="1" s="1"/>
  <c r="DB121" i="1"/>
  <c r="CT121" i="1"/>
  <c r="CJ121" i="1"/>
  <c r="CJ115" i="1" s="1"/>
  <c r="CB121" i="1"/>
  <c r="CB115" i="1" s="1"/>
  <c r="BT121" i="1"/>
  <c r="BL121" i="1"/>
  <c r="BD121" i="1"/>
  <c r="BD115" i="1" s="1"/>
  <c r="AV121" i="1"/>
  <c r="AV115" i="1" s="1"/>
  <c r="AN121" i="1"/>
  <c r="AF121" i="1"/>
  <c r="X121" i="1"/>
  <c r="X115" i="1" s="1"/>
  <c r="N121" i="1"/>
  <c r="EN121" i="1"/>
  <c r="EF121" i="1"/>
  <c r="DX121" i="1"/>
  <c r="DP121" i="1"/>
  <c r="DH121" i="1"/>
  <c r="CZ121" i="1"/>
  <c r="CZ115" i="1" s="1"/>
  <c r="CR121" i="1"/>
  <c r="CR115" i="1" s="1"/>
  <c r="CH121" i="1"/>
  <c r="BZ121" i="1"/>
  <c r="BZ115" i="1" s="1"/>
  <c r="BR121" i="1"/>
  <c r="BR115" i="1" s="1"/>
  <c r="BJ121" i="1"/>
  <c r="BJ115" i="1" s="1"/>
  <c r="BB121" i="1"/>
  <c r="BB115" i="1" s="1"/>
  <c r="AT121" i="1"/>
  <c r="AT115" i="1" s="1"/>
  <c r="AL121" i="1"/>
  <c r="AD121" i="1"/>
  <c r="V121" i="1"/>
  <c r="V115" i="1" s="1"/>
  <c r="L121" i="1"/>
  <c r="EL121" i="1"/>
  <c r="ED121" i="1"/>
  <c r="DV121" i="1"/>
  <c r="DV115" i="1" s="1"/>
  <c r="DN121" i="1"/>
  <c r="DN115" i="1" s="1"/>
  <c r="DF121" i="1"/>
  <c r="CX121" i="1"/>
  <c r="CN121" i="1"/>
  <c r="CN115" i="1" s="1"/>
  <c r="CF121" i="1"/>
  <c r="CF115" i="1" s="1"/>
  <c r="BX121" i="1"/>
  <c r="BP121" i="1"/>
  <c r="BH121" i="1"/>
  <c r="BH115" i="1" s="1"/>
  <c r="AZ121" i="1"/>
  <c r="AZ115" i="1" s="1"/>
  <c r="AR121" i="1"/>
  <c r="AJ121" i="1"/>
  <c r="AB121" i="1"/>
  <c r="R121" i="1"/>
  <c r="R115" i="1" s="1"/>
  <c r="EB121" i="1"/>
  <c r="EB115" i="1" s="1"/>
  <c r="CV121" i="1"/>
  <c r="CV115" i="1" s="1"/>
  <c r="BN121" i="1"/>
  <c r="BN115" i="1" s="1"/>
  <c r="AH121" i="1"/>
  <c r="AH115" i="1" s="1"/>
  <c r="DT121" i="1"/>
  <c r="CL121" i="1"/>
  <c r="BF121" i="1"/>
  <c r="BF115" i="1" s="1"/>
  <c r="Z121" i="1"/>
  <c r="Z115" i="1" s="1"/>
  <c r="ER121" i="1"/>
  <c r="DL121" i="1"/>
  <c r="CD121" i="1"/>
  <c r="AX121" i="1"/>
  <c r="AX115" i="1" s="1"/>
  <c r="P121" i="1"/>
  <c r="P115" i="1" s="1"/>
  <c r="BV121" i="1"/>
  <c r="AP121" i="1"/>
  <c r="AP115" i="1" s="1"/>
  <c r="EJ121" i="1"/>
  <c r="DD121" i="1"/>
  <c r="BV115" i="1"/>
  <c r="DD115" i="1"/>
  <c r="EJ115" i="1"/>
  <c r="EV114" i="1"/>
  <c r="EV108" i="1" s="1"/>
  <c r="AL108" i="1"/>
  <c r="DX115" i="1"/>
  <c r="EF115" i="1"/>
  <c r="DH115" i="1"/>
  <c r="CH115" i="1"/>
  <c r="AF115" i="1"/>
  <c r="BL115" i="1"/>
  <c r="CT115" i="1"/>
  <c r="DZ115" i="1"/>
  <c r="CD115" i="1"/>
  <c r="DL115" i="1"/>
  <c r="ER115" i="1"/>
  <c r="AJ115" i="1"/>
  <c r="BP115" i="1"/>
  <c r="CX115" i="1"/>
  <c r="ED115" i="1"/>
  <c r="EH117" i="1"/>
  <c r="EH115" i="1" s="1"/>
  <c r="T117" i="1"/>
  <c r="EV117" i="1" s="1"/>
  <c r="AN117" i="1"/>
  <c r="AL117" i="1"/>
  <c r="AL115" i="1" s="1"/>
  <c r="AB117" i="1"/>
  <c r="AD115" i="1"/>
  <c r="N115" i="1"/>
  <c r="EN115" i="1"/>
  <c r="DP115" i="1"/>
  <c r="BT115" i="1"/>
  <c r="DB115" i="1"/>
  <c r="CL115" i="1"/>
  <c r="DT115" i="1"/>
  <c r="L115" i="1"/>
  <c r="EV120" i="1"/>
  <c r="AR115" i="1"/>
  <c r="BX115" i="1"/>
  <c r="DF115" i="1"/>
  <c r="EL115" i="1"/>
  <c r="AN115" i="1"/>
  <c r="EL123" i="1" l="1"/>
  <c r="ED123" i="1"/>
  <c r="DV123" i="1"/>
  <c r="DN123" i="1"/>
  <c r="DF123" i="1"/>
  <c r="CX123" i="1"/>
  <c r="CN123" i="1"/>
  <c r="CF123" i="1"/>
  <c r="BX123" i="1"/>
  <c r="BP123" i="1"/>
  <c r="BH123" i="1"/>
  <c r="AZ123" i="1"/>
  <c r="ER123" i="1"/>
  <c r="EJ123" i="1"/>
  <c r="EB123" i="1"/>
  <c r="DT123" i="1"/>
  <c r="DL123" i="1"/>
  <c r="DD123" i="1"/>
  <c r="CV123" i="1"/>
  <c r="CL123" i="1"/>
  <c r="CD123" i="1"/>
  <c r="BV123" i="1"/>
  <c r="BN123" i="1"/>
  <c r="BF123" i="1"/>
  <c r="AX123" i="1"/>
  <c r="AP123" i="1"/>
  <c r="AH123" i="1"/>
  <c r="Z123" i="1"/>
  <c r="P123" i="1"/>
  <c r="C124" i="1"/>
  <c r="EP123" i="1"/>
  <c r="EH123" i="1"/>
  <c r="DZ123" i="1"/>
  <c r="DR123" i="1"/>
  <c r="DJ123" i="1"/>
  <c r="DB123" i="1"/>
  <c r="CT123" i="1"/>
  <c r="CJ123" i="1"/>
  <c r="CB123" i="1"/>
  <c r="BT123" i="1"/>
  <c r="BL123" i="1"/>
  <c r="BD123" i="1"/>
  <c r="AV123" i="1"/>
  <c r="AN123" i="1"/>
  <c r="AF123" i="1"/>
  <c r="X123" i="1"/>
  <c r="N123" i="1"/>
  <c r="DP123" i="1"/>
  <c r="CH123" i="1"/>
  <c r="BB123" i="1"/>
  <c r="AJ123" i="1"/>
  <c r="R123" i="1"/>
  <c r="EN123" i="1"/>
  <c r="DH123" i="1"/>
  <c r="BZ123" i="1"/>
  <c r="AT123" i="1"/>
  <c r="AD123" i="1"/>
  <c r="L123" i="1"/>
  <c r="EF123" i="1"/>
  <c r="CZ123" i="1"/>
  <c r="BR123" i="1"/>
  <c r="AR123" i="1"/>
  <c r="AB123" i="1"/>
  <c r="CR123" i="1"/>
  <c r="BJ123" i="1"/>
  <c r="AL123" i="1"/>
  <c r="DX123" i="1"/>
  <c r="V123" i="1"/>
  <c r="EV121" i="1"/>
  <c r="EV115" i="1" s="1"/>
  <c r="T115" i="1"/>
  <c r="T254" i="1" s="1"/>
  <c r="EV123" i="1" l="1"/>
  <c r="C125" i="1"/>
  <c r="EP124" i="1"/>
  <c r="EH124" i="1"/>
  <c r="DZ124" i="1"/>
  <c r="DR124" i="1"/>
  <c r="DJ124" i="1"/>
  <c r="DB124" i="1"/>
  <c r="CT124" i="1"/>
  <c r="CJ124" i="1"/>
  <c r="CB124" i="1"/>
  <c r="BT124" i="1"/>
  <c r="BL124" i="1"/>
  <c r="BD124" i="1"/>
  <c r="AV124" i="1"/>
  <c r="AN124" i="1"/>
  <c r="AF124" i="1"/>
  <c r="X124" i="1"/>
  <c r="N124" i="1"/>
  <c r="EN124" i="1"/>
  <c r="EF124" i="1"/>
  <c r="DX124" i="1"/>
  <c r="DP124" i="1"/>
  <c r="DH124" i="1"/>
  <c r="CZ124" i="1"/>
  <c r="CR124" i="1"/>
  <c r="CH124" i="1"/>
  <c r="BZ124" i="1"/>
  <c r="BR124" i="1"/>
  <c r="BJ124" i="1"/>
  <c r="BB124" i="1"/>
  <c r="AT124" i="1"/>
  <c r="AL124" i="1"/>
  <c r="AD124" i="1"/>
  <c r="V124" i="1"/>
  <c r="L124" i="1"/>
  <c r="EL124" i="1"/>
  <c r="ED124" i="1"/>
  <c r="DV124" i="1"/>
  <c r="DN124" i="1"/>
  <c r="DF124" i="1"/>
  <c r="CX124" i="1"/>
  <c r="CN124" i="1"/>
  <c r="CF124" i="1"/>
  <c r="BX124" i="1"/>
  <c r="BP124" i="1"/>
  <c r="BH124" i="1"/>
  <c r="AZ124" i="1"/>
  <c r="AR124" i="1"/>
  <c r="AJ124" i="1"/>
  <c r="AB124" i="1"/>
  <c r="R124" i="1"/>
  <c r="EB124" i="1"/>
  <c r="CV124" i="1"/>
  <c r="BN124" i="1"/>
  <c r="AH124" i="1"/>
  <c r="DT124" i="1"/>
  <c r="CL124" i="1"/>
  <c r="BF124" i="1"/>
  <c r="Z124" i="1"/>
  <c r="ER124" i="1"/>
  <c r="DL124" i="1"/>
  <c r="CD124" i="1"/>
  <c r="AX124" i="1"/>
  <c r="P124" i="1"/>
  <c r="AP124" i="1"/>
  <c r="EJ124" i="1"/>
  <c r="DD124" i="1"/>
  <c r="BV124" i="1"/>
  <c r="EL125" i="1" l="1"/>
  <c r="ED125" i="1"/>
  <c r="DV125" i="1"/>
  <c r="DN125" i="1"/>
  <c r="DF125" i="1"/>
  <c r="CX125" i="1"/>
  <c r="CN125" i="1"/>
  <c r="CF125" i="1"/>
  <c r="BX125" i="1"/>
  <c r="BP125" i="1"/>
  <c r="BH125" i="1"/>
  <c r="AZ125" i="1"/>
  <c r="AR125" i="1"/>
  <c r="AJ125" i="1"/>
  <c r="AB125" i="1"/>
  <c r="R125" i="1"/>
  <c r="ER125" i="1"/>
  <c r="EJ125" i="1"/>
  <c r="EB125" i="1"/>
  <c r="DT125" i="1"/>
  <c r="DL125" i="1"/>
  <c r="DD125" i="1"/>
  <c r="CV125" i="1"/>
  <c r="CL125" i="1"/>
  <c r="CD125" i="1"/>
  <c r="BV125" i="1"/>
  <c r="BN125" i="1"/>
  <c r="BF125" i="1"/>
  <c r="AX125" i="1"/>
  <c r="AP125" i="1"/>
  <c r="AH125" i="1"/>
  <c r="Z125" i="1"/>
  <c r="P125" i="1"/>
  <c r="C126" i="1"/>
  <c r="EP125" i="1"/>
  <c r="EH125" i="1"/>
  <c r="DZ125" i="1"/>
  <c r="DR125" i="1"/>
  <c r="DJ125" i="1"/>
  <c r="DB125" i="1"/>
  <c r="CT125" i="1"/>
  <c r="CJ125" i="1"/>
  <c r="CB125" i="1"/>
  <c r="BT125" i="1"/>
  <c r="BL125" i="1"/>
  <c r="BD125" i="1"/>
  <c r="AV125" i="1"/>
  <c r="AN125" i="1"/>
  <c r="AF125" i="1"/>
  <c r="X125" i="1"/>
  <c r="N125" i="1"/>
  <c r="EN125" i="1"/>
  <c r="DH125" i="1"/>
  <c r="BZ125" i="1"/>
  <c r="AT125" i="1"/>
  <c r="L125" i="1"/>
  <c r="EF125" i="1"/>
  <c r="CZ125" i="1"/>
  <c r="BR125" i="1"/>
  <c r="AL125" i="1"/>
  <c r="DX125" i="1"/>
  <c r="CR125" i="1"/>
  <c r="BJ125" i="1"/>
  <c r="AD125" i="1"/>
  <c r="DP125" i="1"/>
  <c r="CH125" i="1"/>
  <c r="BB125" i="1"/>
  <c r="V125" i="1"/>
  <c r="EV124" i="1"/>
  <c r="C127" i="1" l="1"/>
  <c r="EP126" i="1"/>
  <c r="EH126" i="1"/>
  <c r="DZ126" i="1"/>
  <c r="DR126" i="1"/>
  <c r="DJ126" i="1"/>
  <c r="DB126" i="1"/>
  <c r="CT126" i="1"/>
  <c r="CJ126" i="1"/>
  <c r="CB126" i="1"/>
  <c r="BT126" i="1"/>
  <c r="BL126" i="1"/>
  <c r="BD126" i="1"/>
  <c r="AV126" i="1"/>
  <c r="AN126" i="1"/>
  <c r="AF126" i="1"/>
  <c r="X126" i="1"/>
  <c r="N126" i="1"/>
  <c r="EN126" i="1"/>
  <c r="EF126" i="1"/>
  <c r="DX126" i="1"/>
  <c r="DP126" i="1"/>
  <c r="DH126" i="1"/>
  <c r="CZ126" i="1"/>
  <c r="CR126" i="1"/>
  <c r="CH126" i="1"/>
  <c r="BZ126" i="1"/>
  <c r="BR126" i="1"/>
  <c r="BJ126" i="1"/>
  <c r="BB126" i="1"/>
  <c r="AT126" i="1"/>
  <c r="AL126" i="1"/>
  <c r="AD126" i="1"/>
  <c r="V126" i="1"/>
  <c r="L126" i="1"/>
  <c r="EL126" i="1"/>
  <c r="ED126" i="1"/>
  <c r="DV126" i="1"/>
  <c r="DN126" i="1"/>
  <c r="DF126" i="1"/>
  <c r="CX126" i="1"/>
  <c r="CN126" i="1"/>
  <c r="CF126" i="1"/>
  <c r="BX126" i="1"/>
  <c r="BP126" i="1"/>
  <c r="BH126" i="1"/>
  <c r="AZ126" i="1"/>
  <c r="AR126" i="1"/>
  <c r="AJ126" i="1"/>
  <c r="AB126" i="1"/>
  <c r="R126" i="1"/>
  <c r="DT126" i="1"/>
  <c r="CL126" i="1"/>
  <c r="BF126" i="1"/>
  <c r="Z126" i="1"/>
  <c r="ER126" i="1"/>
  <c r="DL126" i="1"/>
  <c r="CD126" i="1"/>
  <c r="AX126" i="1"/>
  <c r="P126" i="1"/>
  <c r="EJ126" i="1"/>
  <c r="DD126" i="1"/>
  <c r="BV126" i="1"/>
  <c r="AP126" i="1"/>
  <c r="CV126" i="1"/>
  <c r="BN126" i="1"/>
  <c r="AH126" i="1"/>
  <c r="EB126" i="1"/>
  <c r="EV125" i="1"/>
  <c r="EL127" i="1" l="1"/>
  <c r="ED127" i="1"/>
  <c r="DV127" i="1"/>
  <c r="DN127" i="1"/>
  <c r="DF127" i="1"/>
  <c r="CX127" i="1"/>
  <c r="CN127" i="1"/>
  <c r="CF127" i="1"/>
  <c r="BX127" i="1"/>
  <c r="BP127" i="1"/>
  <c r="BH127" i="1"/>
  <c r="AZ127" i="1"/>
  <c r="AR127" i="1"/>
  <c r="AJ127" i="1"/>
  <c r="AB127" i="1"/>
  <c r="R127" i="1"/>
  <c r="ER127" i="1"/>
  <c r="EJ127" i="1"/>
  <c r="EB127" i="1"/>
  <c r="DT127" i="1"/>
  <c r="DL127" i="1"/>
  <c r="DD127" i="1"/>
  <c r="CV127" i="1"/>
  <c r="CL127" i="1"/>
  <c r="CD127" i="1"/>
  <c r="BV127" i="1"/>
  <c r="BN127" i="1"/>
  <c r="BF127" i="1"/>
  <c r="AX127" i="1"/>
  <c r="AP127" i="1"/>
  <c r="AH127" i="1"/>
  <c r="Z127" i="1"/>
  <c r="P127" i="1"/>
  <c r="C128" i="1"/>
  <c r="EP127" i="1"/>
  <c r="EH127" i="1"/>
  <c r="DZ127" i="1"/>
  <c r="DR127" i="1"/>
  <c r="DJ127" i="1"/>
  <c r="DB127" i="1"/>
  <c r="CT127" i="1"/>
  <c r="CJ127" i="1"/>
  <c r="CB127" i="1"/>
  <c r="BT127" i="1"/>
  <c r="BL127" i="1"/>
  <c r="BD127" i="1"/>
  <c r="AV127" i="1"/>
  <c r="AN127" i="1"/>
  <c r="AF127" i="1"/>
  <c r="X127" i="1"/>
  <c r="N127" i="1"/>
  <c r="EF127" i="1"/>
  <c r="CZ127" i="1"/>
  <c r="BR127" i="1"/>
  <c r="AL127" i="1"/>
  <c r="DX127" i="1"/>
  <c r="CR127" i="1"/>
  <c r="BJ127" i="1"/>
  <c r="AD127" i="1"/>
  <c r="DP127" i="1"/>
  <c r="CH127" i="1"/>
  <c r="BB127" i="1"/>
  <c r="V127" i="1"/>
  <c r="AT127" i="1"/>
  <c r="EN127" i="1"/>
  <c r="L127" i="1"/>
  <c r="DH127" i="1"/>
  <c r="BZ127" i="1"/>
  <c r="EV126" i="1"/>
  <c r="EV127" i="1" l="1"/>
  <c r="C129" i="1"/>
  <c r="C130" i="1" s="1"/>
  <c r="EP128" i="1"/>
  <c r="EP122" i="1" s="1"/>
  <c r="EH128" i="1"/>
  <c r="EH122" i="1" s="1"/>
  <c r="DZ128" i="1"/>
  <c r="DZ122" i="1" s="1"/>
  <c r="DR128" i="1"/>
  <c r="DR122" i="1" s="1"/>
  <c r="DJ128" i="1"/>
  <c r="DJ122" i="1" s="1"/>
  <c r="DB128" i="1"/>
  <c r="DB122" i="1" s="1"/>
  <c r="CT128" i="1"/>
  <c r="CT122" i="1" s="1"/>
  <c r="CJ128" i="1"/>
  <c r="CJ122" i="1" s="1"/>
  <c r="CB128" i="1"/>
  <c r="CB122" i="1" s="1"/>
  <c r="BT128" i="1"/>
  <c r="BT122" i="1" s="1"/>
  <c r="BL128" i="1"/>
  <c r="BL122" i="1" s="1"/>
  <c r="BD128" i="1"/>
  <c r="BD122" i="1" s="1"/>
  <c r="AV128" i="1"/>
  <c r="AV122" i="1" s="1"/>
  <c r="AN128" i="1"/>
  <c r="AN122" i="1" s="1"/>
  <c r="AF128" i="1"/>
  <c r="AF122" i="1" s="1"/>
  <c r="X128" i="1"/>
  <c r="X122" i="1" s="1"/>
  <c r="N128" i="1"/>
  <c r="N122" i="1" s="1"/>
  <c r="EN128" i="1"/>
  <c r="EN122" i="1" s="1"/>
  <c r="EF128" i="1"/>
  <c r="EF122" i="1" s="1"/>
  <c r="DX128" i="1"/>
  <c r="DX122" i="1" s="1"/>
  <c r="DP128" i="1"/>
  <c r="DP122" i="1" s="1"/>
  <c r="DH128" i="1"/>
  <c r="DH122" i="1" s="1"/>
  <c r="CZ128" i="1"/>
  <c r="CZ122" i="1" s="1"/>
  <c r="CR128" i="1"/>
  <c r="CR122" i="1" s="1"/>
  <c r="CH128" i="1"/>
  <c r="CH122" i="1" s="1"/>
  <c r="BZ128" i="1"/>
  <c r="BZ122" i="1" s="1"/>
  <c r="BR128" i="1"/>
  <c r="BR122" i="1" s="1"/>
  <c r="BJ128" i="1"/>
  <c r="BJ122" i="1" s="1"/>
  <c r="BB128" i="1"/>
  <c r="BB122" i="1" s="1"/>
  <c r="AT128" i="1"/>
  <c r="AT122" i="1" s="1"/>
  <c r="AL128" i="1"/>
  <c r="AL122" i="1" s="1"/>
  <c r="AD128" i="1"/>
  <c r="AD122" i="1" s="1"/>
  <c r="V128" i="1"/>
  <c r="V122" i="1" s="1"/>
  <c r="L128" i="1"/>
  <c r="EL128" i="1"/>
  <c r="EL122" i="1" s="1"/>
  <c r="ED128" i="1"/>
  <c r="DV128" i="1"/>
  <c r="DV122" i="1" s="1"/>
  <c r="DN128" i="1"/>
  <c r="DN122" i="1" s="1"/>
  <c r="DF128" i="1"/>
  <c r="DF122" i="1" s="1"/>
  <c r="CX128" i="1"/>
  <c r="CN128" i="1"/>
  <c r="CN122" i="1" s="1"/>
  <c r="CF128" i="1"/>
  <c r="CF122" i="1" s="1"/>
  <c r="BX128" i="1"/>
  <c r="BX122" i="1" s="1"/>
  <c r="BP128" i="1"/>
  <c r="BH128" i="1"/>
  <c r="BH122" i="1" s="1"/>
  <c r="AZ128" i="1"/>
  <c r="AZ122" i="1" s="1"/>
  <c r="AR128" i="1"/>
  <c r="AR122" i="1" s="1"/>
  <c r="AJ128" i="1"/>
  <c r="AJ122" i="1" s="1"/>
  <c r="AB128" i="1"/>
  <c r="AB122" i="1" s="1"/>
  <c r="R128" i="1"/>
  <c r="R122" i="1" s="1"/>
  <c r="ER128" i="1"/>
  <c r="ER122" i="1" s="1"/>
  <c r="DL128" i="1"/>
  <c r="DL122" i="1" s="1"/>
  <c r="CD128" i="1"/>
  <c r="CD122" i="1" s="1"/>
  <c r="AX128" i="1"/>
  <c r="AX122" i="1" s="1"/>
  <c r="P128" i="1"/>
  <c r="P122" i="1" s="1"/>
  <c r="EJ128" i="1"/>
  <c r="EJ122" i="1" s="1"/>
  <c r="DD128" i="1"/>
  <c r="DD122" i="1" s="1"/>
  <c r="BV128" i="1"/>
  <c r="AP128" i="1"/>
  <c r="AP122" i="1" s="1"/>
  <c r="EB128" i="1"/>
  <c r="EB122" i="1" s="1"/>
  <c r="CV128" i="1"/>
  <c r="CV122" i="1" s="1"/>
  <c r="BN128" i="1"/>
  <c r="BN122" i="1" s="1"/>
  <c r="AH128" i="1"/>
  <c r="AH122" i="1" s="1"/>
  <c r="DT128" i="1"/>
  <c r="DT122" i="1" s="1"/>
  <c r="CL128" i="1"/>
  <c r="CL122" i="1" s="1"/>
  <c r="BF128" i="1"/>
  <c r="BF122" i="1" s="1"/>
  <c r="Z128" i="1"/>
  <c r="Z122" i="1" s="1"/>
  <c r="BV122" i="1"/>
  <c r="BP122" i="1"/>
  <c r="CX122" i="1"/>
  <c r="ED122" i="1"/>
  <c r="EV128" i="1" l="1"/>
  <c r="EV122" i="1" s="1"/>
  <c r="L122" i="1"/>
  <c r="EL130" i="1"/>
  <c r="ED130" i="1"/>
  <c r="DV130" i="1"/>
  <c r="DN130" i="1"/>
  <c r="DF130" i="1"/>
  <c r="CX130" i="1"/>
  <c r="CN130" i="1"/>
  <c r="CF130" i="1"/>
  <c r="BX130" i="1"/>
  <c r="BP130" i="1"/>
  <c r="BH130" i="1"/>
  <c r="AZ130" i="1"/>
  <c r="AR130" i="1"/>
  <c r="AJ130" i="1"/>
  <c r="AB130" i="1"/>
  <c r="R130" i="1"/>
  <c r="ER130" i="1"/>
  <c r="EJ130" i="1"/>
  <c r="EB130" i="1"/>
  <c r="DT130" i="1"/>
  <c r="DL130" i="1"/>
  <c r="DD130" i="1"/>
  <c r="CV130" i="1"/>
  <c r="CL130" i="1"/>
  <c r="CD130" i="1"/>
  <c r="BV130" i="1"/>
  <c r="BN130" i="1"/>
  <c r="BF130" i="1"/>
  <c r="AX130" i="1"/>
  <c r="AP130" i="1"/>
  <c r="AH130" i="1"/>
  <c r="Z130" i="1"/>
  <c r="P130" i="1"/>
  <c r="C131" i="1"/>
  <c r="EP130" i="1"/>
  <c r="EH130" i="1"/>
  <c r="DZ130" i="1"/>
  <c r="DR130" i="1"/>
  <c r="DJ130" i="1"/>
  <c r="DB130" i="1"/>
  <c r="CT130" i="1"/>
  <c r="CJ130" i="1"/>
  <c r="CB130" i="1"/>
  <c r="BT130" i="1"/>
  <c r="BL130" i="1"/>
  <c r="BD130" i="1"/>
  <c r="AV130" i="1"/>
  <c r="AN130" i="1"/>
  <c r="AF130" i="1"/>
  <c r="X130" i="1"/>
  <c r="N130" i="1"/>
  <c r="EF130" i="1"/>
  <c r="CZ130" i="1"/>
  <c r="BR130" i="1"/>
  <c r="AL130" i="1"/>
  <c r="DX130" i="1"/>
  <c r="CR130" i="1"/>
  <c r="BJ130" i="1"/>
  <c r="AD130" i="1"/>
  <c r="DP130" i="1"/>
  <c r="CH130" i="1"/>
  <c r="BB130" i="1"/>
  <c r="V130" i="1"/>
  <c r="EN130" i="1"/>
  <c r="L130" i="1"/>
  <c r="DH130" i="1"/>
  <c r="BZ130" i="1"/>
  <c r="AT130" i="1"/>
  <c r="EV130" i="1" l="1"/>
  <c r="C132" i="1"/>
  <c r="EP131" i="1"/>
  <c r="EH131" i="1"/>
  <c r="DZ131" i="1"/>
  <c r="DR131" i="1"/>
  <c r="DJ131" i="1"/>
  <c r="DB131" i="1"/>
  <c r="CT131" i="1"/>
  <c r="CJ131" i="1"/>
  <c r="CB131" i="1"/>
  <c r="BT131" i="1"/>
  <c r="BL131" i="1"/>
  <c r="BD131" i="1"/>
  <c r="AV131" i="1"/>
  <c r="AN131" i="1"/>
  <c r="AF131" i="1"/>
  <c r="X131" i="1"/>
  <c r="N131" i="1"/>
  <c r="EN131" i="1"/>
  <c r="EF131" i="1"/>
  <c r="DX131" i="1"/>
  <c r="DP131" i="1"/>
  <c r="DH131" i="1"/>
  <c r="CZ131" i="1"/>
  <c r="CR131" i="1"/>
  <c r="CH131" i="1"/>
  <c r="BZ131" i="1"/>
  <c r="BR131" i="1"/>
  <c r="BJ131" i="1"/>
  <c r="BB131" i="1"/>
  <c r="AT131" i="1"/>
  <c r="AL131" i="1"/>
  <c r="AD131" i="1"/>
  <c r="V131" i="1"/>
  <c r="L131" i="1"/>
  <c r="EL131" i="1"/>
  <c r="ED131" i="1"/>
  <c r="DV131" i="1"/>
  <c r="DN131" i="1"/>
  <c r="DF131" i="1"/>
  <c r="CX131" i="1"/>
  <c r="CN131" i="1"/>
  <c r="CF131" i="1"/>
  <c r="BX131" i="1"/>
  <c r="BP131" i="1"/>
  <c r="BH131" i="1"/>
  <c r="AZ131" i="1"/>
  <c r="AR131" i="1"/>
  <c r="AJ131" i="1"/>
  <c r="AB131" i="1"/>
  <c r="R131" i="1"/>
  <c r="ER131" i="1"/>
  <c r="DL131" i="1"/>
  <c r="CD131" i="1"/>
  <c r="AX131" i="1"/>
  <c r="P131" i="1"/>
  <c r="EJ131" i="1"/>
  <c r="DD131" i="1"/>
  <c r="BV131" i="1"/>
  <c r="AP131" i="1"/>
  <c r="EB131" i="1"/>
  <c r="CV131" i="1"/>
  <c r="BN131" i="1"/>
  <c r="AH131" i="1"/>
  <c r="CL131" i="1"/>
  <c r="BF131" i="1"/>
  <c r="Z131" i="1"/>
  <c r="DT131" i="1"/>
  <c r="EV131" i="1" l="1"/>
  <c r="EL132" i="1"/>
  <c r="ED132" i="1"/>
  <c r="DV132" i="1"/>
  <c r="DN132" i="1"/>
  <c r="DF132" i="1"/>
  <c r="CX132" i="1"/>
  <c r="CN132" i="1"/>
  <c r="CF132" i="1"/>
  <c r="BX132" i="1"/>
  <c r="BP132" i="1"/>
  <c r="BH132" i="1"/>
  <c r="AZ132" i="1"/>
  <c r="AR132" i="1"/>
  <c r="AJ132" i="1"/>
  <c r="AB132" i="1"/>
  <c r="R132" i="1"/>
  <c r="ER132" i="1"/>
  <c r="EJ132" i="1"/>
  <c r="EB132" i="1"/>
  <c r="DT132" i="1"/>
  <c r="DL132" i="1"/>
  <c r="DD132" i="1"/>
  <c r="CV132" i="1"/>
  <c r="CL132" i="1"/>
  <c r="CD132" i="1"/>
  <c r="BV132" i="1"/>
  <c r="BN132" i="1"/>
  <c r="BF132" i="1"/>
  <c r="AX132" i="1"/>
  <c r="AP132" i="1"/>
  <c r="AH132" i="1"/>
  <c r="Z132" i="1"/>
  <c r="P132" i="1"/>
  <c r="C133" i="1"/>
  <c r="EP132" i="1"/>
  <c r="EH132" i="1"/>
  <c r="DZ132" i="1"/>
  <c r="DR132" i="1"/>
  <c r="DJ132" i="1"/>
  <c r="DB132" i="1"/>
  <c r="CT132" i="1"/>
  <c r="CJ132" i="1"/>
  <c r="CB132" i="1"/>
  <c r="BT132" i="1"/>
  <c r="BL132" i="1"/>
  <c r="BD132" i="1"/>
  <c r="AV132" i="1"/>
  <c r="AN132" i="1"/>
  <c r="AF132" i="1"/>
  <c r="X132" i="1"/>
  <c r="N132" i="1"/>
  <c r="DX132" i="1"/>
  <c r="CR132" i="1"/>
  <c r="BJ132" i="1"/>
  <c r="AD132" i="1"/>
  <c r="DP132" i="1"/>
  <c r="CH132" i="1"/>
  <c r="BB132" i="1"/>
  <c r="V132" i="1"/>
  <c r="EN132" i="1"/>
  <c r="DH132" i="1"/>
  <c r="BZ132" i="1"/>
  <c r="AT132" i="1"/>
  <c r="L132" i="1"/>
  <c r="EV132" i="1" s="1"/>
  <c r="BR132" i="1"/>
  <c r="AL132" i="1"/>
  <c r="EF132" i="1"/>
  <c r="CZ132" i="1"/>
  <c r="C134" i="1" l="1"/>
  <c r="EP133" i="1"/>
  <c r="EP129" i="1" s="1"/>
  <c r="EH133" i="1"/>
  <c r="EH129" i="1" s="1"/>
  <c r="DZ133" i="1"/>
  <c r="DZ129" i="1" s="1"/>
  <c r="DR133" i="1"/>
  <c r="DR129" i="1" s="1"/>
  <c r="DJ133" i="1"/>
  <c r="DJ129" i="1" s="1"/>
  <c r="DB133" i="1"/>
  <c r="DB129" i="1" s="1"/>
  <c r="CT133" i="1"/>
  <c r="CT129" i="1" s="1"/>
  <c r="CJ133" i="1"/>
  <c r="CJ129" i="1" s="1"/>
  <c r="CB133" i="1"/>
  <c r="CB129" i="1" s="1"/>
  <c r="BT133" i="1"/>
  <c r="BT129" i="1" s="1"/>
  <c r="BL133" i="1"/>
  <c r="BL129" i="1" s="1"/>
  <c r="BD133" i="1"/>
  <c r="BD129" i="1" s="1"/>
  <c r="AV133" i="1"/>
  <c r="AV129" i="1" s="1"/>
  <c r="AN133" i="1"/>
  <c r="AN129" i="1" s="1"/>
  <c r="AF133" i="1"/>
  <c r="AF129" i="1" s="1"/>
  <c r="X133" i="1"/>
  <c r="X129" i="1" s="1"/>
  <c r="N133" i="1"/>
  <c r="N129" i="1" s="1"/>
  <c r="EN133" i="1"/>
  <c r="EN129" i="1" s="1"/>
  <c r="EF133" i="1"/>
  <c r="EF129" i="1" s="1"/>
  <c r="DX133" i="1"/>
  <c r="DX129" i="1" s="1"/>
  <c r="DP133" i="1"/>
  <c r="DP129" i="1" s="1"/>
  <c r="DH133" i="1"/>
  <c r="DH129" i="1" s="1"/>
  <c r="CZ133" i="1"/>
  <c r="CZ129" i="1" s="1"/>
  <c r="CR133" i="1"/>
  <c r="CR129" i="1" s="1"/>
  <c r="CH133" i="1"/>
  <c r="CH129" i="1" s="1"/>
  <c r="BZ133" i="1"/>
  <c r="BZ129" i="1" s="1"/>
  <c r="BR133" i="1"/>
  <c r="BR129" i="1" s="1"/>
  <c r="BJ133" i="1"/>
  <c r="BJ129" i="1" s="1"/>
  <c r="BB133" i="1"/>
  <c r="BB129" i="1" s="1"/>
  <c r="AT133" i="1"/>
  <c r="AT129" i="1" s="1"/>
  <c r="AL133" i="1"/>
  <c r="AL129" i="1" s="1"/>
  <c r="AD133" i="1"/>
  <c r="AD129" i="1" s="1"/>
  <c r="V133" i="1"/>
  <c r="V129" i="1" s="1"/>
  <c r="L133" i="1"/>
  <c r="L129" i="1" s="1"/>
  <c r="EL133" i="1"/>
  <c r="EL129" i="1" s="1"/>
  <c r="ED133" i="1"/>
  <c r="ED129" i="1" s="1"/>
  <c r="DV133" i="1"/>
  <c r="DV129" i="1" s="1"/>
  <c r="DN133" i="1"/>
  <c r="DN129" i="1" s="1"/>
  <c r="DF133" i="1"/>
  <c r="DF129" i="1" s="1"/>
  <c r="CX133" i="1"/>
  <c r="CN133" i="1"/>
  <c r="CN129" i="1" s="1"/>
  <c r="CF133" i="1"/>
  <c r="CF129" i="1" s="1"/>
  <c r="BX133" i="1"/>
  <c r="BX129" i="1" s="1"/>
  <c r="BP133" i="1"/>
  <c r="BH133" i="1"/>
  <c r="BH129" i="1" s="1"/>
  <c r="AZ133" i="1"/>
  <c r="AZ129" i="1" s="1"/>
  <c r="AR133" i="1"/>
  <c r="AR129" i="1" s="1"/>
  <c r="AJ133" i="1"/>
  <c r="AB133" i="1"/>
  <c r="AB129" i="1" s="1"/>
  <c r="R133" i="1"/>
  <c r="R129" i="1" s="1"/>
  <c r="EJ133" i="1"/>
  <c r="EJ129" i="1" s="1"/>
  <c r="DD133" i="1"/>
  <c r="BV133" i="1"/>
  <c r="BV129" i="1" s="1"/>
  <c r="AP133" i="1"/>
  <c r="AP129" i="1" s="1"/>
  <c r="EB133" i="1"/>
  <c r="EB129" i="1" s="1"/>
  <c r="CV133" i="1"/>
  <c r="CV129" i="1" s="1"/>
  <c r="BN133" i="1"/>
  <c r="BN129" i="1" s="1"/>
  <c r="AH133" i="1"/>
  <c r="AH129" i="1" s="1"/>
  <c r="DT133" i="1"/>
  <c r="DT129" i="1" s="1"/>
  <c r="CL133" i="1"/>
  <c r="CL129" i="1" s="1"/>
  <c r="BF133" i="1"/>
  <c r="BF129" i="1" s="1"/>
  <c r="Z133" i="1"/>
  <c r="Z129" i="1" s="1"/>
  <c r="ER133" i="1"/>
  <c r="ER129" i="1" s="1"/>
  <c r="P133" i="1"/>
  <c r="P129" i="1" s="1"/>
  <c r="DL133" i="1"/>
  <c r="DL129" i="1" s="1"/>
  <c r="CD133" i="1"/>
  <c r="CD129" i="1" s="1"/>
  <c r="AX133" i="1"/>
  <c r="AX129" i="1" s="1"/>
  <c r="DD129" i="1"/>
  <c r="AJ129" i="1"/>
  <c r="BP129" i="1"/>
  <c r="CX129" i="1"/>
  <c r="C135" i="1" l="1"/>
  <c r="AB134" i="1"/>
  <c r="EV133" i="1"/>
  <c r="EV129" i="1" s="1"/>
  <c r="EN135" i="1" l="1"/>
  <c r="EF135" i="1"/>
  <c r="DX135" i="1"/>
  <c r="DP135" i="1"/>
  <c r="DH135" i="1"/>
  <c r="CZ135" i="1"/>
  <c r="CR135" i="1"/>
  <c r="CH135" i="1"/>
  <c r="BZ135" i="1"/>
  <c r="BR135" i="1"/>
  <c r="BJ135" i="1"/>
  <c r="BB135" i="1"/>
  <c r="AT135" i="1"/>
  <c r="AL135" i="1"/>
  <c r="AD135" i="1"/>
  <c r="V135" i="1"/>
  <c r="L135" i="1"/>
  <c r="EL135" i="1"/>
  <c r="ED135" i="1"/>
  <c r="DV135" i="1"/>
  <c r="DN135" i="1"/>
  <c r="DF135" i="1"/>
  <c r="CX135" i="1"/>
  <c r="CN135" i="1"/>
  <c r="CF135" i="1"/>
  <c r="BX135" i="1"/>
  <c r="BP135" i="1"/>
  <c r="BH135" i="1"/>
  <c r="AZ135" i="1"/>
  <c r="AR135" i="1"/>
  <c r="AJ135" i="1"/>
  <c r="AB135" i="1"/>
  <c r="R135" i="1"/>
  <c r="ER135" i="1"/>
  <c r="EJ135" i="1"/>
  <c r="EB135" i="1"/>
  <c r="DT135" i="1"/>
  <c r="DL135" i="1"/>
  <c r="DD135" i="1"/>
  <c r="CV135" i="1"/>
  <c r="CL135" i="1"/>
  <c r="CD135" i="1"/>
  <c r="BV135" i="1"/>
  <c r="BN135" i="1"/>
  <c r="BF135" i="1"/>
  <c r="AX135" i="1"/>
  <c r="AP135" i="1"/>
  <c r="AH135" i="1"/>
  <c r="Z135" i="1"/>
  <c r="P135" i="1"/>
  <c r="C136" i="1"/>
  <c r="DZ135" i="1"/>
  <c r="CT135" i="1"/>
  <c r="BL135" i="1"/>
  <c r="AF135" i="1"/>
  <c r="DR135" i="1"/>
  <c r="CJ135" i="1"/>
  <c r="BD135" i="1"/>
  <c r="X135" i="1"/>
  <c r="EP135" i="1"/>
  <c r="DJ135" i="1"/>
  <c r="CB135" i="1"/>
  <c r="AV135" i="1"/>
  <c r="N135" i="1"/>
  <c r="EH135" i="1"/>
  <c r="DB135" i="1"/>
  <c r="BT135" i="1"/>
  <c r="AN135" i="1"/>
  <c r="EV135" i="1" l="1"/>
  <c r="EN136" i="1"/>
  <c r="EJ136" i="1"/>
  <c r="EB136" i="1"/>
  <c r="DT136" i="1"/>
  <c r="DL136" i="1"/>
  <c r="DD136" i="1"/>
  <c r="CV136" i="1"/>
  <c r="CL136" i="1"/>
  <c r="CD136" i="1"/>
  <c r="BV136" i="1"/>
  <c r="BN136" i="1"/>
  <c r="BF136" i="1"/>
  <c r="AX136" i="1"/>
  <c r="AP136" i="1"/>
  <c r="AH136" i="1"/>
  <c r="Z136" i="1"/>
  <c r="P136" i="1"/>
  <c r="ER136" i="1"/>
  <c r="EH136" i="1"/>
  <c r="DZ136" i="1"/>
  <c r="DR136" i="1"/>
  <c r="DJ136" i="1"/>
  <c r="DB136" i="1"/>
  <c r="CT136" i="1"/>
  <c r="CJ136" i="1"/>
  <c r="CB136" i="1"/>
  <c r="BT136" i="1"/>
  <c r="BL136" i="1"/>
  <c r="BD136" i="1"/>
  <c r="AV136" i="1"/>
  <c r="AN136" i="1"/>
  <c r="AF136" i="1"/>
  <c r="X136" i="1"/>
  <c r="N136" i="1"/>
  <c r="EP136" i="1"/>
  <c r="EF136" i="1"/>
  <c r="DX136" i="1"/>
  <c r="DP136" i="1"/>
  <c r="DH136" i="1"/>
  <c r="CZ136" i="1"/>
  <c r="CR136" i="1"/>
  <c r="CH136" i="1"/>
  <c r="BZ136" i="1"/>
  <c r="BR136" i="1"/>
  <c r="BJ136" i="1"/>
  <c r="BB136" i="1"/>
  <c r="AT136" i="1"/>
  <c r="AL136" i="1"/>
  <c r="AD136" i="1"/>
  <c r="V136" i="1"/>
  <c r="L136" i="1"/>
  <c r="EL136" i="1"/>
  <c r="DF136" i="1"/>
  <c r="BX136" i="1"/>
  <c r="AR136" i="1"/>
  <c r="ED136" i="1"/>
  <c r="CX136" i="1"/>
  <c r="BP136" i="1"/>
  <c r="AJ136" i="1"/>
  <c r="C137" i="1"/>
  <c r="DV136" i="1"/>
  <c r="CN136" i="1"/>
  <c r="BH136" i="1"/>
  <c r="AB136" i="1"/>
  <c r="CF136" i="1"/>
  <c r="AZ136" i="1"/>
  <c r="R136" i="1"/>
  <c r="DN136" i="1"/>
  <c r="EV136" i="1" l="1"/>
  <c r="C141" i="1"/>
  <c r="ER137" i="1"/>
  <c r="ER134" i="1" s="1"/>
  <c r="EJ137" i="1"/>
  <c r="EJ134" i="1" s="1"/>
  <c r="EB137" i="1"/>
  <c r="EB134" i="1" s="1"/>
  <c r="DT137" i="1"/>
  <c r="DT134" i="1" s="1"/>
  <c r="DL137" i="1"/>
  <c r="DL134" i="1" s="1"/>
  <c r="DD137" i="1"/>
  <c r="DD134" i="1" s="1"/>
  <c r="CV137" i="1"/>
  <c r="CV134" i="1" s="1"/>
  <c r="CL137" i="1"/>
  <c r="CL134" i="1" s="1"/>
  <c r="CD137" i="1"/>
  <c r="CD134" i="1" s="1"/>
  <c r="BV137" i="1"/>
  <c r="BV134" i="1" s="1"/>
  <c r="BN137" i="1"/>
  <c r="BN134" i="1" s="1"/>
  <c r="BF137" i="1"/>
  <c r="BF134" i="1" s="1"/>
  <c r="AX137" i="1"/>
  <c r="AX134" i="1" s="1"/>
  <c r="AP137" i="1"/>
  <c r="AP134" i="1" s="1"/>
  <c r="AH137" i="1"/>
  <c r="AH134" i="1" s="1"/>
  <c r="Z137" i="1"/>
  <c r="Z134" i="1" s="1"/>
  <c r="P137" i="1"/>
  <c r="P134" i="1" s="1"/>
  <c r="C138" i="1"/>
  <c r="EP137" i="1"/>
  <c r="EP134" i="1" s="1"/>
  <c r="EH137" i="1"/>
  <c r="DZ137" i="1"/>
  <c r="DZ134" i="1" s="1"/>
  <c r="DR137" i="1"/>
  <c r="DR134" i="1" s="1"/>
  <c r="DJ137" i="1"/>
  <c r="DJ134" i="1" s="1"/>
  <c r="DB137" i="1"/>
  <c r="DB134" i="1" s="1"/>
  <c r="CT137" i="1"/>
  <c r="CT134" i="1" s="1"/>
  <c r="CJ137" i="1"/>
  <c r="CJ134" i="1" s="1"/>
  <c r="CB137" i="1"/>
  <c r="CB134" i="1" s="1"/>
  <c r="BT137" i="1"/>
  <c r="BT134" i="1" s="1"/>
  <c r="BL137" i="1"/>
  <c r="BL134" i="1" s="1"/>
  <c r="BD137" i="1"/>
  <c r="BD134" i="1" s="1"/>
  <c r="AV137" i="1"/>
  <c r="AV134" i="1" s="1"/>
  <c r="AN137" i="1"/>
  <c r="AN134" i="1" s="1"/>
  <c r="AF137" i="1"/>
  <c r="AF134" i="1" s="1"/>
  <c r="X137" i="1"/>
  <c r="X134" i="1" s="1"/>
  <c r="N137" i="1"/>
  <c r="N134" i="1" s="1"/>
  <c r="EF137" i="1"/>
  <c r="EF134" i="1" s="1"/>
  <c r="DP137" i="1"/>
  <c r="DP134" i="1" s="1"/>
  <c r="CZ137" i="1"/>
  <c r="CZ134" i="1" s="1"/>
  <c r="CH137" i="1"/>
  <c r="CH134" i="1" s="1"/>
  <c r="BR137" i="1"/>
  <c r="BR134" i="1" s="1"/>
  <c r="BB137" i="1"/>
  <c r="BB134" i="1" s="1"/>
  <c r="AL137" i="1"/>
  <c r="AL134" i="1" s="1"/>
  <c r="V137" i="1"/>
  <c r="V134" i="1" s="1"/>
  <c r="ED137" i="1"/>
  <c r="ED134" i="1" s="1"/>
  <c r="DN137" i="1"/>
  <c r="DN134" i="1" s="1"/>
  <c r="CX137" i="1"/>
  <c r="CX134" i="1" s="1"/>
  <c r="CF137" i="1"/>
  <c r="CF134" i="1" s="1"/>
  <c r="BP137" i="1"/>
  <c r="BP134" i="1" s="1"/>
  <c r="AZ137" i="1"/>
  <c r="AZ134" i="1" s="1"/>
  <c r="AJ137" i="1"/>
  <c r="AJ134" i="1" s="1"/>
  <c r="R137" i="1"/>
  <c r="R134" i="1" s="1"/>
  <c r="EN137" i="1"/>
  <c r="EN134" i="1" s="1"/>
  <c r="DX137" i="1"/>
  <c r="DX134" i="1" s="1"/>
  <c r="DH137" i="1"/>
  <c r="DH134" i="1" s="1"/>
  <c r="CR137" i="1"/>
  <c r="CR134" i="1" s="1"/>
  <c r="BZ137" i="1"/>
  <c r="BZ134" i="1" s="1"/>
  <c r="BJ137" i="1"/>
  <c r="BJ134" i="1" s="1"/>
  <c r="AT137" i="1"/>
  <c r="AT134" i="1" s="1"/>
  <c r="AD137" i="1"/>
  <c r="AD134" i="1" s="1"/>
  <c r="L137" i="1"/>
  <c r="DF137" i="1"/>
  <c r="DF134" i="1" s="1"/>
  <c r="AR137" i="1"/>
  <c r="AR134" i="1" s="1"/>
  <c r="CN137" i="1"/>
  <c r="CN134" i="1" s="1"/>
  <c r="AB137" i="1"/>
  <c r="EL137" i="1"/>
  <c r="EL134" i="1" s="1"/>
  <c r="BX137" i="1"/>
  <c r="BX134" i="1" s="1"/>
  <c r="DV137" i="1"/>
  <c r="DV134" i="1" s="1"/>
  <c r="BH137" i="1"/>
  <c r="BH134" i="1" s="1"/>
  <c r="L134" i="1"/>
  <c r="AB138" i="1" l="1"/>
  <c r="EV138" i="1" s="1"/>
  <c r="C139" i="1"/>
  <c r="EV137" i="1"/>
  <c r="C142" i="1"/>
  <c r="AB141" i="1"/>
  <c r="EN142" i="1" l="1"/>
  <c r="EF142" i="1"/>
  <c r="DX142" i="1"/>
  <c r="DP142" i="1"/>
  <c r="DH142" i="1"/>
  <c r="CZ142" i="1"/>
  <c r="CR142" i="1"/>
  <c r="CH142" i="1"/>
  <c r="BZ142" i="1"/>
  <c r="BR142" i="1"/>
  <c r="BJ142" i="1"/>
  <c r="BB142" i="1"/>
  <c r="AT142" i="1"/>
  <c r="AL142" i="1"/>
  <c r="AD142" i="1"/>
  <c r="V142" i="1"/>
  <c r="L142" i="1"/>
  <c r="EL142" i="1"/>
  <c r="ED142" i="1"/>
  <c r="DV142" i="1"/>
  <c r="DN142" i="1"/>
  <c r="DF142" i="1"/>
  <c r="CX142" i="1"/>
  <c r="CN142" i="1"/>
  <c r="CF142" i="1"/>
  <c r="BX142" i="1"/>
  <c r="BP142" i="1"/>
  <c r="BH142" i="1"/>
  <c r="AZ142" i="1"/>
  <c r="AR142" i="1"/>
  <c r="AJ142" i="1"/>
  <c r="AB142" i="1"/>
  <c r="R142" i="1"/>
  <c r="ER142" i="1"/>
  <c r="EJ142" i="1"/>
  <c r="EB142" i="1"/>
  <c r="DT142" i="1"/>
  <c r="DL142" i="1"/>
  <c r="DD142" i="1"/>
  <c r="CV142" i="1"/>
  <c r="CL142" i="1"/>
  <c r="CD142" i="1"/>
  <c r="BV142" i="1"/>
  <c r="BN142" i="1"/>
  <c r="BF142" i="1"/>
  <c r="AX142" i="1"/>
  <c r="AP142" i="1"/>
  <c r="AH142" i="1"/>
  <c r="Z142" i="1"/>
  <c r="P142" i="1"/>
  <c r="EH142" i="1"/>
  <c r="DB142" i="1"/>
  <c r="BT142" i="1"/>
  <c r="AN142" i="1"/>
  <c r="C143" i="1"/>
  <c r="DZ142" i="1"/>
  <c r="CT142" i="1"/>
  <c r="BL142" i="1"/>
  <c r="AF142" i="1"/>
  <c r="DR142" i="1"/>
  <c r="CJ142" i="1"/>
  <c r="BD142" i="1"/>
  <c r="X142" i="1"/>
  <c r="DJ142" i="1"/>
  <c r="CB142" i="1"/>
  <c r="AV142" i="1"/>
  <c r="EP142" i="1"/>
  <c r="N142" i="1"/>
  <c r="C140" i="1"/>
  <c r="AB140" i="1" s="1"/>
  <c r="EV140" i="1" s="1"/>
  <c r="AB139" i="1"/>
  <c r="EH139" i="1"/>
  <c r="EV139" i="1" l="1"/>
  <c r="EV134" i="1" s="1"/>
  <c r="EH134" i="1"/>
  <c r="ER143" i="1"/>
  <c r="EJ143" i="1"/>
  <c r="EB143" i="1"/>
  <c r="DT143" i="1"/>
  <c r="DL143" i="1"/>
  <c r="DD143" i="1"/>
  <c r="CV143" i="1"/>
  <c r="CL143" i="1"/>
  <c r="CD143" i="1"/>
  <c r="BV143" i="1"/>
  <c r="BN143" i="1"/>
  <c r="BF143" i="1"/>
  <c r="AX143" i="1"/>
  <c r="AP143" i="1"/>
  <c r="AH143" i="1"/>
  <c r="Z143" i="1"/>
  <c r="P143" i="1"/>
  <c r="C146" i="1"/>
  <c r="C144" i="1"/>
  <c r="C145" i="1" s="1"/>
  <c r="EP143" i="1"/>
  <c r="EP141" i="1" s="1"/>
  <c r="EH143" i="1"/>
  <c r="DZ143" i="1"/>
  <c r="DR143" i="1"/>
  <c r="DJ143" i="1"/>
  <c r="DB143" i="1"/>
  <c r="CT143" i="1"/>
  <c r="CJ143" i="1"/>
  <c r="CB143" i="1"/>
  <c r="BT143" i="1"/>
  <c r="BL143" i="1"/>
  <c r="BD143" i="1"/>
  <c r="AV143" i="1"/>
  <c r="AN143" i="1"/>
  <c r="AF143" i="1"/>
  <c r="AF141" i="1" s="1"/>
  <c r="X143" i="1"/>
  <c r="X141" i="1" s="1"/>
  <c r="N143" i="1"/>
  <c r="EN143" i="1"/>
  <c r="EF143" i="1"/>
  <c r="DX143" i="1"/>
  <c r="DP143" i="1"/>
  <c r="DH143" i="1"/>
  <c r="CZ143" i="1"/>
  <c r="CR143" i="1"/>
  <c r="CH143" i="1"/>
  <c r="BZ143" i="1"/>
  <c r="BR143" i="1"/>
  <c r="BJ143" i="1"/>
  <c r="BB143" i="1"/>
  <c r="AT143" i="1"/>
  <c r="AL143" i="1"/>
  <c r="AD143" i="1"/>
  <c r="AD141" i="1" s="1"/>
  <c r="V143" i="1"/>
  <c r="L143" i="1"/>
  <c r="DN143" i="1"/>
  <c r="CF143" i="1"/>
  <c r="AZ143" i="1"/>
  <c r="R143" i="1"/>
  <c r="EL143" i="1"/>
  <c r="DF143" i="1"/>
  <c r="BX143" i="1"/>
  <c r="AR143" i="1"/>
  <c r="ED143" i="1"/>
  <c r="CX143" i="1"/>
  <c r="CX141" i="1" s="1"/>
  <c r="BP143" i="1"/>
  <c r="AJ143" i="1"/>
  <c r="AJ141" i="1" s="1"/>
  <c r="BH143" i="1"/>
  <c r="AB143" i="1"/>
  <c r="DV143" i="1"/>
  <c r="CN143" i="1"/>
  <c r="EH141" i="1"/>
  <c r="AP141" i="1"/>
  <c r="BV141" i="1"/>
  <c r="DD141" i="1"/>
  <c r="EJ141" i="1"/>
  <c r="BP141" i="1"/>
  <c r="ED141" i="1"/>
  <c r="BJ141" i="1"/>
  <c r="CR141" i="1"/>
  <c r="DX141" i="1"/>
  <c r="AV141" i="1"/>
  <c r="BD141" i="1"/>
  <c r="BL141" i="1"/>
  <c r="AN141" i="1"/>
  <c r="P141" i="1"/>
  <c r="AX141" i="1"/>
  <c r="CD141" i="1"/>
  <c r="DL141" i="1"/>
  <c r="ER141" i="1"/>
  <c r="AR141" i="1"/>
  <c r="BX141" i="1"/>
  <c r="DF141" i="1"/>
  <c r="EL141" i="1"/>
  <c r="AL141" i="1"/>
  <c r="BR141" i="1"/>
  <c r="CZ141" i="1"/>
  <c r="EF141" i="1"/>
  <c r="CJ141" i="1"/>
  <c r="CT141" i="1"/>
  <c r="BT141" i="1"/>
  <c r="Z141" i="1"/>
  <c r="BF141" i="1"/>
  <c r="CL141" i="1"/>
  <c r="DT141" i="1"/>
  <c r="R141" i="1"/>
  <c r="AZ141" i="1"/>
  <c r="CF141" i="1"/>
  <c r="DN141" i="1"/>
  <c r="EV142" i="1"/>
  <c r="L141" i="1"/>
  <c r="AT141" i="1"/>
  <c r="BZ141" i="1"/>
  <c r="DH141" i="1"/>
  <c r="EN141" i="1"/>
  <c r="CB141" i="1"/>
  <c r="N141" i="1"/>
  <c r="DJ141" i="1"/>
  <c r="DR141" i="1"/>
  <c r="DZ141" i="1"/>
  <c r="DB141" i="1"/>
  <c r="AH141" i="1"/>
  <c r="BN141" i="1"/>
  <c r="CV141" i="1"/>
  <c r="EB141" i="1"/>
  <c r="BH141" i="1"/>
  <c r="CN141" i="1"/>
  <c r="DV141" i="1"/>
  <c r="V141" i="1"/>
  <c r="BB141" i="1"/>
  <c r="CH141" i="1"/>
  <c r="DP141" i="1"/>
  <c r="EB145" i="1" l="1"/>
  <c r="EB144" i="1" s="1"/>
  <c r="AB145" i="1"/>
  <c r="AB144" i="1" s="1"/>
  <c r="CP145" i="1"/>
  <c r="CP144" i="1" s="1"/>
  <c r="BN145" i="1"/>
  <c r="BN144" i="1" s="1"/>
  <c r="AR145" i="1"/>
  <c r="AB146" i="1"/>
  <c r="C147" i="1"/>
  <c r="EV143" i="1"/>
  <c r="EV141" i="1"/>
  <c r="C148" i="1" l="1"/>
  <c r="EP147" i="1"/>
  <c r="EP146" i="1" s="1"/>
  <c r="EH147" i="1"/>
  <c r="EH146" i="1" s="1"/>
  <c r="DZ147" i="1"/>
  <c r="DZ146" i="1" s="1"/>
  <c r="DR147" i="1"/>
  <c r="DR146" i="1" s="1"/>
  <c r="DJ147" i="1"/>
  <c r="DJ146" i="1" s="1"/>
  <c r="DB147" i="1"/>
  <c r="DB146" i="1" s="1"/>
  <c r="CT147" i="1"/>
  <c r="CT146" i="1" s="1"/>
  <c r="CJ147" i="1"/>
  <c r="CJ146" i="1" s="1"/>
  <c r="CB147" i="1"/>
  <c r="CB146" i="1" s="1"/>
  <c r="BT147" i="1"/>
  <c r="BT146" i="1" s="1"/>
  <c r="BL147" i="1"/>
  <c r="BL146" i="1" s="1"/>
  <c r="BD147" i="1"/>
  <c r="BD146" i="1" s="1"/>
  <c r="AV147" i="1"/>
  <c r="AV146" i="1" s="1"/>
  <c r="AN147" i="1"/>
  <c r="AN146" i="1" s="1"/>
  <c r="AF147" i="1"/>
  <c r="AF146" i="1" s="1"/>
  <c r="X147" i="1"/>
  <c r="X146" i="1" s="1"/>
  <c r="N147" i="1"/>
  <c r="N146" i="1" s="1"/>
  <c r="C152" i="1"/>
  <c r="C153" i="1" s="1"/>
  <c r="EN147" i="1"/>
  <c r="EN146" i="1" s="1"/>
  <c r="EF147" i="1"/>
  <c r="EF146" i="1" s="1"/>
  <c r="DX147" i="1"/>
  <c r="DX146" i="1" s="1"/>
  <c r="DP147" i="1"/>
  <c r="DP146" i="1" s="1"/>
  <c r="DH147" i="1"/>
  <c r="DH146" i="1" s="1"/>
  <c r="CZ147" i="1"/>
  <c r="CZ146" i="1" s="1"/>
  <c r="CR147" i="1"/>
  <c r="CR146" i="1" s="1"/>
  <c r="CH147" i="1"/>
  <c r="CH146" i="1" s="1"/>
  <c r="BZ147" i="1"/>
  <c r="BZ146" i="1" s="1"/>
  <c r="BR147" i="1"/>
  <c r="BR146" i="1" s="1"/>
  <c r="BJ147" i="1"/>
  <c r="BJ146" i="1" s="1"/>
  <c r="BB147" i="1"/>
  <c r="BB146" i="1" s="1"/>
  <c r="AT147" i="1"/>
  <c r="AT146" i="1" s="1"/>
  <c r="AL147" i="1"/>
  <c r="AL146" i="1" s="1"/>
  <c r="AD147" i="1"/>
  <c r="AD146" i="1" s="1"/>
  <c r="V147" i="1"/>
  <c r="V146" i="1" s="1"/>
  <c r="L147" i="1"/>
  <c r="EL147" i="1"/>
  <c r="EL146" i="1" s="1"/>
  <c r="ED147" i="1"/>
  <c r="ED146" i="1" s="1"/>
  <c r="DV147" i="1"/>
  <c r="DV146" i="1" s="1"/>
  <c r="DN147" i="1"/>
  <c r="DN146" i="1" s="1"/>
  <c r="DF147" i="1"/>
  <c r="DF146" i="1" s="1"/>
  <c r="CX147" i="1"/>
  <c r="CX146" i="1" s="1"/>
  <c r="CN147" i="1"/>
  <c r="CN146" i="1" s="1"/>
  <c r="CF147" i="1"/>
  <c r="CF146" i="1" s="1"/>
  <c r="BX147" i="1"/>
  <c r="BX146" i="1" s="1"/>
  <c r="BP147" i="1"/>
  <c r="BP146" i="1" s="1"/>
  <c r="BH147" i="1"/>
  <c r="BH146" i="1" s="1"/>
  <c r="AZ147" i="1"/>
  <c r="AZ146" i="1" s="1"/>
  <c r="AR147" i="1"/>
  <c r="AR146" i="1" s="1"/>
  <c r="AJ147" i="1"/>
  <c r="AJ146" i="1" s="1"/>
  <c r="AB147" i="1"/>
  <c r="R147" i="1"/>
  <c r="R146" i="1" s="1"/>
  <c r="EJ147" i="1"/>
  <c r="EJ146" i="1" s="1"/>
  <c r="DD147" i="1"/>
  <c r="DD146" i="1" s="1"/>
  <c r="BV147" i="1"/>
  <c r="BV146" i="1" s="1"/>
  <c r="AP147" i="1"/>
  <c r="AP146" i="1" s="1"/>
  <c r="EB147" i="1"/>
  <c r="EB146" i="1" s="1"/>
  <c r="CV147" i="1"/>
  <c r="CV146" i="1" s="1"/>
  <c r="BN147" i="1"/>
  <c r="BN146" i="1" s="1"/>
  <c r="AH147" i="1"/>
  <c r="AH146" i="1" s="1"/>
  <c r="DT147" i="1"/>
  <c r="DT146" i="1" s="1"/>
  <c r="CL147" i="1"/>
  <c r="CL146" i="1" s="1"/>
  <c r="BF147" i="1"/>
  <c r="BF146" i="1" s="1"/>
  <c r="Z147" i="1"/>
  <c r="Z146" i="1" s="1"/>
  <c r="DL147" i="1"/>
  <c r="DL146" i="1" s="1"/>
  <c r="CD147" i="1"/>
  <c r="CD146" i="1" s="1"/>
  <c r="AX147" i="1"/>
  <c r="AX146" i="1" s="1"/>
  <c r="ER147" i="1"/>
  <c r="ER146" i="1" s="1"/>
  <c r="P147" i="1"/>
  <c r="AR144" i="1"/>
  <c r="EV145" i="1"/>
  <c r="EV144" i="1" s="1"/>
  <c r="EV147" i="1" l="1"/>
  <c r="L146" i="1"/>
  <c r="EN153" i="1"/>
  <c r="EF153" i="1"/>
  <c r="DX153" i="1"/>
  <c r="DP153" i="1"/>
  <c r="DH153" i="1"/>
  <c r="CZ153" i="1"/>
  <c r="CR153" i="1"/>
  <c r="CH153" i="1"/>
  <c r="BZ153" i="1"/>
  <c r="BR153" i="1"/>
  <c r="BJ153" i="1"/>
  <c r="BB153" i="1"/>
  <c r="AT153" i="1"/>
  <c r="AL153" i="1"/>
  <c r="AD153" i="1"/>
  <c r="V153" i="1"/>
  <c r="L153" i="1"/>
  <c r="EL153" i="1"/>
  <c r="ED153" i="1"/>
  <c r="DV153" i="1"/>
  <c r="DN153" i="1"/>
  <c r="DF153" i="1"/>
  <c r="CX153" i="1"/>
  <c r="CN153" i="1"/>
  <c r="CF153" i="1"/>
  <c r="BX153" i="1"/>
  <c r="BP153" i="1"/>
  <c r="BH153" i="1"/>
  <c r="AZ153" i="1"/>
  <c r="AR153" i="1"/>
  <c r="AJ153" i="1"/>
  <c r="AB153" i="1"/>
  <c r="R153" i="1"/>
  <c r="ER153" i="1"/>
  <c r="EJ153" i="1"/>
  <c r="EB153" i="1"/>
  <c r="DT153" i="1"/>
  <c r="DL153" i="1"/>
  <c r="DD153" i="1"/>
  <c r="CV153" i="1"/>
  <c r="CL153" i="1"/>
  <c r="CD153" i="1"/>
  <c r="BV153" i="1"/>
  <c r="BN153" i="1"/>
  <c r="BF153" i="1"/>
  <c r="AX153" i="1"/>
  <c r="AP153" i="1"/>
  <c r="AH153" i="1"/>
  <c r="Z153" i="1"/>
  <c r="P153" i="1"/>
  <c r="EH153" i="1"/>
  <c r="DB153" i="1"/>
  <c r="BT153" i="1"/>
  <c r="AN153" i="1"/>
  <c r="C154" i="1"/>
  <c r="DZ153" i="1"/>
  <c r="CT153" i="1"/>
  <c r="BL153" i="1"/>
  <c r="AF153" i="1"/>
  <c r="DR153" i="1"/>
  <c r="CJ153" i="1"/>
  <c r="BD153" i="1"/>
  <c r="X153" i="1"/>
  <c r="EP153" i="1"/>
  <c r="N153" i="1"/>
  <c r="DJ153" i="1"/>
  <c r="CB153" i="1"/>
  <c r="AV153" i="1"/>
  <c r="C149" i="1"/>
  <c r="AB148" i="1"/>
  <c r="EV148" i="1" s="1"/>
  <c r="CP149" i="1" l="1"/>
  <c r="C150" i="1"/>
  <c r="AB149" i="1"/>
  <c r="P149" i="1"/>
  <c r="EV153" i="1"/>
  <c r="ER154" i="1"/>
  <c r="EJ154" i="1"/>
  <c r="EB154" i="1"/>
  <c r="DT154" i="1"/>
  <c r="DL154" i="1"/>
  <c r="DD154" i="1"/>
  <c r="CV154" i="1"/>
  <c r="CL154" i="1"/>
  <c r="CD154" i="1"/>
  <c r="BV154" i="1"/>
  <c r="BN154" i="1"/>
  <c r="BF154" i="1"/>
  <c r="AX154" i="1"/>
  <c r="AP154" i="1"/>
  <c r="AH154" i="1"/>
  <c r="Z154" i="1"/>
  <c r="P154" i="1"/>
  <c r="C155" i="1"/>
  <c r="EP154" i="1"/>
  <c r="EH154" i="1"/>
  <c r="DZ154" i="1"/>
  <c r="DR154" i="1"/>
  <c r="DJ154" i="1"/>
  <c r="DB154" i="1"/>
  <c r="CT154" i="1"/>
  <c r="CJ154" i="1"/>
  <c r="CB154" i="1"/>
  <c r="BT154" i="1"/>
  <c r="BL154" i="1"/>
  <c r="BD154" i="1"/>
  <c r="AV154" i="1"/>
  <c r="AN154" i="1"/>
  <c r="AF154" i="1"/>
  <c r="X154" i="1"/>
  <c r="N154" i="1"/>
  <c r="EN154" i="1"/>
  <c r="EF154" i="1"/>
  <c r="DX154" i="1"/>
  <c r="DP154" i="1"/>
  <c r="DH154" i="1"/>
  <c r="CZ154" i="1"/>
  <c r="CR154" i="1"/>
  <c r="CH154" i="1"/>
  <c r="BZ154" i="1"/>
  <c r="BR154" i="1"/>
  <c r="BJ154" i="1"/>
  <c r="BB154" i="1"/>
  <c r="AT154" i="1"/>
  <c r="AL154" i="1"/>
  <c r="AD154" i="1"/>
  <c r="V154" i="1"/>
  <c r="L154" i="1"/>
  <c r="DN154" i="1"/>
  <c r="CF154" i="1"/>
  <c r="AZ154" i="1"/>
  <c r="R154" i="1"/>
  <c r="EL154" i="1"/>
  <c r="DF154" i="1"/>
  <c r="BX154" i="1"/>
  <c r="AR154" i="1"/>
  <c r="ED154" i="1"/>
  <c r="CX154" i="1"/>
  <c r="BP154" i="1"/>
  <c r="AJ154" i="1"/>
  <c r="CN154" i="1"/>
  <c r="BH154" i="1"/>
  <c r="AB154" i="1"/>
  <c r="DV154" i="1"/>
  <c r="EN155" i="1" l="1"/>
  <c r="EF155" i="1"/>
  <c r="DX155" i="1"/>
  <c r="DP155" i="1"/>
  <c r="DH155" i="1"/>
  <c r="CZ155" i="1"/>
  <c r="CR155" i="1"/>
  <c r="CH155" i="1"/>
  <c r="BZ155" i="1"/>
  <c r="BR155" i="1"/>
  <c r="BJ155" i="1"/>
  <c r="BB155" i="1"/>
  <c r="AT155" i="1"/>
  <c r="AL155" i="1"/>
  <c r="AD155" i="1"/>
  <c r="V155" i="1"/>
  <c r="L155" i="1"/>
  <c r="EL155" i="1"/>
  <c r="ED155" i="1"/>
  <c r="DV155" i="1"/>
  <c r="DN155" i="1"/>
  <c r="DF155" i="1"/>
  <c r="CX155" i="1"/>
  <c r="CN155" i="1"/>
  <c r="CF155" i="1"/>
  <c r="BX155" i="1"/>
  <c r="BP155" i="1"/>
  <c r="BH155" i="1"/>
  <c r="AZ155" i="1"/>
  <c r="AR155" i="1"/>
  <c r="AJ155" i="1"/>
  <c r="AB155" i="1"/>
  <c r="R155" i="1"/>
  <c r="ER155" i="1"/>
  <c r="EJ155" i="1"/>
  <c r="EB155" i="1"/>
  <c r="DT155" i="1"/>
  <c r="DL155" i="1"/>
  <c r="DD155" i="1"/>
  <c r="CV155" i="1"/>
  <c r="CL155" i="1"/>
  <c r="CD155" i="1"/>
  <c r="BV155" i="1"/>
  <c r="BN155" i="1"/>
  <c r="BF155" i="1"/>
  <c r="AX155" i="1"/>
  <c r="AP155" i="1"/>
  <c r="AH155" i="1"/>
  <c r="Z155" i="1"/>
  <c r="P155" i="1"/>
  <c r="EH155" i="1"/>
  <c r="DB155" i="1"/>
  <c r="BT155" i="1"/>
  <c r="AN155" i="1"/>
  <c r="C156" i="1"/>
  <c r="DZ155" i="1"/>
  <c r="CT155" i="1"/>
  <c r="BL155" i="1"/>
  <c r="AF155" i="1"/>
  <c r="DR155" i="1"/>
  <c r="CJ155" i="1"/>
  <c r="BD155" i="1"/>
  <c r="X155" i="1"/>
  <c r="AV155" i="1"/>
  <c r="EP155" i="1"/>
  <c r="N155" i="1"/>
  <c r="DJ155" i="1"/>
  <c r="CB155" i="1"/>
  <c r="EV149" i="1"/>
  <c r="P146" i="1"/>
  <c r="EV154" i="1"/>
  <c r="CP150" i="1"/>
  <c r="C151" i="1"/>
  <c r="AB151" i="1" s="1"/>
  <c r="EV151" i="1" s="1"/>
  <c r="AB150" i="1"/>
  <c r="CP146" i="1"/>
  <c r="EV150" i="1" l="1"/>
  <c r="ER156" i="1"/>
  <c r="EJ156" i="1"/>
  <c r="EB156" i="1"/>
  <c r="DT156" i="1"/>
  <c r="DL156" i="1"/>
  <c r="DD156" i="1"/>
  <c r="CV156" i="1"/>
  <c r="CL156" i="1"/>
  <c r="CD156" i="1"/>
  <c r="BV156" i="1"/>
  <c r="BN156" i="1"/>
  <c r="BF156" i="1"/>
  <c r="AX156" i="1"/>
  <c r="AP156" i="1"/>
  <c r="AH156" i="1"/>
  <c r="Z156" i="1"/>
  <c r="P156" i="1"/>
  <c r="C157" i="1"/>
  <c r="EP156" i="1"/>
  <c r="EH156" i="1"/>
  <c r="DZ156" i="1"/>
  <c r="DR156" i="1"/>
  <c r="DJ156" i="1"/>
  <c r="DB156" i="1"/>
  <c r="CT156" i="1"/>
  <c r="CJ156" i="1"/>
  <c r="CB156" i="1"/>
  <c r="BT156" i="1"/>
  <c r="BL156" i="1"/>
  <c r="BD156" i="1"/>
  <c r="AV156" i="1"/>
  <c r="AN156" i="1"/>
  <c r="AF156" i="1"/>
  <c r="X156" i="1"/>
  <c r="N156" i="1"/>
  <c r="EN156" i="1"/>
  <c r="EF156" i="1"/>
  <c r="DX156" i="1"/>
  <c r="DP156" i="1"/>
  <c r="DH156" i="1"/>
  <c r="CZ156" i="1"/>
  <c r="CR156" i="1"/>
  <c r="CH156" i="1"/>
  <c r="BZ156" i="1"/>
  <c r="BR156" i="1"/>
  <c r="BJ156" i="1"/>
  <c r="BB156" i="1"/>
  <c r="AT156" i="1"/>
  <c r="AL156" i="1"/>
  <c r="AD156" i="1"/>
  <c r="V156" i="1"/>
  <c r="L156" i="1"/>
  <c r="DN156" i="1"/>
  <c r="CF156" i="1"/>
  <c r="AZ156" i="1"/>
  <c r="R156" i="1"/>
  <c r="EL156" i="1"/>
  <c r="DF156" i="1"/>
  <c r="BX156" i="1"/>
  <c r="AR156" i="1"/>
  <c r="ED156" i="1"/>
  <c r="CX156" i="1"/>
  <c r="BP156" i="1"/>
  <c r="AJ156" i="1"/>
  <c r="DV156" i="1"/>
  <c r="CN156" i="1"/>
  <c r="BH156" i="1"/>
  <c r="AB156" i="1"/>
  <c r="EV146" i="1"/>
  <c r="EV155" i="1"/>
  <c r="EN157" i="1" l="1"/>
  <c r="EN152" i="1" s="1"/>
  <c r="EF157" i="1"/>
  <c r="EF152" i="1" s="1"/>
  <c r="DX157" i="1"/>
  <c r="DX152" i="1" s="1"/>
  <c r="DP157" i="1"/>
  <c r="DP152" i="1" s="1"/>
  <c r="DH157" i="1"/>
  <c r="DH152" i="1" s="1"/>
  <c r="CZ157" i="1"/>
  <c r="CZ152" i="1" s="1"/>
  <c r="CR157" i="1"/>
  <c r="CR152" i="1" s="1"/>
  <c r="CH157" i="1"/>
  <c r="CH152" i="1" s="1"/>
  <c r="BZ157" i="1"/>
  <c r="BZ152" i="1" s="1"/>
  <c r="BR157" i="1"/>
  <c r="BR152" i="1" s="1"/>
  <c r="BJ157" i="1"/>
  <c r="BJ152" i="1" s="1"/>
  <c r="BB157" i="1"/>
  <c r="BB152" i="1" s="1"/>
  <c r="AT157" i="1"/>
  <c r="AT152" i="1" s="1"/>
  <c r="AL157" i="1"/>
  <c r="AD157" i="1"/>
  <c r="AD152" i="1" s="1"/>
  <c r="V157" i="1"/>
  <c r="V152" i="1" s="1"/>
  <c r="L157" i="1"/>
  <c r="C163" i="1"/>
  <c r="C164" i="1" s="1"/>
  <c r="EL157" i="1"/>
  <c r="EL152" i="1" s="1"/>
  <c r="ED157" i="1"/>
  <c r="ED152" i="1" s="1"/>
  <c r="DV157" i="1"/>
  <c r="DV152" i="1" s="1"/>
  <c r="DN157" i="1"/>
  <c r="DN152" i="1" s="1"/>
  <c r="DF157" i="1"/>
  <c r="DF152" i="1" s="1"/>
  <c r="CX157" i="1"/>
  <c r="CX152" i="1" s="1"/>
  <c r="CN157" i="1"/>
  <c r="CN152" i="1" s="1"/>
  <c r="CF157" i="1"/>
  <c r="CF152" i="1" s="1"/>
  <c r="BX157" i="1"/>
  <c r="BX152" i="1" s="1"/>
  <c r="BP157" i="1"/>
  <c r="BP152" i="1" s="1"/>
  <c r="BH157" i="1"/>
  <c r="BH152" i="1" s="1"/>
  <c r="AZ157" i="1"/>
  <c r="AZ152" i="1" s="1"/>
  <c r="AR157" i="1"/>
  <c r="AR152" i="1" s="1"/>
  <c r="AJ157" i="1"/>
  <c r="AB157" i="1"/>
  <c r="R157" i="1"/>
  <c r="R152" i="1" s="1"/>
  <c r="ER157" i="1"/>
  <c r="ER152" i="1" s="1"/>
  <c r="EJ157" i="1"/>
  <c r="EJ152" i="1" s="1"/>
  <c r="EB157" i="1"/>
  <c r="EB152" i="1" s="1"/>
  <c r="DT157" i="1"/>
  <c r="DT152" i="1" s="1"/>
  <c r="DL157" i="1"/>
  <c r="DL152" i="1" s="1"/>
  <c r="DD157" i="1"/>
  <c r="DD152" i="1" s="1"/>
  <c r="CV157" i="1"/>
  <c r="CV152" i="1" s="1"/>
  <c r="CL157" i="1"/>
  <c r="CL152" i="1" s="1"/>
  <c r="CD157" i="1"/>
  <c r="CD152" i="1" s="1"/>
  <c r="BV157" i="1"/>
  <c r="BV152" i="1" s="1"/>
  <c r="BN157" i="1"/>
  <c r="BN152" i="1" s="1"/>
  <c r="BF157" i="1"/>
  <c r="BF152" i="1" s="1"/>
  <c r="AX157" i="1"/>
  <c r="AX152" i="1" s="1"/>
  <c r="AP157" i="1"/>
  <c r="AH157" i="1"/>
  <c r="Z157" i="1"/>
  <c r="Z152" i="1" s="1"/>
  <c r="P157" i="1"/>
  <c r="P152" i="1" s="1"/>
  <c r="EH157" i="1"/>
  <c r="DB157" i="1"/>
  <c r="DB152" i="1" s="1"/>
  <c r="BT157" i="1"/>
  <c r="BT152" i="1" s="1"/>
  <c r="AN157" i="1"/>
  <c r="C158" i="1"/>
  <c r="DZ157" i="1"/>
  <c r="DZ152" i="1" s="1"/>
  <c r="CT157" i="1"/>
  <c r="CT152" i="1" s="1"/>
  <c r="BL157" i="1"/>
  <c r="BL152" i="1" s="1"/>
  <c r="AF157" i="1"/>
  <c r="AF152" i="1" s="1"/>
  <c r="DR157" i="1"/>
  <c r="DR152" i="1" s="1"/>
  <c r="CJ157" i="1"/>
  <c r="CJ152" i="1" s="1"/>
  <c r="BD157" i="1"/>
  <c r="X157" i="1"/>
  <c r="CB157" i="1"/>
  <c r="CB152" i="1" s="1"/>
  <c r="AV157" i="1"/>
  <c r="AV152" i="1" s="1"/>
  <c r="EP157" i="1"/>
  <c r="EP152" i="1" s="1"/>
  <c r="N157" i="1"/>
  <c r="N152" i="1" s="1"/>
  <c r="DJ157" i="1"/>
  <c r="DJ152" i="1" s="1"/>
  <c r="EV156" i="1"/>
  <c r="L152" i="1"/>
  <c r="C159" i="1" l="1"/>
  <c r="BD158" i="1"/>
  <c r="AH158" i="1"/>
  <c r="AH152" i="1" s="1"/>
  <c r="AN158" i="1"/>
  <c r="AB158" i="1"/>
  <c r="AL158" i="1"/>
  <c r="X158" i="1"/>
  <c r="AJ158" i="1"/>
  <c r="EH158" i="1"/>
  <c r="BD152" i="1"/>
  <c r="C165" i="1"/>
  <c r="EP164" i="1"/>
  <c r="EH164" i="1"/>
  <c r="DZ164" i="1"/>
  <c r="DR164" i="1"/>
  <c r="DJ164" i="1"/>
  <c r="DB164" i="1"/>
  <c r="CT164" i="1"/>
  <c r="CJ164" i="1"/>
  <c r="CB164" i="1"/>
  <c r="BT164" i="1"/>
  <c r="BL164" i="1"/>
  <c r="BD164" i="1"/>
  <c r="AV164" i="1"/>
  <c r="AN164" i="1"/>
  <c r="AF164" i="1"/>
  <c r="X164" i="1"/>
  <c r="N164" i="1"/>
  <c r="ER164" i="1"/>
  <c r="EF164" i="1"/>
  <c r="DV164" i="1"/>
  <c r="DL164" i="1"/>
  <c r="CZ164" i="1"/>
  <c r="CN164" i="1"/>
  <c r="CD164" i="1"/>
  <c r="BR164" i="1"/>
  <c r="BH164" i="1"/>
  <c r="AX164" i="1"/>
  <c r="AL164" i="1"/>
  <c r="AB164" i="1"/>
  <c r="P164" i="1"/>
  <c r="EN164" i="1"/>
  <c r="ED164" i="1"/>
  <c r="DT164" i="1"/>
  <c r="DH164" i="1"/>
  <c r="CX164" i="1"/>
  <c r="CL164" i="1"/>
  <c r="BZ164" i="1"/>
  <c r="BP164" i="1"/>
  <c r="BF164" i="1"/>
  <c r="AT164" i="1"/>
  <c r="AJ164" i="1"/>
  <c r="Z164" i="1"/>
  <c r="L164" i="1"/>
  <c r="EL164" i="1"/>
  <c r="EB164" i="1"/>
  <c r="DP164" i="1"/>
  <c r="DF164" i="1"/>
  <c r="CV164" i="1"/>
  <c r="CH164" i="1"/>
  <c r="BX164" i="1"/>
  <c r="BN164" i="1"/>
  <c r="BB164" i="1"/>
  <c r="AR164" i="1"/>
  <c r="AH164" i="1"/>
  <c r="V164" i="1"/>
  <c r="EJ164" i="1"/>
  <c r="CR164" i="1"/>
  <c r="AZ164" i="1"/>
  <c r="DX164" i="1"/>
  <c r="CF164" i="1"/>
  <c r="AP164" i="1"/>
  <c r="DN164" i="1"/>
  <c r="BV164" i="1"/>
  <c r="AD164" i="1"/>
  <c r="R164" i="1"/>
  <c r="DD164" i="1"/>
  <c r="BJ164" i="1"/>
  <c r="EV157" i="1"/>
  <c r="EL165" i="1" l="1"/>
  <c r="ED165" i="1"/>
  <c r="DV165" i="1"/>
  <c r="DN165" i="1"/>
  <c r="DF165" i="1"/>
  <c r="CX165" i="1"/>
  <c r="CN165" i="1"/>
  <c r="CF165" i="1"/>
  <c r="BX165" i="1"/>
  <c r="BP165" i="1"/>
  <c r="BH165" i="1"/>
  <c r="AZ165" i="1"/>
  <c r="AR165" i="1"/>
  <c r="AJ165" i="1"/>
  <c r="AB165" i="1"/>
  <c r="R165" i="1"/>
  <c r="C166" i="1"/>
  <c r="EP165" i="1"/>
  <c r="EF165" i="1"/>
  <c r="DT165" i="1"/>
  <c r="DJ165" i="1"/>
  <c r="CZ165" i="1"/>
  <c r="CL165" i="1"/>
  <c r="CB165" i="1"/>
  <c r="BR165" i="1"/>
  <c r="BF165" i="1"/>
  <c r="AV165" i="1"/>
  <c r="AL165" i="1"/>
  <c r="Z165" i="1"/>
  <c r="N165" i="1"/>
  <c r="EN165" i="1"/>
  <c r="EB165" i="1"/>
  <c r="DR165" i="1"/>
  <c r="DH165" i="1"/>
  <c r="CV165" i="1"/>
  <c r="CJ165" i="1"/>
  <c r="BZ165" i="1"/>
  <c r="BN165" i="1"/>
  <c r="BD165" i="1"/>
  <c r="AT165" i="1"/>
  <c r="AH165" i="1"/>
  <c r="X165" i="1"/>
  <c r="L165" i="1"/>
  <c r="EJ165" i="1"/>
  <c r="DZ165" i="1"/>
  <c r="DP165" i="1"/>
  <c r="DD165" i="1"/>
  <c r="CT165" i="1"/>
  <c r="CH165" i="1"/>
  <c r="BV165" i="1"/>
  <c r="BL165" i="1"/>
  <c r="BB165" i="1"/>
  <c r="AP165" i="1"/>
  <c r="AF165" i="1"/>
  <c r="V165" i="1"/>
  <c r="DX165" i="1"/>
  <c r="CD165" i="1"/>
  <c r="AN165" i="1"/>
  <c r="DL165" i="1"/>
  <c r="BT165" i="1"/>
  <c r="AD165" i="1"/>
  <c r="ER165" i="1"/>
  <c r="DB165" i="1"/>
  <c r="BJ165" i="1"/>
  <c r="P165" i="1"/>
  <c r="AX165" i="1"/>
  <c r="EH165" i="1"/>
  <c r="CR165" i="1"/>
  <c r="EV158" i="1"/>
  <c r="X152" i="1"/>
  <c r="C160" i="1"/>
  <c r="AN159" i="1"/>
  <c r="AN152" i="1" s="1"/>
  <c r="AL159" i="1"/>
  <c r="AL152" i="1" s="1"/>
  <c r="AJ159" i="1"/>
  <c r="EH159" i="1"/>
  <c r="AB159" i="1"/>
  <c r="EV164" i="1"/>
  <c r="EV159" i="1" l="1"/>
  <c r="AJ152" i="1"/>
  <c r="EV165" i="1"/>
  <c r="EH160" i="1"/>
  <c r="C161" i="1"/>
  <c r="AP160" i="1"/>
  <c r="AB160" i="1"/>
  <c r="ER166" i="1"/>
  <c r="EJ166" i="1"/>
  <c r="EB166" i="1"/>
  <c r="DT166" i="1"/>
  <c r="DL166" i="1"/>
  <c r="EH166" i="1"/>
  <c r="DX166" i="1"/>
  <c r="DN166" i="1"/>
  <c r="DD166" i="1"/>
  <c r="CV166" i="1"/>
  <c r="CL166" i="1"/>
  <c r="CD166" i="1"/>
  <c r="EP166" i="1"/>
  <c r="EF166" i="1"/>
  <c r="DV166" i="1"/>
  <c r="DJ166" i="1"/>
  <c r="DB166" i="1"/>
  <c r="CT166" i="1"/>
  <c r="CJ166" i="1"/>
  <c r="CB166" i="1"/>
  <c r="BT166" i="1"/>
  <c r="BL166" i="1"/>
  <c r="BD166" i="1"/>
  <c r="AV166" i="1"/>
  <c r="AN166" i="1"/>
  <c r="AF166" i="1"/>
  <c r="X166" i="1"/>
  <c r="N166" i="1"/>
  <c r="DZ166" i="1"/>
  <c r="DF166" i="1"/>
  <c r="CN166" i="1"/>
  <c r="BX166" i="1"/>
  <c r="BN166" i="1"/>
  <c r="BB166" i="1"/>
  <c r="AR166" i="1"/>
  <c r="AH166" i="1"/>
  <c r="V166" i="1"/>
  <c r="EN166" i="1"/>
  <c r="DR166" i="1"/>
  <c r="CZ166" i="1"/>
  <c r="CH166" i="1"/>
  <c r="BV166" i="1"/>
  <c r="BJ166" i="1"/>
  <c r="AZ166" i="1"/>
  <c r="AP166" i="1"/>
  <c r="AD166" i="1"/>
  <c r="R166" i="1"/>
  <c r="C167" i="1"/>
  <c r="EL166" i="1"/>
  <c r="DP166" i="1"/>
  <c r="CX166" i="1"/>
  <c r="CF166" i="1"/>
  <c r="BR166" i="1"/>
  <c r="BH166" i="1"/>
  <c r="AX166" i="1"/>
  <c r="AL166" i="1"/>
  <c r="AB166" i="1"/>
  <c r="P166" i="1"/>
  <c r="DH166" i="1"/>
  <c r="BF166" i="1"/>
  <c r="L166" i="1"/>
  <c r="CR166" i="1"/>
  <c r="AT166" i="1"/>
  <c r="BZ166" i="1"/>
  <c r="AJ166" i="1"/>
  <c r="Z166" i="1"/>
  <c r="ED166" i="1"/>
  <c r="BP166" i="1"/>
  <c r="EV166" i="1" l="1"/>
  <c r="EH161" i="1"/>
  <c r="C162" i="1"/>
  <c r="AB162" i="1" s="1"/>
  <c r="AB161" i="1"/>
  <c r="EN167" i="1"/>
  <c r="EF167" i="1"/>
  <c r="DX167" i="1"/>
  <c r="DP167" i="1"/>
  <c r="DH167" i="1"/>
  <c r="CZ167" i="1"/>
  <c r="CR167" i="1"/>
  <c r="CH167" i="1"/>
  <c r="BZ167" i="1"/>
  <c r="BR167" i="1"/>
  <c r="BJ167" i="1"/>
  <c r="BB167" i="1"/>
  <c r="AT167" i="1"/>
  <c r="AL167" i="1"/>
  <c r="AD167" i="1"/>
  <c r="V167" i="1"/>
  <c r="L167" i="1"/>
  <c r="ER167" i="1"/>
  <c r="EH167" i="1"/>
  <c r="DV167" i="1"/>
  <c r="DL167" i="1"/>
  <c r="DB167" i="1"/>
  <c r="CN167" i="1"/>
  <c r="CD167" i="1"/>
  <c r="BT167" i="1"/>
  <c r="BH167" i="1"/>
  <c r="AX167" i="1"/>
  <c r="AN167" i="1"/>
  <c r="AB167" i="1"/>
  <c r="P167" i="1"/>
  <c r="EP167" i="1"/>
  <c r="ED167" i="1"/>
  <c r="DT167" i="1"/>
  <c r="DJ167" i="1"/>
  <c r="CX167" i="1"/>
  <c r="CL167" i="1"/>
  <c r="CB167" i="1"/>
  <c r="BP167" i="1"/>
  <c r="BF167" i="1"/>
  <c r="AV167" i="1"/>
  <c r="AJ167" i="1"/>
  <c r="Z167" i="1"/>
  <c r="N167" i="1"/>
  <c r="C168" i="1"/>
  <c r="EB167" i="1"/>
  <c r="DF167" i="1"/>
  <c r="CJ167" i="1"/>
  <c r="BN167" i="1"/>
  <c r="AR167" i="1"/>
  <c r="X167" i="1"/>
  <c r="DZ167" i="1"/>
  <c r="DD167" i="1"/>
  <c r="CF167" i="1"/>
  <c r="BL167" i="1"/>
  <c r="AP167" i="1"/>
  <c r="R167" i="1"/>
  <c r="EL167" i="1"/>
  <c r="DR167" i="1"/>
  <c r="CV167" i="1"/>
  <c r="BX167" i="1"/>
  <c r="BD167" i="1"/>
  <c r="AH167" i="1"/>
  <c r="DN167" i="1"/>
  <c r="AF167" i="1"/>
  <c r="CT167" i="1"/>
  <c r="BV167" i="1"/>
  <c r="AZ167" i="1"/>
  <c r="EJ167" i="1"/>
  <c r="EV160" i="1"/>
  <c r="AP152" i="1"/>
  <c r="C176" i="1" l="1"/>
  <c r="C177" i="1" s="1"/>
  <c r="ER168" i="1"/>
  <c r="ER163" i="1" s="1"/>
  <c r="EJ168" i="1"/>
  <c r="EJ163" i="1" s="1"/>
  <c r="EB168" i="1"/>
  <c r="EB163" i="1" s="1"/>
  <c r="DT168" i="1"/>
  <c r="DT163" i="1" s="1"/>
  <c r="DL168" i="1"/>
  <c r="DL163" i="1" s="1"/>
  <c r="DD168" i="1"/>
  <c r="DD163" i="1" s="1"/>
  <c r="CV168" i="1"/>
  <c r="CV163" i="1" s="1"/>
  <c r="CL168" i="1"/>
  <c r="CL163" i="1" s="1"/>
  <c r="CD168" i="1"/>
  <c r="CD163" i="1" s="1"/>
  <c r="BV168" i="1"/>
  <c r="BV163" i="1" s="1"/>
  <c r="BN168" i="1"/>
  <c r="BN163" i="1" s="1"/>
  <c r="BF168" i="1"/>
  <c r="BF163" i="1" s="1"/>
  <c r="AX168" i="1"/>
  <c r="AX163" i="1" s="1"/>
  <c r="AP168" i="1"/>
  <c r="AP163" i="1" s="1"/>
  <c r="AH168" i="1"/>
  <c r="AH163" i="1" s="1"/>
  <c r="Z168" i="1"/>
  <c r="Z163" i="1" s="1"/>
  <c r="P168" i="1"/>
  <c r="P163" i="1" s="1"/>
  <c r="EH168" i="1"/>
  <c r="DX168" i="1"/>
  <c r="DX163" i="1" s="1"/>
  <c r="DN168" i="1"/>
  <c r="DN163" i="1" s="1"/>
  <c r="DB168" i="1"/>
  <c r="DB163" i="1" s="1"/>
  <c r="CR168" i="1"/>
  <c r="CR163" i="1" s="1"/>
  <c r="CF168" i="1"/>
  <c r="CF163" i="1" s="1"/>
  <c r="BT168" i="1"/>
  <c r="BT163" i="1" s="1"/>
  <c r="BJ168" i="1"/>
  <c r="BJ163" i="1" s="1"/>
  <c r="AZ168" i="1"/>
  <c r="AZ163" i="1" s="1"/>
  <c r="AN168" i="1"/>
  <c r="AN163" i="1" s="1"/>
  <c r="AD168" i="1"/>
  <c r="AD163" i="1" s="1"/>
  <c r="R168" i="1"/>
  <c r="R163" i="1" s="1"/>
  <c r="EP168" i="1"/>
  <c r="EP163" i="1" s="1"/>
  <c r="EF168" i="1"/>
  <c r="EF163" i="1" s="1"/>
  <c r="DV168" i="1"/>
  <c r="DV163" i="1" s="1"/>
  <c r="DJ168" i="1"/>
  <c r="DJ163" i="1" s="1"/>
  <c r="CZ168" i="1"/>
  <c r="CZ163" i="1" s="1"/>
  <c r="CN168" i="1"/>
  <c r="CB168" i="1"/>
  <c r="CB163" i="1" s="1"/>
  <c r="BR168" i="1"/>
  <c r="BR163" i="1" s="1"/>
  <c r="BH168" i="1"/>
  <c r="BH163" i="1" s="1"/>
  <c r="AV168" i="1"/>
  <c r="AV163" i="1" s="1"/>
  <c r="AL168" i="1"/>
  <c r="AL163" i="1" s="1"/>
  <c r="AB168" i="1"/>
  <c r="N168" i="1"/>
  <c r="N163" i="1" s="1"/>
  <c r="C169" i="1"/>
  <c r="EN168" i="1"/>
  <c r="EN163" i="1" s="1"/>
  <c r="ED168" i="1"/>
  <c r="ED163" i="1" s="1"/>
  <c r="DR168" i="1"/>
  <c r="DR163" i="1" s="1"/>
  <c r="DH168" i="1"/>
  <c r="DH163" i="1" s="1"/>
  <c r="CX168" i="1"/>
  <c r="CX163" i="1" s="1"/>
  <c r="CJ168" i="1"/>
  <c r="CJ163" i="1" s="1"/>
  <c r="BZ168" i="1"/>
  <c r="BZ163" i="1" s="1"/>
  <c r="BP168" i="1"/>
  <c r="BP163" i="1" s="1"/>
  <c r="BD168" i="1"/>
  <c r="AT168" i="1"/>
  <c r="AT163" i="1" s="1"/>
  <c r="AJ168" i="1"/>
  <c r="AJ163" i="1" s="1"/>
  <c r="X168" i="1"/>
  <c r="X163" i="1" s="1"/>
  <c r="L168" i="1"/>
  <c r="EL168" i="1"/>
  <c r="EL163" i="1" s="1"/>
  <c r="CT168" i="1"/>
  <c r="CT163" i="1" s="1"/>
  <c r="BB168" i="1"/>
  <c r="BB163" i="1" s="1"/>
  <c r="DZ168" i="1"/>
  <c r="DZ163" i="1" s="1"/>
  <c r="CH168" i="1"/>
  <c r="CH163" i="1" s="1"/>
  <c r="AR168" i="1"/>
  <c r="AR163" i="1" s="1"/>
  <c r="DP168" i="1"/>
  <c r="DP163" i="1" s="1"/>
  <c r="BX168" i="1"/>
  <c r="BX163" i="1" s="1"/>
  <c r="AF168" i="1"/>
  <c r="AF163" i="1" s="1"/>
  <c r="BL168" i="1"/>
  <c r="BL163" i="1" s="1"/>
  <c r="V168" i="1"/>
  <c r="V163" i="1" s="1"/>
  <c r="DF168" i="1"/>
  <c r="DF163" i="1" s="1"/>
  <c r="EV162" i="1"/>
  <c r="AB152" i="1"/>
  <c r="EV161" i="1"/>
  <c r="EH152" i="1"/>
  <c r="EV167" i="1"/>
  <c r="EV168" i="1" l="1"/>
  <c r="C178" i="1"/>
  <c r="EP177" i="1"/>
  <c r="EH177" i="1"/>
  <c r="DZ177" i="1"/>
  <c r="DR177" i="1"/>
  <c r="DJ177" i="1"/>
  <c r="DB177" i="1"/>
  <c r="CT177" i="1"/>
  <c r="CJ177" i="1"/>
  <c r="CB177" i="1"/>
  <c r="BT177" i="1"/>
  <c r="BL177" i="1"/>
  <c r="BD177" i="1"/>
  <c r="AV177" i="1"/>
  <c r="AN177" i="1"/>
  <c r="AF177" i="1"/>
  <c r="X177" i="1"/>
  <c r="N177" i="1"/>
  <c r="C187" i="1"/>
  <c r="EL177" i="1"/>
  <c r="ED177" i="1"/>
  <c r="DV177" i="1"/>
  <c r="DN177" i="1"/>
  <c r="DF177" i="1"/>
  <c r="CX177" i="1"/>
  <c r="CN177" i="1"/>
  <c r="CF177" i="1"/>
  <c r="BX177" i="1"/>
  <c r="BP177" i="1"/>
  <c r="BH177" i="1"/>
  <c r="AZ177" i="1"/>
  <c r="AR177" i="1"/>
  <c r="AJ177" i="1"/>
  <c r="AB177" i="1"/>
  <c r="R177" i="1"/>
  <c r="EN177" i="1"/>
  <c r="DX177" i="1"/>
  <c r="DH177" i="1"/>
  <c r="CR177" i="1"/>
  <c r="BZ177" i="1"/>
  <c r="BJ177" i="1"/>
  <c r="AT177" i="1"/>
  <c r="AD177" i="1"/>
  <c r="L177" i="1"/>
  <c r="EJ177" i="1"/>
  <c r="DT177" i="1"/>
  <c r="DD177" i="1"/>
  <c r="CL177" i="1"/>
  <c r="BV177" i="1"/>
  <c r="BF177" i="1"/>
  <c r="AP177" i="1"/>
  <c r="Z177" i="1"/>
  <c r="EF177" i="1"/>
  <c r="DP177" i="1"/>
  <c r="CZ177" i="1"/>
  <c r="CH177" i="1"/>
  <c r="BR177" i="1"/>
  <c r="BB177" i="1"/>
  <c r="AL177" i="1"/>
  <c r="V177" i="1"/>
  <c r="DL177" i="1"/>
  <c r="AX177" i="1"/>
  <c r="CV177" i="1"/>
  <c r="AH177" i="1"/>
  <c r="ER177" i="1"/>
  <c r="CD177" i="1"/>
  <c r="P177" i="1"/>
  <c r="BN177" i="1"/>
  <c r="EB177" i="1"/>
  <c r="L163" i="1"/>
  <c r="AB169" i="1"/>
  <c r="C170" i="1"/>
  <c r="CN169" i="1"/>
  <c r="BD169" i="1"/>
  <c r="EH169" i="1"/>
  <c r="CN163" i="1"/>
  <c r="EV152" i="1"/>
  <c r="C188" i="1" l="1"/>
  <c r="EP187" i="1"/>
  <c r="EH187" i="1"/>
  <c r="DZ187" i="1"/>
  <c r="DR187" i="1"/>
  <c r="DJ187" i="1"/>
  <c r="DB187" i="1"/>
  <c r="CT187" i="1"/>
  <c r="CJ187" i="1"/>
  <c r="CB187" i="1"/>
  <c r="BT187" i="1"/>
  <c r="BL187" i="1"/>
  <c r="BD187" i="1"/>
  <c r="AV187" i="1"/>
  <c r="AN187" i="1"/>
  <c r="AF187" i="1"/>
  <c r="X187" i="1"/>
  <c r="N187" i="1"/>
  <c r="EL187" i="1"/>
  <c r="ED187" i="1"/>
  <c r="DV187" i="1"/>
  <c r="DN187" i="1"/>
  <c r="DF187" i="1"/>
  <c r="CX187" i="1"/>
  <c r="CN187" i="1"/>
  <c r="CF187" i="1"/>
  <c r="BX187" i="1"/>
  <c r="BP187" i="1"/>
  <c r="BH187" i="1"/>
  <c r="AZ187" i="1"/>
  <c r="AR187" i="1"/>
  <c r="AJ187" i="1"/>
  <c r="AB187" i="1"/>
  <c r="R187" i="1"/>
  <c r="EF187" i="1"/>
  <c r="DP187" i="1"/>
  <c r="CZ187" i="1"/>
  <c r="CH187" i="1"/>
  <c r="BR187" i="1"/>
  <c r="BB187" i="1"/>
  <c r="AL187" i="1"/>
  <c r="V187" i="1"/>
  <c r="ER187" i="1"/>
  <c r="EB187" i="1"/>
  <c r="DL187" i="1"/>
  <c r="CV187" i="1"/>
  <c r="CD187" i="1"/>
  <c r="BN187" i="1"/>
  <c r="AX187" i="1"/>
  <c r="AH187" i="1"/>
  <c r="P187" i="1"/>
  <c r="EN187" i="1"/>
  <c r="DX187" i="1"/>
  <c r="DH187" i="1"/>
  <c r="CR187" i="1"/>
  <c r="BZ187" i="1"/>
  <c r="BJ187" i="1"/>
  <c r="AT187" i="1"/>
  <c r="AD187" i="1"/>
  <c r="L187" i="1"/>
  <c r="DT187" i="1"/>
  <c r="BF187" i="1"/>
  <c r="DD187" i="1"/>
  <c r="AP187" i="1"/>
  <c r="CL187" i="1"/>
  <c r="Z187" i="1"/>
  <c r="BV187" i="1"/>
  <c r="EJ187" i="1"/>
  <c r="EH170" i="1"/>
  <c r="EV170" i="1" s="1"/>
  <c r="C171" i="1"/>
  <c r="AB170" i="1"/>
  <c r="DD178" i="1"/>
  <c r="AP178" i="1"/>
  <c r="AH178" i="1"/>
  <c r="C179" i="1"/>
  <c r="DX178" i="1"/>
  <c r="BT178" i="1"/>
  <c r="AL178" i="1"/>
  <c r="P178" i="1"/>
  <c r="BD178" i="1"/>
  <c r="L178" i="1"/>
  <c r="EH178" i="1"/>
  <c r="AN178" i="1"/>
  <c r="DF178" i="1"/>
  <c r="AJ178" i="1"/>
  <c r="AB178" i="1"/>
  <c r="CP178" i="1"/>
  <c r="EV169" i="1"/>
  <c r="BD163" i="1"/>
  <c r="EV177" i="1"/>
  <c r="C180" i="1" l="1"/>
  <c r="DD179" i="1"/>
  <c r="BD179" i="1"/>
  <c r="AJ179" i="1"/>
  <c r="P179" i="1"/>
  <c r="BX179" i="1"/>
  <c r="AN179" i="1"/>
  <c r="AB179" i="1"/>
  <c r="CP179" i="1"/>
  <c r="AH179" i="1"/>
  <c r="BT179" i="1"/>
  <c r="X179" i="1"/>
  <c r="AP179" i="1"/>
  <c r="L179" i="1"/>
  <c r="AL179" i="1"/>
  <c r="EH179" i="1"/>
  <c r="AB171" i="1"/>
  <c r="EV171" i="1" s="1"/>
  <c r="C172" i="1"/>
  <c r="EV178" i="1"/>
  <c r="EL188" i="1"/>
  <c r="ED188" i="1"/>
  <c r="DV188" i="1"/>
  <c r="DN188" i="1"/>
  <c r="DF188" i="1"/>
  <c r="CX188" i="1"/>
  <c r="CN188" i="1"/>
  <c r="CF188" i="1"/>
  <c r="BX188" i="1"/>
  <c r="BP188" i="1"/>
  <c r="BH188" i="1"/>
  <c r="AZ188" i="1"/>
  <c r="AR188" i="1"/>
  <c r="AJ188" i="1"/>
  <c r="AB188" i="1"/>
  <c r="R188" i="1"/>
  <c r="C189" i="1"/>
  <c r="EP188" i="1"/>
  <c r="EH188" i="1"/>
  <c r="DZ188" i="1"/>
  <c r="DR188" i="1"/>
  <c r="DJ188" i="1"/>
  <c r="DB188" i="1"/>
  <c r="CT188" i="1"/>
  <c r="CJ188" i="1"/>
  <c r="CB188" i="1"/>
  <c r="BT188" i="1"/>
  <c r="BL188" i="1"/>
  <c r="BD188" i="1"/>
  <c r="AV188" i="1"/>
  <c r="AN188" i="1"/>
  <c r="AF188" i="1"/>
  <c r="X188" i="1"/>
  <c r="N188" i="1"/>
  <c r="EF188" i="1"/>
  <c r="DP188" i="1"/>
  <c r="CZ188" i="1"/>
  <c r="CH188" i="1"/>
  <c r="BR188" i="1"/>
  <c r="BB188" i="1"/>
  <c r="AL188" i="1"/>
  <c r="V188" i="1"/>
  <c r="ER188" i="1"/>
  <c r="EB188" i="1"/>
  <c r="DL188" i="1"/>
  <c r="CV188" i="1"/>
  <c r="CD188" i="1"/>
  <c r="BN188" i="1"/>
  <c r="AX188" i="1"/>
  <c r="AH188" i="1"/>
  <c r="P188" i="1"/>
  <c r="EN188" i="1"/>
  <c r="DX188" i="1"/>
  <c r="DH188" i="1"/>
  <c r="CR188" i="1"/>
  <c r="BZ188" i="1"/>
  <c r="BJ188" i="1"/>
  <c r="AT188" i="1"/>
  <c r="AD188" i="1"/>
  <c r="L188" i="1"/>
  <c r="EV188" i="1" s="1"/>
  <c r="CL188" i="1"/>
  <c r="Z188" i="1"/>
  <c r="EJ188" i="1"/>
  <c r="BV188" i="1"/>
  <c r="DT188" i="1"/>
  <c r="BF188" i="1"/>
  <c r="DD188" i="1"/>
  <c r="AP188" i="1"/>
  <c r="EV187" i="1"/>
  <c r="AB172" i="1" l="1"/>
  <c r="EV172" i="1" s="1"/>
  <c r="C173" i="1"/>
  <c r="EV179" i="1"/>
  <c r="C190" i="1"/>
  <c r="EP189" i="1"/>
  <c r="EH189" i="1"/>
  <c r="DZ189" i="1"/>
  <c r="DR189" i="1"/>
  <c r="DJ189" i="1"/>
  <c r="DB189" i="1"/>
  <c r="CT189" i="1"/>
  <c r="CJ189" i="1"/>
  <c r="CB189" i="1"/>
  <c r="BT189" i="1"/>
  <c r="BL189" i="1"/>
  <c r="BD189" i="1"/>
  <c r="AV189" i="1"/>
  <c r="AN189" i="1"/>
  <c r="AF189" i="1"/>
  <c r="X189" i="1"/>
  <c r="N189" i="1"/>
  <c r="EL189" i="1"/>
  <c r="ED189" i="1"/>
  <c r="DV189" i="1"/>
  <c r="DN189" i="1"/>
  <c r="DF189" i="1"/>
  <c r="CX189" i="1"/>
  <c r="CN189" i="1"/>
  <c r="CF189" i="1"/>
  <c r="BX189" i="1"/>
  <c r="BP189" i="1"/>
  <c r="BH189" i="1"/>
  <c r="AZ189" i="1"/>
  <c r="AR189" i="1"/>
  <c r="AJ189" i="1"/>
  <c r="AB189" i="1"/>
  <c r="R189" i="1"/>
  <c r="EF189" i="1"/>
  <c r="DP189" i="1"/>
  <c r="CZ189" i="1"/>
  <c r="CH189" i="1"/>
  <c r="BR189" i="1"/>
  <c r="BB189" i="1"/>
  <c r="AL189" i="1"/>
  <c r="V189" i="1"/>
  <c r="ER189" i="1"/>
  <c r="EB189" i="1"/>
  <c r="DL189" i="1"/>
  <c r="CV189" i="1"/>
  <c r="CD189" i="1"/>
  <c r="BN189" i="1"/>
  <c r="AX189" i="1"/>
  <c r="AH189" i="1"/>
  <c r="P189" i="1"/>
  <c r="EN189" i="1"/>
  <c r="DX189" i="1"/>
  <c r="DH189" i="1"/>
  <c r="CR189" i="1"/>
  <c r="BZ189" i="1"/>
  <c r="BJ189" i="1"/>
  <c r="AT189" i="1"/>
  <c r="AD189" i="1"/>
  <c r="L189" i="1"/>
  <c r="DT189" i="1"/>
  <c r="BF189" i="1"/>
  <c r="DD189" i="1"/>
  <c r="AP189" i="1"/>
  <c r="CL189" i="1"/>
  <c r="Z189" i="1"/>
  <c r="EJ189" i="1"/>
  <c r="BV189" i="1"/>
  <c r="C181" i="1"/>
  <c r="AB180" i="1"/>
  <c r="P180" i="1"/>
  <c r="CP180" i="1"/>
  <c r="EV180" i="1" l="1"/>
  <c r="AB173" i="1"/>
  <c r="EV173" i="1" s="1"/>
  <c r="C174" i="1"/>
  <c r="EL190" i="1"/>
  <c r="ED190" i="1"/>
  <c r="DV190" i="1"/>
  <c r="DN190" i="1"/>
  <c r="DF190" i="1"/>
  <c r="CX190" i="1"/>
  <c r="CN190" i="1"/>
  <c r="CF190" i="1"/>
  <c r="BX190" i="1"/>
  <c r="BP190" i="1"/>
  <c r="BH190" i="1"/>
  <c r="AZ190" i="1"/>
  <c r="AR190" i="1"/>
  <c r="AJ190" i="1"/>
  <c r="AB190" i="1"/>
  <c r="R190" i="1"/>
  <c r="C191" i="1"/>
  <c r="EP190" i="1"/>
  <c r="EH190" i="1"/>
  <c r="DZ190" i="1"/>
  <c r="DR190" i="1"/>
  <c r="DJ190" i="1"/>
  <c r="DB190" i="1"/>
  <c r="CT190" i="1"/>
  <c r="CJ190" i="1"/>
  <c r="CB190" i="1"/>
  <c r="BT190" i="1"/>
  <c r="BL190" i="1"/>
  <c r="BD190" i="1"/>
  <c r="AV190" i="1"/>
  <c r="AN190" i="1"/>
  <c r="AF190" i="1"/>
  <c r="X190" i="1"/>
  <c r="N190" i="1"/>
  <c r="EF190" i="1"/>
  <c r="DP190" i="1"/>
  <c r="CZ190" i="1"/>
  <c r="CH190" i="1"/>
  <c r="BR190" i="1"/>
  <c r="BB190" i="1"/>
  <c r="AL190" i="1"/>
  <c r="V190" i="1"/>
  <c r="ER190" i="1"/>
  <c r="EB190" i="1"/>
  <c r="DL190" i="1"/>
  <c r="CV190" i="1"/>
  <c r="CD190" i="1"/>
  <c r="BN190" i="1"/>
  <c r="AX190" i="1"/>
  <c r="AH190" i="1"/>
  <c r="P190" i="1"/>
  <c r="EN190" i="1"/>
  <c r="DX190" i="1"/>
  <c r="DH190" i="1"/>
  <c r="CR190" i="1"/>
  <c r="BZ190" i="1"/>
  <c r="BJ190" i="1"/>
  <c r="AT190" i="1"/>
  <c r="AD190" i="1"/>
  <c r="L190" i="1"/>
  <c r="CL190" i="1"/>
  <c r="Z190" i="1"/>
  <c r="EJ190" i="1"/>
  <c r="BV190" i="1"/>
  <c r="DT190" i="1"/>
  <c r="BF190" i="1"/>
  <c r="DD190" i="1"/>
  <c r="AP190" i="1"/>
  <c r="CP181" i="1"/>
  <c r="AB181" i="1"/>
  <c r="C182" i="1"/>
  <c r="EV189" i="1"/>
  <c r="EV190" i="1" l="1"/>
  <c r="C183" i="1"/>
  <c r="AB182" i="1"/>
  <c r="CP182" i="1"/>
  <c r="EV182" i="1" s="1"/>
  <c r="EV181" i="1"/>
  <c r="C192" i="1"/>
  <c r="EP191" i="1"/>
  <c r="EH191" i="1"/>
  <c r="DZ191" i="1"/>
  <c r="DR191" i="1"/>
  <c r="DJ191" i="1"/>
  <c r="DB191" i="1"/>
  <c r="CT191" i="1"/>
  <c r="CJ191" i="1"/>
  <c r="CB191" i="1"/>
  <c r="BT191" i="1"/>
  <c r="BL191" i="1"/>
  <c r="BD191" i="1"/>
  <c r="AV191" i="1"/>
  <c r="AN191" i="1"/>
  <c r="AF191" i="1"/>
  <c r="X191" i="1"/>
  <c r="N191" i="1"/>
  <c r="EL191" i="1"/>
  <c r="ED191" i="1"/>
  <c r="DV191" i="1"/>
  <c r="DN191" i="1"/>
  <c r="DF191" i="1"/>
  <c r="CX191" i="1"/>
  <c r="CN191" i="1"/>
  <c r="CF191" i="1"/>
  <c r="BX191" i="1"/>
  <c r="BP191" i="1"/>
  <c r="BH191" i="1"/>
  <c r="AZ191" i="1"/>
  <c r="AR191" i="1"/>
  <c r="AJ191" i="1"/>
  <c r="AB191" i="1"/>
  <c r="R191" i="1"/>
  <c r="EF191" i="1"/>
  <c r="DP191" i="1"/>
  <c r="CZ191" i="1"/>
  <c r="CH191" i="1"/>
  <c r="BR191" i="1"/>
  <c r="BB191" i="1"/>
  <c r="AL191" i="1"/>
  <c r="V191" i="1"/>
  <c r="ER191" i="1"/>
  <c r="EB191" i="1"/>
  <c r="DL191" i="1"/>
  <c r="CV191" i="1"/>
  <c r="CD191" i="1"/>
  <c r="BN191" i="1"/>
  <c r="AX191" i="1"/>
  <c r="AH191" i="1"/>
  <c r="P191" i="1"/>
  <c r="EN191" i="1"/>
  <c r="DX191" i="1"/>
  <c r="DH191" i="1"/>
  <c r="CR191" i="1"/>
  <c r="BZ191" i="1"/>
  <c r="BJ191" i="1"/>
  <c r="AT191" i="1"/>
  <c r="AD191" i="1"/>
  <c r="L191" i="1"/>
  <c r="DT191" i="1"/>
  <c r="BF191" i="1"/>
  <c r="DD191" i="1"/>
  <c r="AP191" i="1"/>
  <c r="CL191" i="1"/>
  <c r="Z191" i="1"/>
  <c r="EJ191" i="1"/>
  <c r="BV191" i="1"/>
  <c r="C175" i="1"/>
  <c r="AB175" i="1" s="1"/>
  <c r="AB174" i="1"/>
  <c r="EH174" i="1"/>
  <c r="EL192" i="1" l="1"/>
  <c r="ED192" i="1"/>
  <c r="DV192" i="1"/>
  <c r="DN192" i="1"/>
  <c r="DF192" i="1"/>
  <c r="CX192" i="1"/>
  <c r="CN192" i="1"/>
  <c r="CF192" i="1"/>
  <c r="BX192" i="1"/>
  <c r="BP192" i="1"/>
  <c r="BH192" i="1"/>
  <c r="AZ192" i="1"/>
  <c r="AR192" i="1"/>
  <c r="AJ192" i="1"/>
  <c r="AB192" i="1"/>
  <c r="R192" i="1"/>
  <c r="C193" i="1"/>
  <c r="EP192" i="1"/>
  <c r="EH192" i="1"/>
  <c r="DZ192" i="1"/>
  <c r="DR192" i="1"/>
  <c r="DJ192" i="1"/>
  <c r="DB192" i="1"/>
  <c r="CT192" i="1"/>
  <c r="CJ192" i="1"/>
  <c r="CB192" i="1"/>
  <c r="BT192" i="1"/>
  <c r="BL192" i="1"/>
  <c r="BD192" i="1"/>
  <c r="AV192" i="1"/>
  <c r="AN192" i="1"/>
  <c r="AF192" i="1"/>
  <c r="X192" i="1"/>
  <c r="N192" i="1"/>
  <c r="EF192" i="1"/>
  <c r="DP192" i="1"/>
  <c r="CZ192" i="1"/>
  <c r="CH192" i="1"/>
  <c r="BR192" i="1"/>
  <c r="BB192" i="1"/>
  <c r="AL192" i="1"/>
  <c r="V192" i="1"/>
  <c r="ER192" i="1"/>
  <c r="EB192" i="1"/>
  <c r="DL192" i="1"/>
  <c r="CV192" i="1"/>
  <c r="CD192" i="1"/>
  <c r="BN192" i="1"/>
  <c r="AX192" i="1"/>
  <c r="AH192" i="1"/>
  <c r="P192" i="1"/>
  <c r="EN192" i="1"/>
  <c r="DX192" i="1"/>
  <c r="DH192" i="1"/>
  <c r="CR192" i="1"/>
  <c r="BZ192" i="1"/>
  <c r="BJ192" i="1"/>
  <c r="AT192" i="1"/>
  <c r="AD192" i="1"/>
  <c r="L192" i="1"/>
  <c r="CL192" i="1"/>
  <c r="Z192" i="1"/>
  <c r="EJ192" i="1"/>
  <c r="BV192" i="1"/>
  <c r="DT192" i="1"/>
  <c r="BF192" i="1"/>
  <c r="DD192" i="1"/>
  <c r="AP192" i="1"/>
  <c r="CP183" i="1"/>
  <c r="EV183" i="1" s="1"/>
  <c r="C184" i="1"/>
  <c r="AB183" i="1"/>
  <c r="EV174" i="1"/>
  <c r="EH163" i="1"/>
  <c r="EV191" i="1"/>
  <c r="EV175" i="1"/>
  <c r="AB163" i="1"/>
  <c r="EV192" i="1" l="1"/>
  <c r="EV163" i="1"/>
  <c r="C185" i="1"/>
  <c r="AB184" i="1"/>
  <c r="CP184" i="1"/>
  <c r="C194" i="1"/>
  <c r="EP193" i="1"/>
  <c r="EH193" i="1"/>
  <c r="DZ193" i="1"/>
  <c r="DR193" i="1"/>
  <c r="DJ193" i="1"/>
  <c r="DB193" i="1"/>
  <c r="CT193" i="1"/>
  <c r="CJ193" i="1"/>
  <c r="CB193" i="1"/>
  <c r="BT193" i="1"/>
  <c r="BL193" i="1"/>
  <c r="BD193" i="1"/>
  <c r="AV193" i="1"/>
  <c r="AN193" i="1"/>
  <c r="AF193" i="1"/>
  <c r="X193" i="1"/>
  <c r="N193" i="1"/>
  <c r="EL193" i="1"/>
  <c r="ED193" i="1"/>
  <c r="DV193" i="1"/>
  <c r="DN193" i="1"/>
  <c r="DF193" i="1"/>
  <c r="CX193" i="1"/>
  <c r="CN193" i="1"/>
  <c r="CF193" i="1"/>
  <c r="BX193" i="1"/>
  <c r="BP193" i="1"/>
  <c r="BH193" i="1"/>
  <c r="AZ193" i="1"/>
  <c r="AR193" i="1"/>
  <c r="AJ193" i="1"/>
  <c r="AB193" i="1"/>
  <c r="R193" i="1"/>
  <c r="EF193" i="1"/>
  <c r="DP193" i="1"/>
  <c r="CZ193" i="1"/>
  <c r="CH193" i="1"/>
  <c r="BR193" i="1"/>
  <c r="BB193" i="1"/>
  <c r="AL193" i="1"/>
  <c r="V193" i="1"/>
  <c r="ER193" i="1"/>
  <c r="EB193" i="1"/>
  <c r="DL193" i="1"/>
  <c r="CV193" i="1"/>
  <c r="CD193" i="1"/>
  <c r="BN193" i="1"/>
  <c r="AX193" i="1"/>
  <c r="AH193" i="1"/>
  <c r="P193" i="1"/>
  <c r="EN193" i="1"/>
  <c r="DX193" i="1"/>
  <c r="DH193" i="1"/>
  <c r="CR193" i="1"/>
  <c r="BZ193" i="1"/>
  <c r="BJ193" i="1"/>
  <c r="AT193" i="1"/>
  <c r="AD193" i="1"/>
  <c r="L193" i="1"/>
  <c r="EV193" i="1" s="1"/>
  <c r="DT193" i="1"/>
  <c r="BF193" i="1"/>
  <c r="DD193" i="1"/>
  <c r="AP193" i="1"/>
  <c r="CL193" i="1"/>
  <c r="Z193" i="1"/>
  <c r="EJ193" i="1"/>
  <c r="BV193" i="1"/>
  <c r="C210" i="1" l="1"/>
  <c r="C211" i="1" s="1"/>
  <c r="EL194" i="1"/>
  <c r="EL176" i="1" s="1"/>
  <c r="ED194" i="1"/>
  <c r="ED176" i="1" s="1"/>
  <c r="DV194" i="1"/>
  <c r="DV176" i="1" s="1"/>
  <c r="DN194" i="1"/>
  <c r="DN176" i="1" s="1"/>
  <c r="DF194" i="1"/>
  <c r="DF176" i="1" s="1"/>
  <c r="CX194" i="1"/>
  <c r="CX176" i="1" s="1"/>
  <c r="CN194" i="1"/>
  <c r="CN176" i="1" s="1"/>
  <c r="CF194" i="1"/>
  <c r="CF176" i="1" s="1"/>
  <c r="BX194" i="1"/>
  <c r="BX176" i="1" s="1"/>
  <c r="BP194" i="1"/>
  <c r="BP176" i="1" s="1"/>
  <c r="BH194" i="1"/>
  <c r="BH176" i="1" s="1"/>
  <c r="AZ194" i="1"/>
  <c r="AZ176" i="1" s="1"/>
  <c r="AR194" i="1"/>
  <c r="AR176" i="1" s="1"/>
  <c r="AJ194" i="1"/>
  <c r="AJ176" i="1" s="1"/>
  <c r="AB194" i="1"/>
  <c r="R194" i="1"/>
  <c r="R176" i="1" s="1"/>
  <c r="C195" i="1"/>
  <c r="EP194" i="1"/>
  <c r="EP176" i="1" s="1"/>
  <c r="EH194" i="1"/>
  <c r="DZ194" i="1"/>
  <c r="DZ176" i="1" s="1"/>
  <c r="DR194" i="1"/>
  <c r="DR176" i="1" s="1"/>
  <c r="DJ194" i="1"/>
  <c r="DJ176" i="1" s="1"/>
  <c r="DB194" i="1"/>
  <c r="DB176" i="1" s="1"/>
  <c r="CT194" i="1"/>
  <c r="CT176" i="1" s="1"/>
  <c r="CJ194" i="1"/>
  <c r="CJ176" i="1" s="1"/>
  <c r="CB194" i="1"/>
  <c r="CB176" i="1" s="1"/>
  <c r="BT194" i="1"/>
  <c r="BT176" i="1" s="1"/>
  <c r="BL194" i="1"/>
  <c r="BL176" i="1" s="1"/>
  <c r="BD194" i="1"/>
  <c r="AV194" i="1"/>
  <c r="AV176" i="1" s="1"/>
  <c r="AN194" i="1"/>
  <c r="AN176" i="1" s="1"/>
  <c r="AF194" i="1"/>
  <c r="AF176" i="1" s="1"/>
  <c r="X194" i="1"/>
  <c r="X176" i="1" s="1"/>
  <c r="N194" i="1"/>
  <c r="N176" i="1" s="1"/>
  <c r="EF194" i="1"/>
  <c r="EF176" i="1" s="1"/>
  <c r="DP194" i="1"/>
  <c r="DP176" i="1" s="1"/>
  <c r="CZ194" i="1"/>
  <c r="CZ176" i="1" s="1"/>
  <c r="CH194" i="1"/>
  <c r="CH176" i="1" s="1"/>
  <c r="BR194" i="1"/>
  <c r="BR176" i="1" s="1"/>
  <c r="BB194" i="1"/>
  <c r="BB176" i="1" s="1"/>
  <c r="AL194" i="1"/>
  <c r="AL176" i="1" s="1"/>
  <c r="V194" i="1"/>
  <c r="V176" i="1" s="1"/>
  <c r="ER194" i="1"/>
  <c r="ER176" i="1" s="1"/>
  <c r="EB194" i="1"/>
  <c r="EB176" i="1" s="1"/>
  <c r="DL194" i="1"/>
  <c r="DL176" i="1" s="1"/>
  <c r="CV194" i="1"/>
  <c r="CV176" i="1" s="1"/>
  <c r="CD194" i="1"/>
  <c r="CD176" i="1" s="1"/>
  <c r="BN194" i="1"/>
  <c r="BN176" i="1" s="1"/>
  <c r="AX194" i="1"/>
  <c r="AX176" i="1" s="1"/>
  <c r="AH194" i="1"/>
  <c r="AH176" i="1" s="1"/>
  <c r="P194" i="1"/>
  <c r="EN194" i="1"/>
  <c r="EN176" i="1" s="1"/>
  <c r="DX194" i="1"/>
  <c r="DX176" i="1" s="1"/>
  <c r="DH194" i="1"/>
  <c r="DH176" i="1" s="1"/>
  <c r="CR194" i="1"/>
  <c r="CR176" i="1" s="1"/>
  <c r="BZ194" i="1"/>
  <c r="BZ176" i="1" s="1"/>
  <c r="BJ194" i="1"/>
  <c r="BJ176" i="1" s="1"/>
  <c r="AT194" i="1"/>
  <c r="AT176" i="1" s="1"/>
  <c r="AD194" i="1"/>
  <c r="AD176" i="1" s="1"/>
  <c r="L194" i="1"/>
  <c r="CL194" i="1"/>
  <c r="CL176" i="1" s="1"/>
  <c r="Z194" i="1"/>
  <c r="Z176" i="1" s="1"/>
  <c r="EJ194" i="1"/>
  <c r="EJ176" i="1" s="1"/>
  <c r="BV194" i="1"/>
  <c r="BV176" i="1" s="1"/>
  <c r="DT194" i="1"/>
  <c r="DT176" i="1" s="1"/>
  <c r="BF194" i="1"/>
  <c r="BF176" i="1" s="1"/>
  <c r="AP194" i="1"/>
  <c r="AP176" i="1" s="1"/>
  <c r="DD194" i="1"/>
  <c r="DD176" i="1" s="1"/>
  <c r="C186" i="1"/>
  <c r="AB186" i="1" s="1"/>
  <c r="EV186" i="1" s="1"/>
  <c r="AB185" i="1"/>
  <c r="EV185" i="1" s="1"/>
  <c r="EV184" i="1"/>
  <c r="CP176" i="1"/>
  <c r="AB195" i="1" l="1"/>
  <c r="AB176" i="1" s="1"/>
  <c r="EH195" i="1"/>
  <c r="EH176" i="1" s="1"/>
  <c r="BD195" i="1"/>
  <c r="BD176" i="1" s="1"/>
  <c r="P195" i="1"/>
  <c r="C196" i="1"/>
  <c r="C197" i="1" s="1"/>
  <c r="EV194" i="1"/>
  <c r="L176" i="1"/>
  <c r="EN211" i="1"/>
  <c r="EF211" i="1"/>
  <c r="DX211" i="1"/>
  <c r="DP211" i="1"/>
  <c r="DH211" i="1"/>
  <c r="CZ211" i="1"/>
  <c r="CR211" i="1"/>
  <c r="CH211" i="1"/>
  <c r="BZ211" i="1"/>
  <c r="BR211" i="1"/>
  <c r="BJ211" i="1"/>
  <c r="BB211" i="1"/>
  <c r="EL211" i="1"/>
  <c r="ED211" i="1"/>
  <c r="DV211" i="1"/>
  <c r="DN211" i="1"/>
  <c r="DF211" i="1"/>
  <c r="CX211" i="1"/>
  <c r="CN211" i="1"/>
  <c r="CF211" i="1"/>
  <c r="BX211" i="1"/>
  <c r="BP211" i="1"/>
  <c r="BH211" i="1"/>
  <c r="AZ211" i="1"/>
  <c r="AR211" i="1"/>
  <c r="AJ211" i="1"/>
  <c r="AB211" i="1"/>
  <c r="R211" i="1"/>
  <c r="C212" i="1"/>
  <c r="EJ211" i="1"/>
  <c r="DT211" i="1"/>
  <c r="DD211" i="1"/>
  <c r="CL211" i="1"/>
  <c r="BV211" i="1"/>
  <c r="BF211" i="1"/>
  <c r="AT211" i="1"/>
  <c r="AH211" i="1"/>
  <c r="X211" i="1"/>
  <c r="L211" i="1"/>
  <c r="EH211" i="1"/>
  <c r="DR211" i="1"/>
  <c r="DB211" i="1"/>
  <c r="CJ211" i="1"/>
  <c r="BT211" i="1"/>
  <c r="BD211" i="1"/>
  <c r="AP211" i="1"/>
  <c r="AF211" i="1"/>
  <c r="V211" i="1"/>
  <c r="ER211" i="1"/>
  <c r="EB211" i="1"/>
  <c r="DL211" i="1"/>
  <c r="CV211" i="1"/>
  <c r="CD211" i="1"/>
  <c r="BN211" i="1"/>
  <c r="AX211" i="1"/>
  <c r="AN211" i="1"/>
  <c r="AD211" i="1"/>
  <c r="P211" i="1"/>
  <c r="CT211" i="1"/>
  <c r="AL211" i="1"/>
  <c r="EP211" i="1"/>
  <c r="CB211" i="1"/>
  <c r="Z211" i="1"/>
  <c r="DZ211" i="1"/>
  <c r="BL211" i="1"/>
  <c r="N211" i="1"/>
  <c r="DJ211" i="1"/>
  <c r="AV211" i="1"/>
  <c r="ER212" i="1" l="1"/>
  <c r="ER210" i="1" s="1"/>
  <c r="EJ212" i="1"/>
  <c r="EJ210" i="1" s="1"/>
  <c r="EB212" i="1"/>
  <c r="EB210" i="1" s="1"/>
  <c r="DT212" i="1"/>
  <c r="DL212" i="1"/>
  <c r="DD212" i="1"/>
  <c r="CV212" i="1"/>
  <c r="CL212" i="1"/>
  <c r="CL210" i="1" s="1"/>
  <c r="CD212" i="1"/>
  <c r="BV212" i="1"/>
  <c r="BV210" i="1" s="1"/>
  <c r="BN212" i="1"/>
  <c r="BN210" i="1" s="1"/>
  <c r="BF212" i="1"/>
  <c r="AX212" i="1"/>
  <c r="AP212" i="1"/>
  <c r="AP210" i="1" s="1"/>
  <c r="AH212" i="1"/>
  <c r="AH210" i="1" s="1"/>
  <c r="Z212" i="1"/>
  <c r="P212" i="1"/>
  <c r="P210" i="1" s="1"/>
  <c r="C213" i="1"/>
  <c r="C214" i="1" s="1"/>
  <c r="EP212" i="1"/>
  <c r="EH212" i="1"/>
  <c r="DZ212" i="1"/>
  <c r="DR212" i="1"/>
  <c r="DR210" i="1" s="1"/>
  <c r="DJ212" i="1"/>
  <c r="DB212" i="1"/>
  <c r="DB210" i="1" s="1"/>
  <c r="CT212" i="1"/>
  <c r="CJ212" i="1"/>
  <c r="CB212" i="1"/>
  <c r="CB210" i="1" s="1"/>
  <c r="BT212" i="1"/>
  <c r="BL212" i="1"/>
  <c r="BD212" i="1"/>
  <c r="AV212" i="1"/>
  <c r="AN212" i="1"/>
  <c r="AF212" i="1"/>
  <c r="X212" i="1"/>
  <c r="X210" i="1" s="1"/>
  <c r="N212" i="1"/>
  <c r="N210" i="1" s="1"/>
  <c r="EL212" i="1"/>
  <c r="DV212" i="1"/>
  <c r="DF212" i="1"/>
  <c r="CN212" i="1"/>
  <c r="BX212" i="1"/>
  <c r="BH212" i="1"/>
  <c r="AR212" i="1"/>
  <c r="AB212" i="1"/>
  <c r="EF212" i="1"/>
  <c r="EF210" i="1" s="1"/>
  <c r="DP212" i="1"/>
  <c r="CZ212" i="1"/>
  <c r="CZ210" i="1" s="1"/>
  <c r="CH212" i="1"/>
  <c r="BR212" i="1"/>
  <c r="BR210" i="1" s="1"/>
  <c r="BB212" i="1"/>
  <c r="AL212" i="1"/>
  <c r="V212" i="1"/>
  <c r="ED212" i="1"/>
  <c r="ED210" i="1" s="1"/>
  <c r="DN212" i="1"/>
  <c r="CX212" i="1"/>
  <c r="CX210" i="1" s="1"/>
  <c r="CF212" i="1"/>
  <c r="BP212" i="1"/>
  <c r="BP210" i="1" s="1"/>
  <c r="AZ212" i="1"/>
  <c r="AJ212" i="1"/>
  <c r="AJ210" i="1" s="1"/>
  <c r="R212" i="1"/>
  <c r="DX212" i="1"/>
  <c r="BJ212" i="1"/>
  <c r="DH212" i="1"/>
  <c r="DH210" i="1" s="1"/>
  <c r="AT212" i="1"/>
  <c r="CR212" i="1"/>
  <c r="AD212" i="1"/>
  <c r="AD210" i="1" s="1"/>
  <c r="EN212" i="1"/>
  <c r="BZ212" i="1"/>
  <c r="BZ210" i="1" s="1"/>
  <c r="L212" i="1"/>
  <c r="EV212" i="1" s="1"/>
  <c r="AR210" i="1"/>
  <c r="BX210" i="1"/>
  <c r="DF210" i="1"/>
  <c r="EL210" i="1"/>
  <c r="EN210" i="1"/>
  <c r="AB197" i="1"/>
  <c r="C198" i="1"/>
  <c r="BL210" i="1"/>
  <c r="BD210" i="1"/>
  <c r="DZ210" i="1"/>
  <c r="AL210" i="1"/>
  <c r="AN210" i="1"/>
  <c r="CV210" i="1"/>
  <c r="V210" i="1"/>
  <c r="BT210" i="1"/>
  <c r="EH210" i="1"/>
  <c r="AT210" i="1"/>
  <c r="DD210" i="1"/>
  <c r="R210" i="1"/>
  <c r="AZ210" i="1"/>
  <c r="CF210" i="1"/>
  <c r="DN210" i="1"/>
  <c r="BB210" i="1"/>
  <c r="CH210" i="1"/>
  <c r="DP210" i="1"/>
  <c r="EV195" i="1"/>
  <c r="EV176" i="1" s="1"/>
  <c r="P176" i="1"/>
  <c r="EP210" i="1"/>
  <c r="CD210" i="1"/>
  <c r="AV210" i="1"/>
  <c r="DJ210" i="1"/>
  <c r="Z210" i="1"/>
  <c r="CT210" i="1"/>
  <c r="AX210" i="1"/>
  <c r="DL210" i="1"/>
  <c r="AF210" i="1"/>
  <c r="CJ210" i="1"/>
  <c r="EV211" i="1"/>
  <c r="L210" i="1"/>
  <c r="BF210" i="1"/>
  <c r="DT210" i="1"/>
  <c r="AB210" i="1"/>
  <c r="BH210" i="1"/>
  <c r="CN210" i="1"/>
  <c r="DV210" i="1"/>
  <c r="BJ210" i="1"/>
  <c r="CR210" i="1"/>
  <c r="DX210" i="1"/>
  <c r="EV210" i="1" l="1"/>
  <c r="EV197" i="1"/>
  <c r="EN214" i="1"/>
  <c r="EF214" i="1"/>
  <c r="DX214" i="1"/>
  <c r="DP214" i="1"/>
  <c r="DH214" i="1"/>
  <c r="CZ214" i="1"/>
  <c r="CR214" i="1"/>
  <c r="CH214" i="1"/>
  <c r="BZ214" i="1"/>
  <c r="BR214" i="1"/>
  <c r="BJ214" i="1"/>
  <c r="BB214" i="1"/>
  <c r="AT214" i="1"/>
  <c r="AL214" i="1"/>
  <c r="AD214" i="1"/>
  <c r="V214" i="1"/>
  <c r="L214" i="1"/>
  <c r="EL214" i="1"/>
  <c r="ED214" i="1"/>
  <c r="DV214" i="1"/>
  <c r="DN214" i="1"/>
  <c r="DF214" i="1"/>
  <c r="CX214" i="1"/>
  <c r="CN214" i="1"/>
  <c r="CF214" i="1"/>
  <c r="BX214" i="1"/>
  <c r="BP214" i="1"/>
  <c r="BH214" i="1"/>
  <c r="AZ214" i="1"/>
  <c r="AR214" i="1"/>
  <c r="AJ214" i="1"/>
  <c r="AB214" i="1"/>
  <c r="R214" i="1"/>
  <c r="ER214" i="1"/>
  <c r="EB214" i="1"/>
  <c r="DL214" i="1"/>
  <c r="CV214" i="1"/>
  <c r="CD214" i="1"/>
  <c r="BN214" i="1"/>
  <c r="AX214" i="1"/>
  <c r="AH214" i="1"/>
  <c r="P214" i="1"/>
  <c r="EP214" i="1"/>
  <c r="DZ214" i="1"/>
  <c r="DJ214" i="1"/>
  <c r="CT214" i="1"/>
  <c r="CB214" i="1"/>
  <c r="BL214" i="1"/>
  <c r="AV214" i="1"/>
  <c r="AF214" i="1"/>
  <c r="N214" i="1"/>
  <c r="C219" i="1"/>
  <c r="C215" i="1"/>
  <c r="EJ214" i="1"/>
  <c r="DT214" i="1"/>
  <c r="DD214" i="1"/>
  <c r="CL214" i="1"/>
  <c r="BV214" i="1"/>
  <c r="BF214" i="1"/>
  <c r="AP214" i="1"/>
  <c r="Z214" i="1"/>
  <c r="DB214" i="1"/>
  <c r="AN214" i="1"/>
  <c r="CJ214" i="1"/>
  <c r="X214" i="1"/>
  <c r="EH214" i="1"/>
  <c r="BT214" i="1"/>
  <c r="DR214" i="1"/>
  <c r="BD214" i="1"/>
  <c r="AB198" i="1"/>
  <c r="EV198" i="1" s="1"/>
  <c r="C199" i="1"/>
  <c r="AB199" i="1" l="1"/>
  <c r="EV199" i="1" s="1"/>
  <c r="C200" i="1"/>
  <c r="AB215" i="1"/>
  <c r="EV215" i="1" s="1"/>
  <c r="C216" i="1"/>
  <c r="EV214" i="1"/>
  <c r="EN219" i="1"/>
  <c r="EN213" i="1" s="1"/>
  <c r="EF219" i="1"/>
  <c r="EF213" i="1" s="1"/>
  <c r="DX219" i="1"/>
  <c r="DX213" i="1" s="1"/>
  <c r="DP219" i="1"/>
  <c r="DH219" i="1"/>
  <c r="DH213" i="1" s="1"/>
  <c r="CZ219" i="1"/>
  <c r="CZ213" i="1" s="1"/>
  <c r="CR219" i="1"/>
  <c r="CR213" i="1" s="1"/>
  <c r="CH219" i="1"/>
  <c r="BZ219" i="1"/>
  <c r="BZ213" i="1" s="1"/>
  <c r="EJ219" i="1"/>
  <c r="EJ213" i="1" s="1"/>
  <c r="DZ219" i="1"/>
  <c r="DN219" i="1"/>
  <c r="DN213" i="1" s="1"/>
  <c r="DD219" i="1"/>
  <c r="DD213" i="1" s="1"/>
  <c r="CT219" i="1"/>
  <c r="CT213" i="1" s="1"/>
  <c r="CF219" i="1"/>
  <c r="CF213" i="1" s="1"/>
  <c r="BV219" i="1"/>
  <c r="BV213" i="1" s="1"/>
  <c r="BN219" i="1"/>
  <c r="BN213" i="1" s="1"/>
  <c r="BF219" i="1"/>
  <c r="BF213" i="1" s="1"/>
  <c r="AX219" i="1"/>
  <c r="AP219" i="1"/>
  <c r="AP213" i="1" s="1"/>
  <c r="AH219" i="1"/>
  <c r="AH213" i="1" s="1"/>
  <c r="Z219" i="1"/>
  <c r="Z213" i="1" s="1"/>
  <c r="P219" i="1"/>
  <c r="P213" i="1" s="1"/>
  <c r="ER219" i="1"/>
  <c r="ER213" i="1" s="1"/>
  <c r="EH219" i="1"/>
  <c r="EH213" i="1" s="1"/>
  <c r="DV219" i="1"/>
  <c r="DL219" i="1"/>
  <c r="DB219" i="1"/>
  <c r="DB213" i="1" s="1"/>
  <c r="CN219" i="1"/>
  <c r="CD219" i="1"/>
  <c r="CD213" i="1" s="1"/>
  <c r="BT219" i="1"/>
  <c r="BT213" i="1" s="1"/>
  <c r="BL219" i="1"/>
  <c r="BL213" i="1" s="1"/>
  <c r="BD219" i="1"/>
  <c r="BD213" i="1" s="1"/>
  <c r="AV219" i="1"/>
  <c r="AV213" i="1" s="1"/>
  <c r="AN219" i="1"/>
  <c r="AN213" i="1" s="1"/>
  <c r="AF219" i="1"/>
  <c r="AF213" i="1" s="1"/>
  <c r="X219" i="1"/>
  <c r="X213" i="1" s="1"/>
  <c r="N219" i="1"/>
  <c r="N213" i="1" s="1"/>
  <c r="EB219" i="1"/>
  <c r="EB213" i="1" s="1"/>
  <c r="DF219" i="1"/>
  <c r="DF213" i="1" s="1"/>
  <c r="CJ219" i="1"/>
  <c r="CJ213" i="1" s="1"/>
  <c r="BP219" i="1"/>
  <c r="BP213" i="1" s="1"/>
  <c r="AZ219" i="1"/>
  <c r="AZ213" i="1" s="1"/>
  <c r="AJ219" i="1"/>
  <c r="AJ213" i="1" s="1"/>
  <c r="R219" i="1"/>
  <c r="R213" i="1" s="1"/>
  <c r="EP219" i="1"/>
  <c r="EP213" i="1" s="1"/>
  <c r="DT219" i="1"/>
  <c r="DT213" i="1" s="1"/>
  <c r="CX219" i="1"/>
  <c r="CX213" i="1" s="1"/>
  <c r="CB219" i="1"/>
  <c r="CB213" i="1" s="1"/>
  <c r="BJ219" i="1"/>
  <c r="BJ213" i="1" s="1"/>
  <c r="AT219" i="1"/>
  <c r="AT213" i="1" s="1"/>
  <c r="AD219" i="1"/>
  <c r="AD213" i="1" s="1"/>
  <c r="L219" i="1"/>
  <c r="L213" i="1" s="1"/>
  <c r="EL219" i="1"/>
  <c r="EL213" i="1" s="1"/>
  <c r="DR219" i="1"/>
  <c r="DR213" i="1" s="1"/>
  <c r="CV219" i="1"/>
  <c r="CV213" i="1" s="1"/>
  <c r="BX219" i="1"/>
  <c r="BX213" i="1" s="1"/>
  <c r="BH219" i="1"/>
  <c r="BH213" i="1" s="1"/>
  <c r="AR219" i="1"/>
  <c r="AR213" i="1" s="1"/>
  <c r="AB219" i="1"/>
  <c r="ED219" i="1"/>
  <c r="ED213" i="1" s="1"/>
  <c r="BB219" i="1"/>
  <c r="BB213" i="1" s="1"/>
  <c r="DJ219" i="1"/>
  <c r="DJ213" i="1" s="1"/>
  <c r="AL219" i="1"/>
  <c r="AL213" i="1" s="1"/>
  <c r="C220" i="1"/>
  <c r="C221" i="1" s="1"/>
  <c r="CL219" i="1"/>
  <c r="CL213" i="1" s="1"/>
  <c r="V219" i="1"/>
  <c r="BR219" i="1"/>
  <c r="BR213" i="1" s="1"/>
  <c r="DZ213" i="1"/>
  <c r="AX213" i="1"/>
  <c r="DL213" i="1"/>
  <c r="CN213" i="1"/>
  <c r="DV213" i="1"/>
  <c r="V213" i="1"/>
  <c r="CH213" i="1"/>
  <c r="DP213" i="1"/>
  <c r="EV219" i="1" l="1"/>
  <c r="AB200" i="1"/>
  <c r="EV200" i="1" s="1"/>
  <c r="C201" i="1"/>
  <c r="ER221" i="1"/>
  <c r="EJ221" i="1"/>
  <c r="EB221" i="1"/>
  <c r="DT221" i="1"/>
  <c r="DL221" i="1"/>
  <c r="DD221" i="1"/>
  <c r="CV221" i="1"/>
  <c r="CL221" i="1"/>
  <c r="CD221" i="1"/>
  <c r="BV221" i="1"/>
  <c r="BN221" i="1"/>
  <c r="BF221" i="1"/>
  <c r="AX221" i="1"/>
  <c r="AP221" i="1"/>
  <c r="AH221" i="1"/>
  <c r="Z221" i="1"/>
  <c r="P221" i="1"/>
  <c r="EH221" i="1"/>
  <c r="DX221" i="1"/>
  <c r="DN221" i="1"/>
  <c r="DB221" i="1"/>
  <c r="CR221" i="1"/>
  <c r="CF221" i="1"/>
  <c r="BT221" i="1"/>
  <c r="BJ221" i="1"/>
  <c r="AZ221" i="1"/>
  <c r="AN221" i="1"/>
  <c r="AD221" i="1"/>
  <c r="R221" i="1"/>
  <c r="EP221" i="1"/>
  <c r="EF221" i="1"/>
  <c r="DV221" i="1"/>
  <c r="DJ221" i="1"/>
  <c r="CZ221" i="1"/>
  <c r="CN221" i="1"/>
  <c r="CB221" i="1"/>
  <c r="BR221" i="1"/>
  <c r="BH221" i="1"/>
  <c r="AV221" i="1"/>
  <c r="AL221" i="1"/>
  <c r="AB221" i="1"/>
  <c r="N221" i="1"/>
  <c r="EL221" i="1"/>
  <c r="DP221" i="1"/>
  <c r="CT221" i="1"/>
  <c r="BX221" i="1"/>
  <c r="BB221" i="1"/>
  <c r="AF221" i="1"/>
  <c r="C222" i="1"/>
  <c r="ED221" i="1"/>
  <c r="DH221" i="1"/>
  <c r="CJ221" i="1"/>
  <c r="BP221" i="1"/>
  <c r="AT221" i="1"/>
  <c r="X221" i="1"/>
  <c r="DZ221" i="1"/>
  <c r="DF221" i="1"/>
  <c r="CH221" i="1"/>
  <c r="BL221" i="1"/>
  <c r="AR221" i="1"/>
  <c r="V221" i="1"/>
  <c r="EN221" i="1"/>
  <c r="BD221" i="1"/>
  <c r="DR221" i="1"/>
  <c r="AJ221" i="1"/>
  <c r="CX221" i="1"/>
  <c r="L221" i="1"/>
  <c r="BZ221" i="1"/>
  <c r="C217" i="1"/>
  <c r="AB216" i="1"/>
  <c r="EV221" i="1" l="1"/>
  <c r="EV216" i="1"/>
  <c r="C218" i="1"/>
  <c r="AB218" i="1" s="1"/>
  <c r="EV218" i="1" s="1"/>
  <c r="AB217" i="1"/>
  <c r="EV217" i="1" s="1"/>
  <c r="ER222" i="1"/>
  <c r="EJ222" i="1"/>
  <c r="EB222" i="1"/>
  <c r="DT222" i="1"/>
  <c r="DL222" i="1"/>
  <c r="DD222" i="1"/>
  <c r="CV222" i="1"/>
  <c r="CL222" i="1"/>
  <c r="CD222" i="1"/>
  <c r="BV222" i="1"/>
  <c r="BN222" i="1"/>
  <c r="BF222" i="1"/>
  <c r="AX222" i="1"/>
  <c r="AP222" i="1"/>
  <c r="AH222" i="1"/>
  <c r="Z222" i="1"/>
  <c r="P222" i="1"/>
  <c r="EN222" i="1"/>
  <c r="EF222" i="1"/>
  <c r="DX222" i="1"/>
  <c r="DP222" i="1"/>
  <c r="DH222" i="1"/>
  <c r="CZ222" i="1"/>
  <c r="CR222" i="1"/>
  <c r="CH222" i="1"/>
  <c r="BZ222" i="1"/>
  <c r="BR222" i="1"/>
  <c r="BJ222" i="1"/>
  <c r="BB222" i="1"/>
  <c r="AT222" i="1"/>
  <c r="AL222" i="1"/>
  <c r="AD222" i="1"/>
  <c r="V222" i="1"/>
  <c r="L222" i="1"/>
  <c r="C223" i="1"/>
  <c r="EH222" i="1"/>
  <c r="DR222" i="1"/>
  <c r="DB222" i="1"/>
  <c r="CJ222" i="1"/>
  <c r="BT222" i="1"/>
  <c r="BD222" i="1"/>
  <c r="AN222" i="1"/>
  <c r="X222" i="1"/>
  <c r="ED222" i="1"/>
  <c r="DN222" i="1"/>
  <c r="CX222" i="1"/>
  <c r="CF222" i="1"/>
  <c r="BP222" i="1"/>
  <c r="AZ222" i="1"/>
  <c r="AJ222" i="1"/>
  <c r="R222" i="1"/>
  <c r="EP222" i="1"/>
  <c r="DJ222" i="1"/>
  <c r="CB222" i="1"/>
  <c r="AV222" i="1"/>
  <c r="N222" i="1"/>
  <c r="EL222" i="1"/>
  <c r="DF222" i="1"/>
  <c r="BX222" i="1"/>
  <c r="AR222" i="1"/>
  <c r="DZ222" i="1"/>
  <c r="CT222" i="1"/>
  <c r="BL222" i="1"/>
  <c r="AF222" i="1"/>
  <c r="CN222" i="1"/>
  <c r="BH222" i="1"/>
  <c r="AB222" i="1"/>
  <c r="DV222" i="1"/>
  <c r="AB201" i="1"/>
  <c r="C202" i="1"/>
  <c r="L201" i="1"/>
  <c r="AL202" i="1" l="1"/>
  <c r="EH202" i="1"/>
  <c r="AB202" i="1"/>
  <c r="C203" i="1"/>
  <c r="CP202" i="1"/>
  <c r="AN202" i="1"/>
  <c r="AN196" i="1" s="1"/>
  <c r="EV201" i="1"/>
  <c r="L196" i="1"/>
  <c r="AB213" i="1"/>
  <c r="EV213" i="1"/>
  <c r="EN223" i="1"/>
  <c r="EF223" i="1"/>
  <c r="DX223" i="1"/>
  <c r="DP223" i="1"/>
  <c r="DH223" i="1"/>
  <c r="CZ223" i="1"/>
  <c r="CR223" i="1"/>
  <c r="CH223" i="1"/>
  <c r="BZ223" i="1"/>
  <c r="BR223" i="1"/>
  <c r="BJ223" i="1"/>
  <c r="BB223" i="1"/>
  <c r="AT223" i="1"/>
  <c r="AL223" i="1"/>
  <c r="AD223" i="1"/>
  <c r="V223" i="1"/>
  <c r="L223" i="1"/>
  <c r="ER223" i="1"/>
  <c r="EJ223" i="1"/>
  <c r="EB223" i="1"/>
  <c r="DT223" i="1"/>
  <c r="DL223" i="1"/>
  <c r="DD223" i="1"/>
  <c r="CV223" i="1"/>
  <c r="CL223" i="1"/>
  <c r="CD223" i="1"/>
  <c r="BV223" i="1"/>
  <c r="BN223" i="1"/>
  <c r="BF223" i="1"/>
  <c r="AX223" i="1"/>
  <c r="AP223" i="1"/>
  <c r="AH223" i="1"/>
  <c r="Z223" i="1"/>
  <c r="P223" i="1"/>
  <c r="EL223" i="1"/>
  <c r="DV223" i="1"/>
  <c r="DF223" i="1"/>
  <c r="CN223" i="1"/>
  <c r="BX223" i="1"/>
  <c r="BH223" i="1"/>
  <c r="AR223" i="1"/>
  <c r="AB223" i="1"/>
  <c r="C224" i="1"/>
  <c r="EH223" i="1"/>
  <c r="DR223" i="1"/>
  <c r="DB223" i="1"/>
  <c r="CJ223" i="1"/>
  <c r="BT223" i="1"/>
  <c r="BD223" i="1"/>
  <c r="AN223" i="1"/>
  <c r="X223" i="1"/>
  <c r="DZ223" i="1"/>
  <c r="CT223" i="1"/>
  <c r="BL223" i="1"/>
  <c r="AF223" i="1"/>
  <c r="DN223" i="1"/>
  <c r="CF223" i="1"/>
  <c r="AZ223" i="1"/>
  <c r="R223" i="1"/>
  <c r="EP223" i="1"/>
  <c r="DJ223" i="1"/>
  <c r="CB223" i="1"/>
  <c r="AV223" i="1"/>
  <c r="N223" i="1"/>
  <c r="BP223" i="1"/>
  <c r="AJ223" i="1"/>
  <c r="ED223" i="1"/>
  <c r="CX223" i="1"/>
  <c r="EV222" i="1"/>
  <c r="EN224" i="1" l="1"/>
  <c r="EF224" i="1"/>
  <c r="DX224" i="1"/>
  <c r="DP224" i="1"/>
  <c r="DH224" i="1"/>
  <c r="CZ224" i="1"/>
  <c r="CR224" i="1"/>
  <c r="EP224" i="1"/>
  <c r="ED224" i="1"/>
  <c r="DT224" i="1"/>
  <c r="DJ224" i="1"/>
  <c r="CX224" i="1"/>
  <c r="CL224" i="1"/>
  <c r="CD224" i="1"/>
  <c r="BV224" i="1"/>
  <c r="BN224" i="1"/>
  <c r="BF224" i="1"/>
  <c r="AX224" i="1"/>
  <c r="AP224" i="1"/>
  <c r="AH224" i="1"/>
  <c r="Z224" i="1"/>
  <c r="P224" i="1"/>
  <c r="EJ224" i="1"/>
  <c r="DZ224" i="1"/>
  <c r="DN224" i="1"/>
  <c r="DD224" i="1"/>
  <c r="CT224" i="1"/>
  <c r="CH224" i="1"/>
  <c r="BZ224" i="1"/>
  <c r="BR224" i="1"/>
  <c r="BJ224" i="1"/>
  <c r="BB224" i="1"/>
  <c r="AT224" i="1"/>
  <c r="AL224" i="1"/>
  <c r="AD224" i="1"/>
  <c r="V224" i="1"/>
  <c r="L224" i="1"/>
  <c r="EL224" i="1"/>
  <c r="DR224" i="1"/>
  <c r="CV224" i="1"/>
  <c r="CB224" i="1"/>
  <c r="BL224" i="1"/>
  <c r="AV224" i="1"/>
  <c r="AF224" i="1"/>
  <c r="N224" i="1"/>
  <c r="C225" i="1"/>
  <c r="EH224" i="1"/>
  <c r="DL224" i="1"/>
  <c r="CN224" i="1"/>
  <c r="BX224" i="1"/>
  <c r="BH224" i="1"/>
  <c r="AR224" i="1"/>
  <c r="AB224" i="1"/>
  <c r="DV224" i="1"/>
  <c r="CF224" i="1"/>
  <c r="AZ224" i="1"/>
  <c r="R224" i="1"/>
  <c r="DF224" i="1"/>
  <c r="BT224" i="1"/>
  <c r="AN224" i="1"/>
  <c r="ER224" i="1"/>
  <c r="DB224" i="1"/>
  <c r="BP224" i="1"/>
  <c r="AJ224" i="1"/>
  <c r="X224" i="1"/>
  <c r="EB224" i="1"/>
  <c r="CJ224" i="1"/>
  <c r="BD224" i="1"/>
  <c r="AL196" i="1"/>
  <c r="EV202" i="1"/>
  <c r="EV223" i="1"/>
  <c r="CP203" i="1"/>
  <c r="EV203" i="1" s="1"/>
  <c r="C204" i="1"/>
  <c r="AB203" i="1"/>
  <c r="EV224" i="1" l="1"/>
  <c r="AB204" i="1"/>
  <c r="EV204" i="1" s="1"/>
  <c r="C205" i="1"/>
  <c r="ER225" i="1"/>
  <c r="EJ225" i="1"/>
  <c r="EB225" i="1"/>
  <c r="DT225" i="1"/>
  <c r="DL225" i="1"/>
  <c r="DD225" i="1"/>
  <c r="CV225" i="1"/>
  <c r="CL225" i="1"/>
  <c r="CD225" i="1"/>
  <c r="BV225" i="1"/>
  <c r="BN225" i="1"/>
  <c r="BF225" i="1"/>
  <c r="AX225" i="1"/>
  <c r="AP225" i="1"/>
  <c r="AH225" i="1"/>
  <c r="Z225" i="1"/>
  <c r="P225" i="1"/>
  <c r="C226" i="1"/>
  <c r="EN225" i="1"/>
  <c r="ED225" i="1"/>
  <c r="DR225" i="1"/>
  <c r="DH225" i="1"/>
  <c r="CX225" i="1"/>
  <c r="CJ225" i="1"/>
  <c r="BZ225" i="1"/>
  <c r="BP225" i="1"/>
  <c r="BD225" i="1"/>
  <c r="AT225" i="1"/>
  <c r="AJ225" i="1"/>
  <c r="X225" i="1"/>
  <c r="L225" i="1"/>
  <c r="EH225" i="1"/>
  <c r="DX225" i="1"/>
  <c r="DN225" i="1"/>
  <c r="DB225" i="1"/>
  <c r="CR225" i="1"/>
  <c r="CF225" i="1"/>
  <c r="BT225" i="1"/>
  <c r="BJ225" i="1"/>
  <c r="AZ225" i="1"/>
  <c r="AN225" i="1"/>
  <c r="AD225" i="1"/>
  <c r="R225" i="1"/>
  <c r="EP225" i="1"/>
  <c r="DV225" i="1"/>
  <c r="CZ225" i="1"/>
  <c r="CB225" i="1"/>
  <c r="BH225" i="1"/>
  <c r="AL225" i="1"/>
  <c r="N225" i="1"/>
  <c r="EL225" i="1"/>
  <c r="DP225" i="1"/>
  <c r="CT225" i="1"/>
  <c r="BX225" i="1"/>
  <c r="BB225" i="1"/>
  <c r="AF225" i="1"/>
  <c r="DF225" i="1"/>
  <c r="BL225" i="1"/>
  <c r="V225" i="1"/>
  <c r="EF225" i="1"/>
  <c r="CN225" i="1"/>
  <c r="AV225" i="1"/>
  <c r="DZ225" i="1"/>
  <c r="CH225" i="1"/>
  <c r="AR225" i="1"/>
  <c r="DJ225" i="1"/>
  <c r="BR225" i="1"/>
  <c r="AB225" i="1"/>
  <c r="AB205" i="1" l="1"/>
  <c r="EH205" i="1"/>
  <c r="EH196" i="1" s="1"/>
  <c r="CN205" i="1"/>
  <c r="CN196" i="1" s="1"/>
  <c r="C206" i="1"/>
  <c r="BD205" i="1"/>
  <c r="EV225" i="1"/>
  <c r="EN226" i="1"/>
  <c r="EF226" i="1"/>
  <c r="DX226" i="1"/>
  <c r="DP226" i="1"/>
  <c r="DH226" i="1"/>
  <c r="CZ226" i="1"/>
  <c r="CR226" i="1"/>
  <c r="CH226" i="1"/>
  <c r="BZ226" i="1"/>
  <c r="BR226" i="1"/>
  <c r="BJ226" i="1"/>
  <c r="BB226" i="1"/>
  <c r="AT226" i="1"/>
  <c r="AL226" i="1"/>
  <c r="AD226" i="1"/>
  <c r="V226" i="1"/>
  <c r="L226" i="1"/>
  <c r="C227" i="1"/>
  <c r="EL226" i="1"/>
  <c r="EB226" i="1"/>
  <c r="DR226" i="1"/>
  <c r="DF226" i="1"/>
  <c r="CV226" i="1"/>
  <c r="CJ226" i="1"/>
  <c r="BX226" i="1"/>
  <c r="BN226" i="1"/>
  <c r="BD226" i="1"/>
  <c r="AR226" i="1"/>
  <c r="AH226" i="1"/>
  <c r="X226" i="1"/>
  <c r="ER226" i="1"/>
  <c r="EH226" i="1"/>
  <c r="DV226" i="1"/>
  <c r="DL226" i="1"/>
  <c r="DB226" i="1"/>
  <c r="CN226" i="1"/>
  <c r="CD226" i="1"/>
  <c r="BT226" i="1"/>
  <c r="BH226" i="1"/>
  <c r="AX226" i="1"/>
  <c r="AN226" i="1"/>
  <c r="AB226" i="1"/>
  <c r="P226" i="1"/>
  <c r="DZ226" i="1"/>
  <c r="DD226" i="1"/>
  <c r="CF226" i="1"/>
  <c r="BL226" i="1"/>
  <c r="AP226" i="1"/>
  <c r="R226" i="1"/>
  <c r="EP226" i="1"/>
  <c r="DT226" i="1"/>
  <c r="CX226" i="1"/>
  <c r="CB226" i="1"/>
  <c r="BF226" i="1"/>
  <c r="AJ226" i="1"/>
  <c r="N226" i="1"/>
  <c r="ED226" i="1"/>
  <c r="CL226" i="1"/>
  <c r="AV226" i="1"/>
  <c r="DN226" i="1"/>
  <c r="BV226" i="1"/>
  <c r="AF226" i="1"/>
  <c r="DJ226" i="1"/>
  <c r="BP226" i="1"/>
  <c r="Z226" i="1"/>
  <c r="EJ226" i="1"/>
  <c r="CT226" i="1"/>
  <c r="AZ226" i="1"/>
  <c r="ER227" i="1" l="1"/>
  <c r="EJ227" i="1"/>
  <c r="EB227" i="1"/>
  <c r="DT227" i="1"/>
  <c r="DL227" i="1"/>
  <c r="DD227" i="1"/>
  <c r="CV227" i="1"/>
  <c r="CL227" i="1"/>
  <c r="CD227" i="1"/>
  <c r="BV227" i="1"/>
  <c r="BN227" i="1"/>
  <c r="BF227" i="1"/>
  <c r="AX227" i="1"/>
  <c r="AP227" i="1"/>
  <c r="AH227" i="1"/>
  <c r="Z227" i="1"/>
  <c r="P227" i="1"/>
  <c r="EL227" i="1"/>
  <c r="DZ227" i="1"/>
  <c r="DP227" i="1"/>
  <c r="DF227" i="1"/>
  <c r="CT227" i="1"/>
  <c r="CH227" i="1"/>
  <c r="BX227" i="1"/>
  <c r="BL227" i="1"/>
  <c r="BB227" i="1"/>
  <c r="AR227" i="1"/>
  <c r="AF227" i="1"/>
  <c r="V227" i="1"/>
  <c r="EP227" i="1"/>
  <c r="EF227" i="1"/>
  <c r="DV227" i="1"/>
  <c r="DJ227" i="1"/>
  <c r="CZ227" i="1"/>
  <c r="CN227" i="1"/>
  <c r="CB227" i="1"/>
  <c r="BR227" i="1"/>
  <c r="BH227" i="1"/>
  <c r="AV227" i="1"/>
  <c r="AL227" i="1"/>
  <c r="AB227" i="1"/>
  <c r="N227" i="1"/>
  <c r="EH227" i="1"/>
  <c r="DN227" i="1"/>
  <c r="CR227" i="1"/>
  <c r="BT227" i="1"/>
  <c r="AZ227" i="1"/>
  <c r="AD227" i="1"/>
  <c r="C228" i="1"/>
  <c r="ED227" i="1"/>
  <c r="DH227" i="1"/>
  <c r="CJ227" i="1"/>
  <c r="BP227" i="1"/>
  <c r="AT227" i="1"/>
  <c r="X227" i="1"/>
  <c r="DB227" i="1"/>
  <c r="BJ227" i="1"/>
  <c r="R227" i="1"/>
  <c r="EN227" i="1"/>
  <c r="CX227" i="1"/>
  <c r="BD227" i="1"/>
  <c r="L227" i="1"/>
  <c r="EV227" i="1" s="1"/>
  <c r="DX227" i="1"/>
  <c r="CF227" i="1"/>
  <c r="AN227" i="1"/>
  <c r="DR227" i="1"/>
  <c r="BZ227" i="1"/>
  <c r="AJ227" i="1"/>
  <c r="EV226" i="1"/>
  <c r="EV205" i="1"/>
  <c r="CP206" i="1"/>
  <c r="BD206" i="1"/>
  <c r="EV206" i="1" s="1"/>
  <c r="C207" i="1"/>
  <c r="AB206" i="1"/>
  <c r="BD196" i="1" l="1"/>
  <c r="C208" i="1"/>
  <c r="AB207" i="1"/>
  <c r="CP207" i="1"/>
  <c r="EV207" i="1" s="1"/>
  <c r="EN228" i="1"/>
  <c r="EF228" i="1"/>
  <c r="DX228" i="1"/>
  <c r="DP228" i="1"/>
  <c r="DH228" i="1"/>
  <c r="CZ228" i="1"/>
  <c r="CR228" i="1"/>
  <c r="CH228" i="1"/>
  <c r="BZ228" i="1"/>
  <c r="BR228" i="1"/>
  <c r="BJ228" i="1"/>
  <c r="BB228" i="1"/>
  <c r="AT228" i="1"/>
  <c r="AL228" i="1"/>
  <c r="AD228" i="1"/>
  <c r="V228" i="1"/>
  <c r="L228" i="1"/>
  <c r="EJ228" i="1"/>
  <c r="DZ228" i="1"/>
  <c r="DN228" i="1"/>
  <c r="DD228" i="1"/>
  <c r="CT228" i="1"/>
  <c r="CF228" i="1"/>
  <c r="BV228" i="1"/>
  <c r="BL228" i="1"/>
  <c r="AZ228" i="1"/>
  <c r="AP228" i="1"/>
  <c r="AF228" i="1"/>
  <c r="R228" i="1"/>
  <c r="EP228" i="1"/>
  <c r="ED228" i="1"/>
  <c r="DT228" i="1"/>
  <c r="DJ228" i="1"/>
  <c r="CX228" i="1"/>
  <c r="CL228" i="1"/>
  <c r="CB228" i="1"/>
  <c r="BP228" i="1"/>
  <c r="BF228" i="1"/>
  <c r="AV228" i="1"/>
  <c r="AJ228" i="1"/>
  <c r="Z228" i="1"/>
  <c r="N228" i="1"/>
  <c r="ER228" i="1"/>
  <c r="DV228" i="1"/>
  <c r="DB228" i="1"/>
  <c r="CD228" i="1"/>
  <c r="BH228" i="1"/>
  <c r="AN228" i="1"/>
  <c r="P228" i="1"/>
  <c r="EL228" i="1"/>
  <c r="DR228" i="1"/>
  <c r="CV228" i="1"/>
  <c r="BX228" i="1"/>
  <c r="BD228" i="1"/>
  <c r="AH228" i="1"/>
  <c r="EH228" i="1"/>
  <c r="CN228" i="1"/>
  <c r="AX228" i="1"/>
  <c r="EB228" i="1"/>
  <c r="CJ228" i="1"/>
  <c r="AR228" i="1"/>
  <c r="C229" i="1"/>
  <c r="DL228" i="1"/>
  <c r="BT228" i="1"/>
  <c r="AB228" i="1"/>
  <c r="DF228" i="1"/>
  <c r="BN228" i="1"/>
  <c r="X228" i="1"/>
  <c r="C230" i="1" l="1"/>
  <c r="C231" i="1" s="1"/>
  <c r="EP229" i="1"/>
  <c r="EP220" i="1" s="1"/>
  <c r="EH229" i="1"/>
  <c r="EH220" i="1" s="1"/>
  <c r="DZ229" i="1"/>
  <c r="DZ220" i="1" s="1"/>
  <c r="DR229" i="1"/>
  <c r="DR220" i="1" s="1"/>
  <c r="DJ229" i="1"/>
  <c r="DJ220" i="1" s="1"/>
  <c r="DB229" i="1"/>
  <c r="DB220" i="1" s="1"/>
  <c r="CT229" i="1"/>
  <c r="CT220" i="1" s="1"/>
  <c r="CJ229" i="1"/>
  <c r="CJ220" i="1" s="1"/>
  <c r="CB229" i="1"/>
  <c r="CB220" i="1" s="1"/>
  <c r="BT229" i="1"/>
  <c r="BT220" i="1" s="1"/>
  <c r="BL229" i="1"/>
  <c r="BL220" i="1" s="1"/>
  <c r="BD229" i="1"/>
  <c r="BD220" i="1" s="1"/>
  <c r="AV229" i="1"/>
  <c r="AV220" i="1" s="1"/>
  <c r="AN229" i="1"/>
  <c r="AN220" i="1" s="1"/>
  <c r="AF229" i="1"/>
  <c r="AF220" i="1" s="1"/>
  <c r="X229" i="1"/>
  <c r="X220" i="1" s="1"/>
  <c r="N229" i="1"/>
  <c r="N220" i="1" s="1"/>
  <c r="ER229" i="1"/>
  <c r="ER220" i="1" s="1"/>
  <c r="EJ229" i="1"/>
  <c r="EJ220" i="1" s="1"/>
  <c r="EB229" i="1"/>
  <c r="EB220" i="1" s="1"/>
  <c r="DT229" i="1"/>
  <c r="DT220" i="1" s="1"/>
  <c r="DL229" i="1"/>
  <c r="DL220" i="1" s="1"/>
  <c r="DD229" i="1"/>
  <c r="DD220" i="1" s="1"/>
  <c r="CV229" i="1"/>
  <c r="CV220" i="1" s="1"/>
  <c r="CL229" i="1"/>
  <c r="CL220" i="1" s="1"/>
  <c r="CD229" i="1"/>
  <c r="CD220" i="1" s="1"/>
  <c r="BV229" i="1"/>
  <c r="BV220" i="1" s="1"/>
  <c r="BN229" i="1"/>
  <c r="BN220" i="1" s="1"/>
  <c r="BF229" i="1"/>
  <c r="BF220" i="1" s="1"/>
  <c r="AX229" i="1"/>
  <c r="AX220" i="1" s="1"/>
  <c r="AP229" i="1"/>
  <c r="AP220" i="1" s="1"/>
  <c r="AH229" i="1"/>
  <c r="AH220" i="1" s="1"/>
  <c r="Z229" i="1"/>
  <c r="Z220" i="1" s="1"/>
  <c r="P229" i="1"/>
  <c r="P220" i="1" s="1"/>
  <c r="EF229" i="1"/>
  <c r="EF220" i="1" s="1"/>
  <c r="DP229" i="1"/>
  <c r="DP220" i="1" s="1"/>
  <c r="CZ229" i="1"/>
  <c r="CZ220" i="1" s="1"/>
  <c r="CH229" i="1"/>
  <c r="CH220" i="1" s="1"/>
  <c r="BR229" i="1"/>
  <c r="BR220" i="1" s="1"/>
  <c r="BB229" i="1"/>
  <c r="BB220" i="1" s="1"/>
  <c r="AL229" i="1"/>
  <c r="AL220" i="1" s="1"/>
  <c r="V229" i="1"/>
  <c r="V220" i="1" s="1"/>
  <c r="EN229" i="1"/>
  <c r="EN220" i="1" s="1"/>
  <c r="DX229" i="1"/>
  <c r="DX220" i="1" s="1"/>
  <c r="DH229" i="1"/>
  <c r="DH220" i="1" s="1"/>
  <c r="CR229" i="1"/>
  <c r="CR220" i="1" s="1"/>
  <c r="BZ229" i="1"/>
  <c r="BZ220" i="1" s="1"/>
  <c r="BJ229" i="1"/>
  <c r="BJ220" i="1" s="1"/>
  <c r="AT229" i="1"/>
  <c r="AT220" i="1" s="1"/>
  <c r="AD229" i="1"/>
  <c r="AD220" i="1" s="1"/>
  <c r="L229" i="1"/>
  <c r="DV229" i="1"/>
  <c r="DV220" i="1" s="1"/>
  <c r="CN229" i="1"/>
  <c r="CN220" i="1" s="1"/>
  <c r="BH229" i="1"/>
  <c r="BH220" i="1" s="1"/>
  <c r="AB229" i="1"/>
  <c r="AB220" i="1" s="1"/>
  <c r="DN229" i="1"/>
  <c r="DN220" i="1" s="1"/>
  <c r="CF229" i="1"/>
  <c r="CF220" i="1" s="1"/>
  <c r="AZ229" i="1"/>
  <c r="AZ220" i="1" s="1"/>
  <c r="R229" i="1"/>
  <c r="R220" i="1" s="1"/>
  <c r="DF229" i="1"/>
  <c r="DF220" i="1" s="1"/>
  <c r="AR229" i="1"/>
  <c r="AR220" i="1" s="1"/>
  <c r="CX229" i="1"/>
  <c r="CX220" i="1" s="1"/>
  <c r="AJ229" i="1"/>
  <c r="AJ220" i="1" s="1"/>
  <c r="EL229" i="1"/>
  <c r="EL220" i="1" s="1"/>
  <c r="BX229" i="1"/>
  <c r="BX220" i="1" s="1"/>
  <c r="ED229" i="1"/>
  <c r="ED220" i="1" s="1"/>
  <c r="BP229" i="1"/>
  <c r="BP220" i="1" s="1"/>
  <c r="C209" i="1"/>
  <c r="AB209" i="1" s="1"/>
  <c r="AB208" i="1"/>
  <c r="EV208" i="1" s="1"/>
  <c r="EV228" i="1"/>
  <c r="CP196" i="1"/>
  <c r="EV229" i="1" l="1"/>
  <c r="EV220" i="1" s="1"/>
  <c r="L220" i="1"/>
  <c r="EV209" i="1"/>
  <c r="EV196" i="1" s="1"/>
  <c r="AB196" i="1"/>
  <c r="EL231" i="1"/>
  <c r="ED231" i="1"/>
  <c r="DV231" i="1"/>
  <c r="DN231" i="1"/>
  <c r="DF231" i="1"/>
  <c r="CX231" i="1"/>
  <c r="CN231" i="1"/>
  <c r="CF231" i="1"/>
  <c r="BX231" i="1"/>
  <c r="BP231" i="1"/>
  <c r="BH231" i="1"/>
  <c r="AZ231" i="1"/>
  <c r="AR231" i="1"/>
  <c r="AJ231" i="1"/>
  <c r="AB231" i="1"/>
  <c r="R231" i="1"/>
  <c r="ER231" i="1"/>
  <c r="EJ231" i="1"/>
  <c r="EB231" i="1"/>
  <c r="DT231" i="1"/>
  <c r="DL231" i="1"/>
  <c r="DD231" i="1"/>
  <c r="CV231" i="1"/>
  <c r="CL231" i="1"/>
  <c r="CD231" i="1"/>
  <c r="BV231" i="1"/>
  <c r="BN231" i="1"/>
  <c r="BF231" i="1"/>
  <c r="AX231" i="1"/>
  <c r="AP231" i="1"/>
  <c r="AH231" i="1"/>
  <c r="Z231" i="1"/>
  <c r="P231" i="1"/>
  <c r="C232" i="1"/>
  <c r="EP231" i="1"/>
  <c r="EH231" i="1"/>
  <c r="DZ231" i="1"/>
  <c r="DR231" i="1"/>
  <c r="DJ231" i="1"/>
  <c r="DB231" i="1"/>
  <c r="CT231" i="1"/>
  <c r="CJ231" i="1"/>
  <c r="CB231" i="1"/>
  <c r="BT231" i="1"/>
  <c r="BL231" i="1"/>
  <c r="BD231" i="1"/>
  <c r="AV231" i="1"/>
  <c r="AN231" i="1"/>
  <c r="AF231" i="1"/>
  <c r="X231" i="1"/>
  <c r="EN231" i="1"/>
  <c r="EF231" i="1"/>
  <c r="DX231" i="1"/>
  <c r="DP231" i="1"/>
  <c r="DH231" i="1"/>
  <c r="CZ231" i="1"/>
  <c r="CR231" i="1"/>
  <c r="CH231" i="1"/>
  <c r="BZ231" i="1"/>
  <c r="BR231" i="1"/>
  <c r="BJ231" i="1"/>
  <c r="BB231" i="1"/>
  <c r="AT231" i="1"/>
  <c r="AL231" i="1"/>
  <c r="AD231" i="1"/>
  <c r="V231" i="1"/>
  <c r="L231" i="1"/>
  <c r="N231" i="1"/>
  <c r="C233" i="1" l="1"/>
  <c r="EP232" i="1"/>
  <c r="EH232" i="1"/>
  <c r="DZ232" i="1"/>
  <c r="DR232" i="1"/>
  <c r="DJ232" i="1"/>
  <c r="DB232" i="1"/>
  <c r="CT232" i="1"/>
  <c r="CJ232" i="1"/>
  <c r="CB232" i="1"/>
  <c r="BT232" i="1"/>
  <c r="BL232" i="1"/>
  <c r="BD232" i="1"/>
  <c r="AV232" i="1"/>
  <c r="AN232" i="1"/>
  <c r="AF232" i="1"/>
  <c r="X232" i="1"/>
  <c r="N232" i="1"/>
  <c r="ER232" i="1"/>
  <c r="EF232" i="1"/>
  <c r="DV232" i="1"/>
  <c r="DL232" i="1"/>
  <c r="CZ232" i="1"/>
  <c r="CN232" i="1"/>
  <c r="CD232" i="1"/>
  <c r="BR232" i="1"/>
  <c r="BH232" i="1"/>
  <c r="AX232" i="1"/>
  <c r="AL232" i="1"/>
  <c r="AB232" i="1"/>
  <c r="P232" i="1"/>
  <c r="EN232" i="1"/>
  <c r="ED232" i="1"/>
  <c r="DT232" i="1"/>
  <c r="DH232" i="1"/>
  <c r="CX232" i="1"/>
  <c r="CL232" i="1"/>
  <c r="BZ232" i="1"/>
  <c r="BP232" i="1"/>
  <c r="BF232" i="1"/>
  <c r="AT232" i="1"/>
  <c r="AJ232" i="1"/>
  <c r="Z232" i="1"/>
  <c r="L232" i="1"/>
  <c r="EL232" i="1"/>
  <c r="EB232" i="1"/>
  <c r="DP232" i="1"/>
  <c r="DF232" i="1"/>
  <c r="CV232" i="1"/>
  <c r="CH232" i="1"/>
  <c r="BX232" i="1"/>
  <c r="BN232" i="1"/>
  <c r="BB232" i="1"/>
  <c r="AR232" i="1"/>
  <c r="AH232" i="1"/>
  <c r="V232" i="1"/>
  <c r="EJ232" i="1"/>
  <c r="DX232" i="1"/>
  <c r="DN232" i="1"/>
  <c r="DD232" i="1"/>
  <c r="CR232" i="1"/>
  <c r="CF232" i="1"/>
  <c r="BV232" i="1"/>
  <c r="BJ232" i="1"/>
  <c r="AZ232" i="1"/>
  <c r="AP232" i="1"/>
  <c r="AD232" i="1"/>
  <c r="R232" i="1"/>
  <c r="EV231" i="1"/>
  <c r="ER233" i="1" l="1"/>
  <c r="EJ233" i="1"/>
  <c r="EB233" i="1"/>
  <c r="DT233" i="1"/>
  <c r="DL233" i="1"/>
  <c r="DD233" i="1"/>
  <c r="CV233" i="1"/>
  <c r="CL233" i="1"/>
  <c r="CD233" i="1"/>
  <c r="BV233" i="1"/>
  <c r="BN233" i="1"/>
  <c r="BF233" i="1"/>
  <c r="AX233" i="1"/>
  <c r="AP233" i="1"/>
  <c r="AH233" i="1"/>
  <c r="EN233" i="1"/>
  <c r="EF233" i="1"/>
  <c r="DX233" i="1"/>
  <c r="EL233" i="1"/>
  <c r="ED233" i="1"/>
  <c r="DV233" i="1"/>
  <c r="DN233" i="1"/>
  <c r="DF233" i="1"/>
  <c r="CX233" i="1"/>
  <c r="CN233" i="1"/>
  <c r="CF233" i="1"/>
  <c r="BX233" i="1"/>
  <c r="BP233" i="1"/>
  <c r="BH233" i="1"/>
  <c r="AZ233" i="1"/>
  <c r="AR233" i="1"/>
  <c r="AJ233" i="1"/>
  <c r="AB233" i="1"/>
  <c r="R233" i="1"/>
  <c r="DR233" i="1"/>
  <c r="DB233" i="1"/>
  <c r="CJ233" i="1"/>
  <c r="BT233" i="1"/>
  <c r="BD233" i="1"/>
  <c r="AN233" i="1"/>
  <c r="Z233" i="1"/>
  <c r="N233" i="1"/>
  <c r="EP233" i="1"/>
  <c r="DP233" i="1"/>
  <c r="CZ233" i="1"/>
  <c r="CH233" i="1"/>
  <c r="BR233" i="1"/>
  <c r="BB233" i="1"/>
  <c r="AL233" i="1"/>
  <c r="X233" i="1"/>
  <c r="L233" i="1"/>
  <c r="EH233" i="1"/>
  <c r="DJ233" i="1"/>
  <c r="CT233" i="1"/>
  <c r="CB233" i="1"/>
  <c r="BL233" i="1"/>
  <c r="AV233" i="1"/>
  <c r="AF233" i="1"/>
  <c r="V233" i="1"/>
  <c r="C234" i="1"/>
  <c r="DZ233" i="1"/>
  <c r="DH233" i="1"/>
  <c r="CR233" i="1"/>
  <c r="BZ233" i="1"/>
  <c r="BJ233" i="1"/>
  <c r="AT233" i="1"/>
  <c r="AD233" i="1"/>
  <c r="P233" i="1"/>
  <c r="EV232" i="1"/>
  <c r="EN234" i="1" l="1"/>
  <c r="EF234" i="1"/>
  <c r="DX234" i="1"/>
  <c r="DP234" i="1"/>
  <c r="DH234" i="1"/>
  <c r="CZ234" i="1"/>
  <c r="CR234" i="1"/>
  <c r="CH234" i="1"/>
  <c r="BZ234" i="1"/>
  <c r="BR234" i="1"/>
  <c r="BJ234" i="1"/>
  <c r="BB234" i="1"/>
  <c r="AT234" i="1"/>
  <c r="AL234" i="1"/>
  <c r="AD234" i="1"/>
  <c r="V234" i="1"/>
  <c r="L234" i="1"/>
  <c r="ER234" i="1"/>
  <c r="EJ234" i="1"/>
  <c r="EB234" i="1"/>
  <c r="DT234" i="1"/>
  <c r="DL234" i="1"/>
  <c r="DD234" i="1"/>
  <c r="CV234" i="1"/>
  <c r="CL234" i="1"/>
  <c r="CD234" i="1"/>
  <c r="BV234" i="1"/>
  <c r="BN234" i="1"/>
  <c r="BF234" i="1"/>
  <c r="AX234" i="1"/>
  <c r="AP234" i="1"/>
  <c r="AH234" i="1"/>
  <c r="Z234" i="1"/>
  <c r="P234" i="1"/>
  <c r="C235" i="1"/>
  <c r="EP234" i="1"/>
  <c r="EH234" i="1"/>
  <c r="DZ234" i="1"/>
  <c r="DR234" i="1"/>
  <c r="DJ234" i="1"/>
  <c r="DB234" i="1"/>
  <c r="CT234" i="1"/>
  <c r="CJ234" i="1"/>
  <c r="CB234" i="1"/>
  <c r="BT234" i="1"/>
  <c r="BL234" i="1"/>
  <c r="BD234" i="1"/>
  <c r="AV234" i="1"/>
  <c r="AN234" i="1"/>
  <c r="AF234" i="1"/>
  <c r="X234" i="1"/>
  <c r="N234" i="1"/>
  <c r="ED234" i="1"/>
  <c r="CX234" i="1"/>
  <c r="BP234" i="1"/>
  <c r="AJ234" i="1"/>
  <c r="DV234" i="1"/>
  <c r="CN234" i="1"/>
  <c r="BH234" i="1"/>
  <c r="AB234" i="1"/>
  <c r="DN234" i="1"/>
  <c r="CF234" i="1"/>
  <c r="AZ234" i="1"/>
  <c r="R234" i="1"/>
  <c r="EL234" i="1"/>
  <c r="DF234" i="1"/>
  <c r="BX234" i="1"/>
  <c r="AR234" i="1"/>
  <c r="EV233" i="1"/>
  <c r="EV234" i="1" l="1"/>
  <c r="ER235" i="1"/>
  <c r="EJ235" i="1"/>
  <c r="EB235" i="1"/>
  <c r="DT235" i="1"/>
  <c r="DL235" i="1"/>
  <c r="DD235" i="1"/>
  <c r="CV235" i="1"/>
  <c r="CL235" i="1"/>
  <c r="CD235" i="1"/>
  <c r="BV235" i="1"/>
  <c r="BN235" i="1"/>
  <c r="BF235" i="1"/>
  <c r="AX235" i="1"/>
  <c r="AP235" i="1"/>
  <c r="AH235" i="1"/>
  <c r="Z235" i="1"/>
  <c r="P235" i="1"/>
  <c r="EN235" i="1"/>
  <c r="EF235" i="1"/>
  <c r="DX235" i="1"/>
  <c r="DP235" i="1"/>
  <c r="DH235" i="1"/>
  <c r="CZ235" i="1"/>
  <c r="CR235" i="1"/>
  <c r="CH235" i="1"/>
  <c r="BZ235" i="1"/>
  <c r="BR235" i="1"/>
  <c r="BJ235" i="1"/>
  <c r="BB235" i="1"/>
  <c r="AT235" i="1"/>
  <c r="AL235" i="1"/>
  <c r="AD235" i="1"/>
  <c r="V235" i="1"/>
  <c r="L235" i="1"/>
  <c r="EL235" i="1"/>
  <c r="ED235" i="1"/>
  <c r="DV235" i="1"/>
  <c r="DN235" i="1"/>
  <c r="DF235" i="1"/>
  <c r="CX235" i="1"/>
  <c r="CN235" i="1"/>
  <c r="CF235" i="1"/>
  <c r="BX235" i="1"/>
  <c r="BP235" i="1"/>
  <c r="BH235" i="1"/>
  <c r="AZ235" i="1"/>
  <c r="AR235" i="1"/>
  <c r="AJ235" i="1"/>
  <c r="AB235" i="1"/>
  <c r="R235" i="1"/>
  <c r="DR235" i="1"/>
  <c r="CJ235" i="1"/>
  <c r="BD235" i="1"/>
  <c r="X235" i="1"/>
  <c r="EP235" i="1"/>
  <c r="DJ235" i="1"/>
  <c r="CB235" i="1"/>
  <c r="AV235" i="1"/>
  <c r="N235" i="1"/>
  <c r="EH235" i="1"/>
  <c r="DB235" i="1"/>
  <c r="BT235" i="1"/>
  <c r="AN235" i="1"/>
  <c r="C236" i="1"/>
  <c r="DZ235" i="1"/>
  <c r="CT235" i="1"/>
  <c r="BL235" i="1"/>
  <c r="AF235" i="1"/>
  <c r="C237" i="1" l="1"/>
  <c r="EN236" i="1"/>
  <c r="EF236" i="1"/>
  <c r="DX236" i="1"/>
  <c r="DP236" i="1"/>
  <c r="DP230" i="1" s="1"/>
  <c r="DH236" i="1"/>
  <c r="CZ236" i="1"/>
  <c r="CR236" i="1"/>
  <c r="CH236" i="1"/>
  <c r="CH230" i="1" s="1"/>
  <c r="BZ236" i="1"/>
  <c r="BZ230" i="1" s="1"/>
  <c r="BR236" i="1"/>
  <c r="BJ236" i="1"/>
  <c r="BB236" i="1"/>
  <c r="BB230" i="1" s="1"/>
  <c r="AT236" i="1"/>
  <c r="AL236" i="1"/>
  <c r="AD236" i="1"/>
  <c r="V236" i="1"/>
  <c r="V230" i="1" s="1"/>
  <c r="L236" i="1"/>
  <c r="EL236" i="1"/>
  <c r="EL230" i="1" s="1"/>
  <c r="ED236" i="1"/>
  <c r="ED230" i="1" s="1"/>
  <c r="DV236" i="1"/>
  <c r="DN236" i="1"/>
  <c r="DF236" i="1"/>
  <c r="ER236" i="1"/>
  <c r="EJ236" i="1"/>
  <c r="EB236" i="1"/>
  <c r="DT236" i="1"/>
  <c r="DL236" i="1"/>
  <c r="DD236" i="1"/>
  <c r="DD230" i="1" s="1"/>
  <c r="CV236" i="1"/>
  <c r="CL236" i="1"/>
  <c r="CD236" i="1"/>
  <c r="CD230" i="1" s="1"/>
  <c r="BV236" i="1"/>
  <c r="BN236" i="1"/>
  <c r="BF236" i="1"/>
  <c r="AX236" i="1"/>
  <c r="AP236" i="1"/>
  <c r="AP230" i="1" s="1"/>
  <c r="AH236" i="1"/>
  <c r="Z236" i="1"/>
  <c r="P236" i="1"/>
  <c r="P230" i="1" s="1"/>
  <c r="EP236" i="1"/>
  <c r="EH236" i="1"/>
  <c r="DZ236" i="1"/>
  <c r="DR236" i="1"/>
  <c r="DR230" i="1" s="1"/>
  <c r="DJ236" i="1"/>
  <c r="DJ230" i="1" s="1"/>
  <c r="DB236" i="1"/>
  <c r="CT236" i="1"/>
  <c r="CJ236" i="1"/>
  <c r="CJ230" i="1" s="1"/>
  <c r="CB236" i="1"/>
  <c r="BT236" i="1"/>
  <c r="BL236" i="1"/>
  <c r="BL230" i="1" s="1"/>
  <c r="BD236" i="1"/>
  <c r="BD230" i="1" s="1"/>
  <c r="AV236" i="1"/>
  <c r="AV230" i="1" s="1"/>
  <c r="AN236" i="1"/>
  <c r="AN230" i="1" s="1"/>
  <c r="AF236" i="1"/>
  <c r="X236" i="1"/>
  <c r="X230" i="1" s="1"/>
  <c r="N236" i="1"/>
  <c r="CX236" i="1"/>
  <c r="BP236" i="1"/>
  <c r="AJ236" i="1"/>
  <c r="CN236" i="1"/>
  <c r="BH236" i="1"/>
  <c r="AB236" i="1"/>
  <c r="CF236" i="1"/>
  <c r="CF230" i="1" s="1"/>
  <c r="AZ236" i="1"/>
  <c r="R236" i="1"/>
  <c r="BX236" i="1"/>
  <c r="AR236" i="1"/>
  <c r="CT230" i="1"/>
  <c r="BT230" i="1"/>
  <c r="R230" i="1"/>
  <c r="AZ230" i="1"/>
  <c r="DN230" i="1"/>
  <c r="EV235" i="1"/>
  <c r="L230" i="1"/>
  <c r="AT230" i="1"/>
  <c r="DH230" i="1"/>
  <c r="EN230" i="1"/>
  <c r="BV230" i="1"/>
  <c r="EJ230" i="1"/>
  <c r="AF230" i="1"/>
  <c r="DZ230" i="1"/>
  <c r="DB230" i="1"/>
  <c r="CB230" i="1"/>
  <c r="AB230" i="1"/>
  <c r="BH230" i="1"/>
  <c r="CN230" i="1"/>
  <c r="DV230" i="1"/>
  <c r="AX230" i="1"/>
  <c r="DL230" i="1"/>
  <c r="ER230" i="1"/>
  <c r="EH230" i="1"/>
  <c r="BP230" i="1"/>
  <c r="CX230" i="1"/>
  <c r="AD230" i="1"/>
  <c r="BJ230" i="1"/>
  <c r="CR230" i="1"/>
  <c r="DX230" i="1"/>
  <c r="Z230" i="1"/>
  <c r="BF230" i="1"/>
  <c r="CL230" i="1"/>
  <c r="DT230" i="1"/>
  <c r="AJ230" i="1"/>
  <c r="N230" i="1"/>
  <c r="EP230" i="1"/>
  <c r="AR230" i="1"/>
  <c r="BX230" i="1"/>
  <c r="DF230" i="1"/>
  <c r="AL230" i="1"/>
  <c r="BR230" i="1"/>
  <c r="CZ230" i="1"/>
  <c r="EF230" i="1"/>
  <c r="AH230" i="1"/>
  <c r="BN230" i="1"/>
  <c r="CV230" i="1"/>
  <c r="EB230" i="1"/>
  <c r="EV236" i="1" l="1"/>
  <c r="EV230" i="1" s="1"/>
  <c r="AB237" i="1"/>
  <c r="AB254" i="1" s="1"/>
  <c r="C238" i="1"/>
  <c r="CP238" i="1" l="1"/>
  <c r="C239" i="1"/>
  <c r="AB238" i="1"/>
  <c r="EV238" i="1" l="1"/>
  <c r="CP237" i="1"/>
  <c r="CP254" i="1" s="1"/>
  <c r="C240" i="1"/>
  <c r="EP239" i="1"/>
  <c r="EH239" i="1"/>
  <c r="DZ239" i="1"/>
  <c r="DR239" i="1"/>
  <c r="DJ239" i="1"/>
  <c r="EN239" i="1"/>
  <c r="EF239" i="1"/>
  <c r="DX239" i="1"/>
  <c r="DP239" i="1"/>
  <c r="DH239" i="1"/>
  <c r="CZ239" i="1"/>
  <c r="CR239" i="1"/>
  <c r="CH239" i="1"/>
  <c r="BZ239" i="1"/>
  <c r="BR239" i="1"/>
  <c r="BJ239" i="1"/>
  <c r="BB239" i="1"/>
  <c r="AT239" i="1"/>
  <c r="AL239" i="1"/>
  <c r="AD239" i="1"/>
  <c r="V239" i="1"/>
  <c r="L239" i="1"/>
  <c r="EL239" i="1"/>
  <c r="ED239" i="1"/>
  <c r="ER239" i="1"/>
  <c r="EJ239" i="1"/>
  <c r="EB239" i="1"/>
  <c r="DT239" i="1"/>
  <c r="DL239" i="1"/>
  <c r="DD239" i="1"/>
  <c r="CV239" i="1"/>
  <c r="CL239" i="1"/>
  <c r="CD239" i="1"/>
  <c r="BV239" i="1"/>
  <c r="BN239" i="1"/>
  <c r="BF239" i="1"/>
  <c r="AX239" i="1"/>
  <c r="AP239" i="1"/>
  <c r="AH239" i="1"/>
  <c r="Z239" i="1"/>
  <c r="P239" i="1"/>
  <c r="DF239" i="1"/>
  <c r="CN239" i="1"/>
  <c r="BX239" i="1"/>
  <c r="BH239" i="1"/>
  <c r="AR239" i="1"/>
  <c r="AB239" i="1"/>
  <c r="DB239" i="1"/>
  <c r="CJ239" i="1"/>
  <c r="BT239" i="1"/>
  <c r="BD239" i="1"/>
  <c r="AN239" i="1"/>
  <c r="X239" i="1"/>
  <c r="DV239" i="1"/>
  <c r="CX239" i="1"/>
  <c r="CF239" i="1"/>
  <c r="BP239" i="1"/>
  <c r="AZ239" i="1"/>
  <c r="AJ239" i="1"/>
  <c r="R239" i="1"/>
  <c r="DN239" i="1"/>
  <c r="CT239" i="1"/>
  <c r="CB239" i="1"/>
  <c r="BL239" i="1"/>
  <c r="AV239" i="1"/>
  <c r="AF239" i="1"/>
  <c r="N239" i="1"/>
  <c r="EL240" i="1" l="1"/>
  <c r="ED240" i="1"/>
  <c r="DV240" i="1"/>
  <c r="DN240" i="1"/>
  <c r="DF240" i="1"/>
  <c r="CX240" i="1"/>
  <c r="CN240" i="1"/>
  <c r="CF240" i="1"/>
  <c r="BX240" i="1"/>
  <c r="BP240" i="1"/>
  <c r="BH240" i="1"/>
  <c r="AZ240" i="1"/>
  <c r="AR240" i="1"/>
  <c r="AJ240" i="1"/>
  <c r="AB240" i="1"/>
  <c r="R240" i="1"/>
  <c r="ER240" i="1"/>
  <c r="EJ240" i="1"/>
  <c r="EB240" i="1"/>
  <c r="DT240" i="1"/>
  <c r="DL240" i="1"/>
  <c r="DD240" i="1"/>
  <c r="CV240" i="1"/>
  <c r="CL240" i="1"/>
  <c r="CD240" i="1"/>
  <c r="BV240" i="1"/>
  <c r="BN240" i="1"/>
  <c r="BF240" i="1"/>
  <c r="AX240" i="1"/>
  <c r="AP240" i="1"/>
  <c r="AH240" i="1"/>
  <c r="Z240" i="1"/>
  <c r="P240" i="1"/>
  <c r="C241" i="1"/>
  <c r="EP240" i="1"/>
  <c r="EH240" i="1"/>
  <c r="DZ240" i="1"/>
  <c r="DR240" i="1"/>
  <c r="DJ240" i="1"/>
  <c r="DB240" i="1"/>
  <c r="CT240" i="1"/>
  <c r="CJ240" i="1"/>
  <c r="CB240" i="1"/>
  <c r="BT240" i="1"/>
  <c r="BL240" i="1"/>
  <c r="BD240" i="1"/>
  <c r="AV240" i="1"/>
  <c r="AN240" i="1"/>
  <c r="AF240" i="1"/>
  <c r="X240" i="1"/>
  <c r="N240" i="1"/>
  <c r="EN240" i="1"/>
  <c r="EF240" i="1"/>
  <c r="DX240" i="1"/>
  <c r="DP240" i="1"/>
  <c r="DH240" i="1"/>
  <c r="CZ240" i="1"/>
  <c r="CR240" i="1"/>
  <c r="CH240" i="1"/>
  <c r="BZ240" i="1"/>
  <c r="BR240" i="1"/>
  <c r="BJ240" i="1"/>
  <c r="BB240" i="1"/>
  <c r="AT240" i="1"/>
  <c r="AL240" i="1"/>
  <c r="AD240" i="1"/>
  <c r="V240" i="1"/>
  <c r="L240" i="1"/>
  <c r="EV240" i="1" s="1"/>
  <c r="EV239" i="1"/>
  <c r="C242" i="1" l="1"/>
  <c r="EP241" i="1"/>
  <c r="EH241" i="1"/>
  <c r="DZ241" i="1"/>
  <c r="DR241" i="1"/>
  <c r="DJ241" i="1"/>
  <c r="DB241" i="1"/>
  <c r="CT241" i="1"/>
  <c r="CJ241" i="1"/>
  <c r="CB241" i="1"/>
  <c r="BT241" i="1"/>
  <c r="BL241" i="1"/>
  <c r="BD241" i="1"/>
  <c r="AV241" i="1"/>
  <c r="AN241" i="1"/>
  <c r="AF241" i="1"/>
  <c r="X241" i="1"/>
  <c r="N241" i="1"/>
  <c r="EN241" i="1"/>
  <c r="EF241" i="1"/>
  <c r="DX241" i="1"/>
  <c r="DP241" i="1"/>
  <c r="DH241" i="1"/>
  <c r="CZ241" i="1"/>
  <c r="CR241" i="1"/>
  <c r="CH241" i="1"/>
  <c r="BZ241" i="1"/>
  <c r="BR241" i="1"/>
  <c r="BJ241" i="1"/>
  <c r="BB241" i="1"/>
  <c r="AT241" i="1"/>
  <c r="AL241" i="1"/>
  <c r="AD241" i="1"/>
  <c r="V241" i="1"/>
  <c r="L241" i="1"/>
  <c r="EL241" i="1"/>
  <c r="ED241" i="1"/>
  <c r="DV241" i="1"/>
  <c r="DN241" i="1"/>
  <c r="DF241" i="1"/>
  <c r="CX241" i="1"/>
  <c r="CN241" i="1"/>
  <c r="CF241" i="1"/>
  <c r="BX241" i="1"/>
  <c r="BP241" i="1"/>
  <c r="BH241" i="1"/>
  <c r="AZ241" i="1"/>
  <c r="AR241" i="1"/>
  <c r="AJ241" i="1"/>
  <c r="AB241" i="1"/>
  <c r="R241" i="1"/>
  <c r="ER241" i="1"/>
  <c r="EJ241" i="1"/>
  <c r="EB241" i="1"/>
  <c r="DT241" i="1"/>
  <c r="DL241" i="1"/>
  <c r="DD241" i="1"/>
  <c r="CV241" i="1"/>
  <c r="CL241" i="1"/>
  <c r="CD241" i="1"/>
  <c r="BV241" i="1"/>
  <c r="BN241" i="1"/>
  <c r="BF241" i="1"/>
  <c r="AX241" i="1"/>
  <c r="AP241" i="1"/>
  <c r="AH241" i="1"/>
  <c r="Z241" i="1"/>
  <c r="P241" i="1"/>
  <c r="EL242" i="1" l="1"/>
  <c r="ED242" i="1"/>
  <c r="DV242" i="1"/>
  <c r="DN242" i="1"/>
  <c r="DF242" i="1"/>
  <c r="CX242" i="1"/>
  <c r="CN242" i="1"/>
  <c r="CF242" i="1"/>
  <c r="BX242" i="1"/>
  <c r="BP242" i="1"/>
  <c r="BH242" i="1"/>
  <c r="AZ242" i="1"/>
  <c r="AR242" i="1"/>
  <c r="AJ242" i="1"/>
  <c r="AB242" i="1"/>
  <c r="R242" i="1"/>
  <c r="ER242" i="1"/>
  <c r="EJ242" i="1"/>
  <c r="EB242" i="1"/>
  <c r="DT242" i="1"/>
  <c r="DL242" i="1"/>
  <c r="DD242" i="1"/>
  <c r="CV242" i="1"/>
  <c r="CL242" i="1"/>
  <c r="CD242" i="1"/>
  <c r="BV242" i="1"/>
  <c r="BN242" i="1"/>
  <c r="BF242" i="1"/>
  <c r="AX242" i="1"/>
  <c r="AP242" i="1"/>
  <c r="AH242" i="1"/>
  <c r="Z242" i="1"/>
  <c r="P242" i="1"/>
  <c r="C243" i="1"/>
  <c r="EP242" i="1"/>
  <c r="EH242" i="1"/>
  <c r="DZ242" i="1"/>
  <c r="DR242" i="1"/>
  <c r="DJ242" i="1"/>
  <c r="DB242" i="1"/>
  <c r="CT242" i="1"/>
  <c r="CJ242" i="1"/>
  <c r="CB242" i="1"/>
  <c r="BT242" i="1"/>
  <c r="BL242" i="1"/>
  <c r="BD242" i="1"/>
  <c r="AV242" i="1"/>
  <c r="AN242" i="1"/>
  <c r="AF242" i="1"/>
  <c r="X242" i="1"/>
  <c r="N242" i="1"/>
  <c r="EN242" i="1"/>
  <c r="EF242" i="1"/>
  <c r="DX242" i="1"/>
  <c r="DP242" i="1"/>
  <c r="DH242" i="1"/>
  <c r="CZ242" i="1"/>
  <c r="CR242" i="1"/>
  <c r="CH242" i="1"/>
  <c r="BZ242" i="1"/>
  <c r="BR242" i="1"/>
  <c r="BJ242" i="1"/>
  <c r="BB242" i="1"/>
  <c r="AT242" i="1"/>
  <c r="AL242" i="1"/>
  <c r="AD242" i="1"/>
  <c r="V242" i="1"/>
  <c r="L242" i="1"/>
  <c r="EV242" i="1" s="1"/>
  <c r="EV241" i="1"/>
  <c r="C244" i="1" l="1"/>
  <c r="EP243" i="1"/>
  <c r="EH243" i="1"/>
  <c r="DZ243" i="1"/>
  <c r="DR243" i="1"/>
  <c r="DJ243" i="1"/>
  <c r="DB243" i="1"/>
  <c r="CT243" i="1"/>
  <c r="CJ243" i="1"/>
  <c r="CB243" i="1"/>
  <c r="BT243" i="1"/>
  <c r="BL243" i="1"/>
  <c r="BD243" i="1"/>
  <c r="EN243" i="1"/>
  <c r="ED243" i="1"/>
  <c r="DT243" i="1"/>
  <c r="DH243" i="1"/>
  <c r="CX243" i="1"/>
  <c r="CL243" i="1"/>
  <c r="BZ243" i="1"/>
  <c r="BP243" i="1"/>
  <c r="BF243" i="1"/>
  <c r="AV243" i="1"/>
  <c r="AN243" i="1"/>
  <c r="AF243" i="1"/>
  <c r="X243" i="1"/>
  <c r="N243" i="1"/>
  <c r="EL243" i="1"/>
  <c r="EB243" i="1"/>
  <c r="DP243" i="1"/>
  <c r="DF243" i="1"/>
  <c r="CV243" i="1"/>
  <c r="CH243" i="1"/>
  <c r="BX243" i="1"/>
  <c r="BN243" i="1"/>
  <c r="BB243" i="1"/>
  <c r="AT243" i="1"/>
  <c r="AL243" i="1"/>
  <c r="AD243" i="1"/>
  <c r="V243" i="1"/>
  <c r="L243" i="1"/>
  <c r="EJ243" i="1"/>
  <c r="DX243" i="1"/>
  <c r="DN243" i="1"/>
  <c r="DD243" i="1"/>
  <c r="CR243" i="1"/>
  <c r="CF243" i="1"/>
  <c r="BV243" i="1"/>
  <c r="BJ243" i="1"/>
  <c r="AZ243" i="1"/>
  <c r="AR243" i="1"/>
  <c r="AJ243" i="1"/>
  <c r="AB243" i="1"/>
  <c r="R243" i="1"/>
  <c r="ER243" i="1"/>
  <c r="EF243" i="1"/>
  <c r="DV243" i="1"/>
  <c r="DL243" i="1"/>
  <c r="CZ243" i="1"/>
  <c r="CN243" i="1"/>
  <c r="CD243" i="1"/>
  <c r="BR243" i="1"/>
  <c r="BH243" i="1"/>
  <c r="AX243" i="1"/>
  <c r="AP243" i="1"/>
  <c r="AH243" i="1"/>
  <c r="Z243" i="1"/>
  <c r="P243" i="1"/>
  <c r="EV243" i="1" l="1"/>
  <c r="C245" i="1"/>
  <c r="AB244" i="1"/>
  <c r="EV244" i="1" s="1"/>
  <c r="C246" i="1" l="1"/>
  <c r="EP245" i="1"/>
  <c r="EH245" i="1"/>
  <c r="DZ245" i="1"/>
  <c r="DR245" i="1"/>
  <c r="DJ245" i="1"/>
  <c r="DB245" i="1"/>
  <c r="CT245" i="1"/>
  <c r="CJ245" i="1"/>
  <c r="EN245" i="1"/>
  <c r="EF245" i="1"/>
  <c r="EL245" i="1"/>
  <c r="ED245" i="1"/>
  <c r="DV245" i="1"/>
  <c r="DN245" i="1"/>
  <c r="DF245" i="1"/>
  <c r="CX245" i="1"/>
  <c r="CN245" i="1"/>
  <c r="CF245" i="1"/>
  <c r="BX245" i="1"/>
  <c r="BP245" i="1"/>
  <c r="BH245" i="1"/>
  <c r="AZ245" i="1"/>
  <c r="AR245" i="1"/>
  <c r="AJ245" i="1"/>
  <c r="AB245" i="1"/>
  <c r="R245" i="1"/>
  <c r="DX245" i="1"/>
  <c r="DH245" i="1"/>
  <c r="CR245" i="1"/>
  <c r="CB245" i="1"/>
  <c r="BR245" i="1"/>
  <c r="BF245" i="1"/>
  <c r="AV245" i="1"/>
  <c r="AL245" i="1"/>
  <c r="Z245" i="1"/>
  <c r="N245" i="1"/>
  <c r="ER245" i="1"/>
  <c r="DT245" i="1"/>
  <c r="DD245" i="1"/>
  <c r="CL245" i="1"/>
  <c r="BZ245" i="1"/>
  <c r="BN245" i="1"/>
  <c r="BD245" i="1"/>
  <c r="AT245" i="1"/>
  <c r="AH245" i="1"/>
  <c r="X245" i="1"/>
  <c r="L245" i="1"/>
  <c r="EJ245" i="1"/>
  <c r="DP245" i="1"/>
  <c r="CZ245" i="1"/>
  <c r="CH245" i="1"/>
  <c r="BV245" i="1"/>
  <c r="BL245" i="1"/>
  <c r="BB245" i="1"/>
  <c r="AP245" i="1"/>
  <c r="AF245" i="1"/>
  <c r="V245" i="1"/>
  <c r="EB245" i="1"/>
  <c r="DL245" i="1"/>
  <c r="CV245" i="1"/>
  <c r="CD245" i="1"/>
  <c r="BT245" i="1"/>
  <c r="BJ245" i="1"/>
  <c r="AX245" i="1"/>
  <c r="AN245" i="1"/>
  <c r="AD245" i="1"/>
  <c r="P245" i="1"/>
  <c r="EV245" i="1" l="1"/>
  <c r="EL246" i="1"/>
  <c r="ED246" i="1"/>
  <c r="DV246" i="1"/>
  <c r="DN246" i="1"/>
  <c r="DF246" i="1"/>
  <c r="CX246" i="1"/>
  <c r="CN246" i="1"/>
  <c r="CF246" i="1"/>
  <c r="BX246" i="1"/>
  <c r="BP246" i="1"/>
  <c r="BH246" i="1"/>
  <c r="AZ246" i="1"/>
  <c r="AR246" i="1"/>
  <c r="AJ246" i="1"/>
  <c r="AB246" i="1"/>
  <c r="R246" i="1"/>
  <c r="ER246" i="1"/>
  <c r="EJ246" i="1"/>
  <c r="EB246" i="1"/>
  <c r="DT246" i="1"/>
  <c r="DL246" i="1"/>
  <c r="DD246" i="1"/>
  <c r="CV246" i="1"/>
  <c r="CL246" i="1"/>
  <c r="CD246" i="1"/>
  <c r="BV246" i="1"/>
  <c r="BN246" i="1"/>
  <c r="BF246" i="1"/>
  <c r="AX246" i="1"/>
  <c r="AP246" i="1"/>
  <c r="AH246" i="1"/>
  <c r="Z246" i="1"/>
  <c r="P246" i="1"/>
  <c r="C247" i="1"/>
  <c r="EP246" i="1"/>
  <c r="EH246" i="1"/>
  <c r="DZ246" i="1"/>
  <c r="DR246" i="1"/>
  <c r="DJ246" i="1"/>
  <c r="DB246" i="1"/>
  <c r="CT246" i="1"/>
  <c r="CJ246" i="1"/>
  <c r="CB246" i="1"/>
  <c r="BT246" i="1"/>
  <c r="BL246" i="1"/>
  <c r="BD246" i="1"/>
  <c r="AV246" i="1"/>
  <c r="AN246" i="1"/>
  <c r="AF246" i="1"/>
  <c r="X246" i="1"/>
  <c r="N246" i="1"/>
  <c r="EF246" i="1"/>
  <c r="CZ246" i="1"/>
  <c r="BR246" i="1"/>
  <c r="AL246" i="1"/>
  <c r="DX246" i="1"/>
  <c r="CR246" i="1"/>
  <c r="BJ246" i="1"/>
  <c r="AD246" i="1"/>
  <c r="DP246" i="1"/>
  <c r="CH246" i="1"/>
  <c r="BB246" i="1"/>
  <c r="V246" i="1"/>
  <c r="EN246" i="1"/>
  <c r="DH246" i="1"/>
  <c r="BZ246" i="1"/>
  <c r="AT246" i="1"/>
  <c r="L246" i="1"/>
  <c r="EV246" i="1" s="1"/>
  <c r="ER247" i="1" l="1"/>
  <c r="EJ247" i="1"/>
  <c r="EB247" i="1"/>
  <c r="DT247" i="1"/>
  <c r="DL247" i="1"/>
  <c r="DD247" i="1"/>
  <c r="CV247" i="1"/>
  <c r="CL247" i="1"/>
  <c r="CD247" i="1"/>
  <c r="BV247" i="1"/>
  <c r="BN247" i="1"/>
  <c r="BF247" i="1"/>
  <c r="AX247" i="1"/>
  <c r="AP247" i="1"/>
  <c r="AH247" i="1"/>
  <c r="Z247" i="1"/>
  <c r="P247" i="1"/>
  <c r="C248" i="1"/>
  <c r="EP247" i="1"/>
  <c r="EH247" i="1"/>
  <c r="DZ247" i="1"/>
  <c r="DR247" i="1"/>
  <c r="DJ247" i="1"/>
  <c r="DB247" i="1"/>
  <c r="CT247" i="1"/>
  <c r="CJ247" i="1"/>
  <c r="CB247" i="1"/>
  <c r="BT247" i="1"/>
  <c r="BL247" i="1"/>
  <c r="BD247" i="1"/>
  <c r="AV247" i="1"/>
  <c r="AN247" i="1"/>
  <c r="AF247" i="1"/>
  <c r="X247" i="1"/>
  <c r="N247" i="1"/>
  <c r="EN247" i="1"/>
  <c r="EF247" i="1"/>
  <c r="DX247" i="1"/>
  <c r="DP247" i="1"/>
  <c r="DH247" i="1"/>
  <c r="CZ247" i="1"/>
  <c r="CR247" i="1"/>
  <c r="CH247" i="1"/>
  <c r="BZ247" i="1"/>
  <c r="BR247" i="1"/>
  <c r="BJ247" i="1"/>
  <c r="BB247" i="1"/>
  <c r="AT247" i="1"/>
  <c r="AL247" i="1"/>
  <c r="AD247" i="1"/>
  <c r="V247" i="1"/>
  <c r="L247" i="1"/>
  <c r="EL247" i="1"/>
  <c r="ED247" i="1"/>
  <c r="DV247" i="1"/>
  <c r="DN247" i="1"/>
  <c r="DF247" i="1"/>
  <c r="CX247" i="1"/>
  <c r="CN247" i="1"/>
  <c r="CF247" i="1"/>
  <c r="BX247" i="1"/>
  <c r="BP247" i="1"/>
  <c r="BH247" i="1"/>
  <c r="AZ247" i="1"/>
  <c r="AR247" i="1"/>
  <c r="AJ247" i="1"/>
  <c r="AB247" i="1"/>
  <c r="R247" i="1"/>
  <c r="EV247" i="1" l="1"/>
  <c r="C249" i="1"/>
  <c r="P248" i="1"/>
  <c r="EV248" i="1" s="1"/>
  <c r="AB248" i="1"/>
  <c r="C250" i="1" l="1"/>
  <c r="AB249" i="1"/>
  <c r="EV249" i="1" s="1"/>
  <c r="C251" i="1" l="1"/>
  <c r="AB250" i="1"/>
  <c r="EV250" i="1" s="1"/>
  <c r="EL251" i="1" l="1"/>
  <c r="EL237" i="1" s="1"/>
  <c r="EL254" i="1" s="1"/>
  <c r="ED251" i="1"/>
  <c r="ED237" i="1" s="1"/>
  <c r="ED254" i="1" s="1"/>
  <c r="DV251" i="1"/>
  <c r="DV237" i="1" s="1"/>
  <c r="DV254" i="1" s="1"/>
  <c r="DN251" i="1"/>
  <c r="DN237" i="1" s="1"/>
  <c r="DN254" i="1" s="1"/>
  <c r="DF251" i="1"/>
  <c r="DF237" i="1" s="1"/>
  <c r="DF254" i="1" s="1"/>
  <c r="CX251" i="1"/>
  <c r="CX237" i="1" s="1"/>
  <c r="CX254" i="1" s="1"/>
  <c r="CN251" i="1"/>
  <c r="CN237" i="1" s="1"/>
  <c r="CN254" i="1" s="1"/>
  <c r="CF251" i="1"/>
  <c r="CF237" i="1" s="1"/>
  <c r="CF254" i="1" s="1"/>
  <c r="BX251" i="1"/>
  <c r="BX237" i="1" s="1"/>
  <c r="BX254" i="1" s="1"/>
  <c r="BP251" i="1"/>
  <c r="BP237" i="1" s="1"/>
  <c r="BP254" i="1" s="1"/>
  <c r="BH251" i="1"/>
  <c r="BH237" i="1" s="1"/>
  <c r="BH254" i="1" s="1"/>
  <c r="AZ251" i="1"/>
  <c r="AZ237" i="1" s="1"/>
  <c r="AZ254" i="1" s="1"/>
  <c r="AR251" i="1"/>
  <c r="AR237" i="1" s="1"/>
  <c r="AR254" i="1" s="1"/>
  <c r="AJ251" i="1"/>
  <c r="AJ237" i="1" s="1"/>
  <c r="AJ254" i="1" s="1"/>
  <c r="AB251" i="1"/>
  <c r="R251" i="1"/>
  <c r="R237" i="1" s="1"/>
  <c r="R254" i="1" s="1"/>
  <c r="ER251" i="1"/>
  <c r="ER237" i="1" s="1"/>
  <c r="ER254" i="1" s="1"/>
  <c r="EJ251" i="1"/>
  <c r="EJ237" i="1" s="1"/>
  <c r="EJ254" i="1" s="1"/>
  <c r="EB251" i="1"/>
  <c r="EB237" i="1" s="1"/>
  <c r="EB254" i="1" s="1"/>
  <c r="DT251" i="1"/>
  <c r="DT237" i="1" s="1"/>
  <c r="DT254" i="1" s="1"/>
  <c r="DL251" i="1"/>
  <c r="DL237" i="1" s="1"/>
  <c r="DL254" i="1" s="1"/>
  <c r="DD251" i="1"/>
  <c r="DD237" i="1" s="1"/>
  <c r="DD254" i="1" s="1"/>
  <c r="CV251" i="1"/>
  <c r="CV237" i="1" s="1"/>
  <c r="CV254" i="1" s="1"/>
  <c r="CL251" i="1"/>
  <c r="CL237" i="1" s="1"/>
  <c r="CL254" i="1" s="1"/>
  <c r="CD251" i="1"/>
  <c r="CD237" i="1" s="1"/>
  <c r="CD254" i="1" s="1"/>
  <c r="BV251" i="1"/>
  <c r="BV237" i="1" s="1"/>
  <c r="BV254" i="1" s="1"/>
  <c r="BN251" i="1"/>
  <c r="BN237" i="1" s="1"/>
  <c r="BN254" i="1" s="1"/>
  <c r="BF251" i="1"/>
  <c r="BF237" i="1" s="1"/>
  <c r="BF254" i="1" s="1"/>
  <c r="AX251" i="1"/>
  <c r="AX237" i="1" s="1"/>
  <c r="AX254" i="1" s="1"/>
  <c r="AP251" i="1"/>
  <c r="AP237" i="1" s="1"/>
  <c r="AP254" i="1" s="1"/>
  <c r="AH251" i="1"/>
  <c r="AH237" i="1" s="1"/>
  <c r="AH254" i="1" s="1"/>
  <c r="Z251" i="1"/>
  <c r="Z237" i="1" s="1"/>
  <c r="Z254" i="1" s="1"/>
  <c r="P251" i="1"/>
  <c r="P237" i="1" s="1"/>
  <c r="P254" i="1" s="1"/>
  <c r="C252" i="1"/>
  <c r="EP251" i="1"/>
  <c r="EP237" i="1" s="1"/>
  <c r="EP254" i="1" s="1"/>
  <c r="EH251" i="1"/>
  <c r="EH237" i="1" s="1"/>
  <c r="EH254" i="1" s="1"/>
  <c r="DZ251" i="1"/>
  <c r="DZ237" i="1" s="1"/>
  <c r="DZ254" i="1" s="1"/>
  <c r="DR251" i="1"/>
  <c r="DR237" i="1" s="1"/>
  <c r="DR254" i="1" s="1"/>
  <c r="DJ251" i="1"/>
  <c r="DJ237" i="1" s="1"/>
  <c r="DJ254" i="1" s="1"/>
  <c r="DB251" i="1"/>
  <c r="DB237" i="1" s="1"/>
  <c r="DB254" i="1" s="1"/>
  <c r="CT251" i="1"/>
  <c r="CT237" i="1" s="1"/>
  <c r="CT254" i="1" s="1"/>
  <c r="CJ251" i="1"/>
  <c r="CJ237" i="1" s="1"/>
  <c r="CJ254" i="1" s="1"/>
  <c r="CB251" i="1"/>
  <c r="CB237" i="1" s="1"/>
  <c r="CB254" i="1" s="1"/>
  <c r="BT251" i="1"/>
  <c r="BT237" i="1" s="1"/>
  <c r="BT254" i="1" s="1"/>
  <c r="BL251" i="1"/>
  <c r="BL237" i="1" s="1"/>
  <c r="BL254" i="1" s="1"/>
  <c r="BD251" i="1"/>
  <c r="BD237" i="1" s="1"/>
  <c r="BD254" i="1" s="1"/>
  <c r="AV251" i="1"/>
  <c r="AV237" i="1" s="1"/>
  <c r="AV254" i="1" s="1"/>
  <c r="AN251" i="1"/>
  <c r="AN237" i="1" s="1"/>
  <c r="AN254" i="1" s="1"/>
  <c r="AF251" i="1"/>
  <c r="AF237" i="1" s="1"/>
  <c r="AF254" i="1" s="1"/>
  <c r="X251" i="1"/>
  <c r="X237" i="1" s="1"/>
  <c r="X254" i="1" s="1"/>
  <c r="N251" i="1"/>
  <c r="N237" i="1" s="1"/>
  <c r="N254" i="1" s="1"/>
  <c r="EN251" i="1"/>
  <c r="EN237" i="1" s="1"/>
  <c r="EN254" i="1" s="1"/>
  <c r="EF251" i="1"/>
  <c r="EF237" i="1" s="1"/>
  <c r="EF254" i="1" s="1"/>
  <c r="DX251" i="1"/>
  <c r="DX237" i="1" s="1"/>
  <c r="DX254" i="1" s="1"/>
  <c r="DP251" i="1"/>
  <c r="DP237" i="1" s="1"/>
  <c r="DP254" i="1" s="1"/>
  <c r="DH251" i="1"/>
  <c r="DH237" i="1" s="1"/>
  <c r="DH254" i="1" s="1"/>
  <c r="CZ251" i="1"/>
  <c r="CZ237" i="1" s="1"/>
  <c r="CZ254" i="1" s="1"/>
  <c r="CR251" i="1"/>
  <c r="CR237" i="1" s="1"/>
  <c r="CR254" i="1" s="1"/>
  <c r="CH251" i="1"/>
  <c r="CH237" i="1" s="1"/>
  <c r="CH254" i="1" s="1"/>
  <c r="BZ251" i="1"/>
  <c r="BZ237" i="1" s="1"/>
  <c r="BZ254" i="1" s="1"/>
  <c r="BR251" i="1"/>
  <c r="BR237" i="1" s="1"/>
  <c r="BR254" i="1" s="1"/>
  <c r="BJ251" i="1"/>
  <c r="BJ237" i="1" s="1"/>
  <c r="BJ254" i="1" s="1"/>
  <c r="BB251" i="1"/>
  <c r="BB237" i="1" s="1"/>
  <c r="BB254" i="1" s="1"/>
  <c r="AT251" i="1"/>
  <c r="AT237" i="1" s="1"/>
  <c r="AT254" i="1" s="1"/>
  <c r="AL251" i="1"/>
  <c r="AL237" i="1" s="1"/>
  <c r="AL254" i="1" s="1"/>
  <c r="AD251" i="1"/>
  <c r="AD237" i="1" s="1"/>
  <c r="AD254" i="1" s="1"/>
  <c r="V251" i="1"/>
  <c r="V237" i="1" s="1"/>
  <c r="V254" i="1" s="1"/>
  <c r="L251" i="1"/>
  <c r="EV251" i="1" l="1"/>
  <c r="L237" i="1"/>
  <c r="L254" i="1" s="1"/>
  <c r="AB252" i="1"/>
  <c r="EV252" i="1" s="1"/>
  <c r="C253" i="1"/>
  <c r="AB253" i="1" s="1"/>
  <c r="EV253" i="1" s="1"/>
  <c r="EV237" i="1" l="1"/>
  <c r="EV254" i="1" s="1"/>
</calcChain>
</file>

<file path=xl/sharedStrings.xml><?xml version="1.0" encoding="utf-8"?>
<sst xmlns="http://schemas.openxmlformats.org/spreadsheetml/2006/main" count="476" uniqueCount="338">
  <si>
    <t xml:space="preserve">Объемы медицинской помощи по Территориальной программе обязательного медицинского страхования на 2015 год в условиях дневных стационаров при поликлинике в разрезе  клинико-статистических групп заболеваний </t>
  </si>
  <si>
    <t>Код КСГ 2015</t>
  </si>
  <si>
    <t>КПГ / КСГ</t>
  </si>
  <si>
    <t>базовая ставка</t>
  </si>
  <si>
    <t>коэффициент относительной затратоемкости</t>
  </si>
  <si>
    <t>районный коэффициент</t>
  </si>
  <si>
    <t>КГБУЗ "Детская краевая клиническая больница" имени А.К. Пиотровича МЗ Хабаровского края</t>
  </si>
  <si>
    <t>КГБУЗ "Перинатальный центр" МЗ Хабаровского края</t>
  </si>
  <si>
    <t>КГБУЗ "Краевой клинический центр онкологии" МЗ Хабаровского края</t>
  </si>
  <si>
    <t>КГБУЗ "Краевая клиническая больница N1" имени профессора С.И. Сергеева МЗ Хабаровского края</t>
  </si>
  <si>
    <t>Хабаровский филиал ФГБУ "МНТК "Микрохирургия глаза" им.акад.С.Н.Федорова" Минздравсоцразвития России</t>
  </si>
  <si>
    <t>КГБУЗ "Хабаровская районная больница"МЗХК</t>
  </si>
  <si>
    <t>КГБУЗ "Троицкая центральная районная больница" министерства здравоохранения Хабаровского края</t>
  </si>
  <si>
    <t>КГБУЗ "Бикинская центральная районная больница" МЗ Хабаровского края</t>
  </si>
  <si>
    <t>КГБУЗ "Князе-Волконская районная больница" министерства здравоохранения Хабаровского края</t>
  </si>
  <si>
    <t>КГБУЗ "Хорская районная больница" министерства здравоохранения Хабаровского края</t>
  </si>
  <si>
    <t>КГБУЗ "Мухенская районная больница" Министерства здравоохранения Хабаровского края</t>
  </si>
  <si>
    <t>КГБУЗ "Центральная районная больница района  имени Лазо МЗ Хабаровского края</t>
  </si>
  <si>
    <t>КГБУЗ "Районная больница района имени Лазо" МЗ Хабаровского края</t>
  </si>
  <si>
    <t>КГБУЗ "Клинико-диагностический центр" МЗ Хабаровского края</t>
  </si>
  <si>
    <t>КГБУЗ "Городская клиническая больница N 10" министерства здравоохранения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</si>
  <si>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</si>
  <si>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</si>
  <si>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</si>
  <si>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>КГБУЗ "Детская городская клиническая больница N 9" МЗ Хабаровского края</t>
  </si>
  <si>
    <t>КГБУЗ "Детская городская клиническая больница имени В.М. Истомина" МЗ ХК</t>
  </si>
  <si>
    <t>НУЗ "Дорожная клиническая больница на станции Хабаровск-1 ОАО "Российские железные дороги"</t>
  </si>
  <si>
    <t>КГБУЗ "Тугуро-Чумиканская районная больница"МЗ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</si>
  <si>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</si>
  <si>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"Советско-Гаванская центральная районная больница" МЗ Хабаровского края</t>
  </si>
  <si>
    <t>КГБУЗ "Богородская районная больница" МЗХК</t>
  </si>
  <si>
    <t>КГБУЗ ""Ульчская районная больница"</t>
  </si>
  <si>
    <t>КГБУЗ "Николаевская-на-Амуре центральная районная больница" МЗ Хабаровского края</t>
  </si>
  <si>
    <t>КГБУЗ "Комсомольская центральная районная больница" МЗ Хабаровского края</t>
  </si>
  <si>
    <t>КГБУЗ "Амурская центральная районная больница" МЗ Хабаровского края</t>
  </si>
  <si>
    <t>КГБУЗ "Березовская участковая больница" МЗ Хабаровского края</t>
  </si>
  <si>
    <t>КГБУЗ "Верхнебуреинская центральная районная больница" МЗ Хабаровского края</t>
  </si>
  <si>
    <t>КГБУЗ "Солнечная центральная районная больница" МЗХК</t>
  </si>
  <si>
    <t>КГБУЗ "Солнечная районная больница" МЗХК</t>
  </si>
  <si>
    <t>КГБУЗ "Де-Кастринская районная больница" МЗ Хабаровского края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</si>
  <si>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</si>
  <si>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</si>
  <si>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</si>
  <si>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</si>
  <si>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"Детская городская больница" МЗ ХК</t>
  </si>
  <si>
    <t>КГБУЗ "Городской онкологический диспансер" МЗ Хабаровского края</t>
  </si>
  <si>
    <t>НУЗ "Отделенческая больница на станции Комсомольск ОАО "Российские железные дороги"</t>
  </si>
  <si>
    <t>Ванинская больница ФГБУЗ "ДВОМЦ Федерального медико-биологического агенства России"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</si>
  <si>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</si>
  <si>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</si>
  <si>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"Родильный дом  № 3" МЗ Хабаровского края</t>
  </si>
  <si>
    <t>КГБУЗ "Городская поликлиника № 9" МЗ Хабаровского края</t>
  </si>
  <si>
    <t>КГБУЗ "Городская  клиническая поликлиника № 3" МЗ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</si>
  <si>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</si>
  <si>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</si>
  <si>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</si>
  <si>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</si>
  <si>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</si>
  <si>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</si>
  <si>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</si>
  <si>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</si>
  <si>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</si>
  <si>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</si>
  <si>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ООО "Медицинский центр "Здравица"</t>
  </si>
  <si>
    <t>НУЗ "Отделенческая поликлиника на ст. Хабаровск-1 ОАО "РЖД"</t>
  </si>
  <si>
    <t>Хабаровская больница ФГБУЗ "Дальневосточный окружной медицинский центр ФМБА"</t>
  </si>
  <si>
    <t>ГБОУ ВПО "ДВГМУ" МЗиСР РФ</t>
  </si>
  <si>
    <t>КГБУЗ КДЦ "ВИВЕЯ"</t>
  </si>
  <si>
    <t>НУЗ "Узловая поликлиника на ст.Бикин  ОАО "РЖД"</t>
  </si>
  <si>
    <t>ФГКУ "301 военный клинический госпиталь" Министерства обороны Российской Федерации</t>
  </si>
  <si>
    <t>КГБУЗ "Центр по профилактике по борьбе со СПИД и инфекционными заболеваниями" МЗ ХК</t>
  </si>
  <si>
    <t>Федеральное государственное бюджетное УЗ "Медико-санитарная часть N 99 ФМБА России"</t>
  </si>
  <si>
    <t>Николаевская больница ФГБУ "ДВОМЦ ФМБА"</t>
  </si>
  <si>
    <t>ООО "Б.Браун Авитум Руссланд"</t>
  </si>
  <si>
    <t>всего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</si>
  <si>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</si>
  <si>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</si>
  <si>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</si>
  <si>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</si>
  <si>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случаев</t>
  </si>
  <si>
    <t>стоимость</t>
  </si>
  <si>
    <t>количество случаев (1 мес.)</t>
  </si>
  <si>
    <t>№</t>
  </si>
  <si>
    <t>КУСмо</t>
  </si>
  <si>
    <t>Акушерство и гинекология</t>
  </si>
  <si>
    <t>Отеки, протеинурия, гипертензивные расстройства в период беременности, в родах и после родов</t>
  </si>
  <si>
    <t>Другие осложнения, связанные преимущественно с беременностью</t>
  </si>
  <si>
    <t>Медицинская помощь матери в связи с состоянием плода и возможными трудностями родоразрешения, осложнения родов и родоразрешения</t>
  </si>
  <si>
    <t>Родоразрешение</t>
  </si>
  <si>
    <t>Воспалительные болезни женских половых органов</t>
  </si>
  <si>
    <t>Доброкачественные новообразования, новообразования insitu,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</si>
  <si>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</si>
  <si>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Беременность, закончившаяся абортивным исходом</t>
  </si>
  <si>
    <t>Кровотечение в ранние сроки беременности</t>
  </si>
  <si>
    <t>Искусственное прерывание беременности (аборт)</t>
  </si>
  <si>
    <t>Операции на женских половых органах (уровень затрат 1)</t>
  </si>
  <si>
    <t>Осложнения, связанные преимущественно с послеродовым периодом</t>
  </si>
  <si>
    <t xml:space="preserve">Послеродовый сепсис </t>
  </si>
  <si>
    <t>Гастроэнтерология</t>
  </si>
  <si>
    <t>Язва желудка и двенадцатиперстной кишки</t>
  </si>
  <si>
    <t>Болезни пищевода, гастрит, дуоденит , другие болезни желудка и двенадцатиперстной кишки</t>
  </si>
  <si>
    <t>Неинфекционный энтерит и колит</t>
  </si>
  <si>
    <t>Новообразования доброкачественные, insitu, неопределенного и неуточненного характера органов пищеварения</t>
  </si>
  <si>
    <t>Болезни печени, уровень затрат 1</t>
  </si>
  <si>
    <t>Болезни печени, уровень затрат 2</t>
  </si>
  <si>
    <t>Болезни желчного пузыря</t>
  </si>
  <si>
    <t>Болезни поджелудочной железы</t>
  </si>
  <si>
    <t>Нарушения всасывания, дети</t>
  </si>
  <si>
    <t>Другие болезни органов пищеварения, взрослые</t>
  </si>
  <si>
    <t>Другие болезни органов пищеварения, дети</t>
  </si>
  <si>
    <t>Гематология</t>
  </si>
  <si>
    <t>Анемии, уровень 1</t>
  </si>
  <si>
    <t>Анемии, уровень 2</t>
  </si>
  <si>
    <t>Анемии, уровень 3</t>
  </si>
  <si>
    <t>Нарушения свертываемости крови</t>
  </si>
  <si>
    <t>Другие болезни крови и кроветворных органов и отдельные нарушения с вовлечением иммунного механизма</t>
  </si>
  <si>
    <t>Операции на мужских половых органах, дети (уровень затрат 1)</t>
  </si>
  <si>
    <t>Операции на мужских половых органах, дети (уровень затрат 2)</t>
  </si>
  <si>
    <t>Операции на мужских половых органах, дети (уровень затрат 3)</t>
  </si>
  <si>
    <t>Дерматология</t>
  </si>
  <si>
    <t>"Большие" болезни кожи</t>
  </si>
  <si>
    <t>Инфекции кожи и подкожной клетчатки</t>
  </si>
  <si>
    <t>"Малые" болезни кожи</t>
  </si>
  <si>
    <t>Детская хирургия</t>
  </si>
  <si>
    <t>Апендектомия, дети</t>
  </si>
  <si>
    <t>Операции по поводу грыж, дети (уровень затрат 1)</t>
  </si>
  <si>
    <t>Операции по поводу грыж, дети (уровень затрат 2)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</si>
  <si>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</si>
  <si>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</si>
  <si>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</si>
  <si>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</si>
  <si>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</si>
  <si>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</si>
  <si>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</si>
  <si>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</si>
  <si>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</si>
  <si>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</t>
  </si>
  <si>
    <t>Кардиология</t>
  </si>
  <si>
    <t>Гипертоническая болезнь</t>
  </si>
  <si>
    <t>Стенокардия (кроме нестабильной),  хроническая ишемическая болезнь сердца, коронарография не проводилась</t>
  </si>
  <si>
    <t>Стенокардия (кроме нестабильной),  хроническая ишемическая болезнь сердца, коронарография проводилась</t>
  </si>
  <si>
    <t>Нестабильная стенокардия, инфаркт миокарда, легочная эмболия, лечение без тромболитической терапии</t>
  </si>
  <si>
    <t>Нестабильная стенокардия, инфаркт миокарда, легочная эмболия, лечение с тромболитической терапией</t>
  </si>
  <si>
    <t>Нарушения ритма и проводимости</t>
  </si>
  <si>
    <t>Врожденные аномалии сердечно-сосудистой системы, дети</t>
  </si>
  <si>
    <t>Эндокардит, миокардит</t>
  </si>
  <si>
    <t>Другие болезни сердца</t>
  </si>
  <si>
    <t>Колопроктология</t>
  </si>
  <si>
    <t>Операции на кишечнике и анальной области (уровень затрат 1)</t>
  </si>
  <si>
    <t>Операции на кишечнике и анальной области (уровень затрат 2)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</si>
  <si>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</si>
  <si>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</si>
  <si>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</si>
  <si>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и демиелинизирующие болезни нервной системы</t>
  </si>
  <si>
    <t>Рассеяный склероз</t>
  </si>
  <si>
    <t>Эпилепсия, судороги</t>
  </si>
  <si>
    <t>Эпилепсия, судороги, дети</t>
  </si>
  <si>
    <t>Мигрень, головная боль</t>
  </si>
  <si>
    <t>Расстройства периферической нервной системы</t>
  </si>
  <si>
    <t>Другие нарушения нервной системы</t>
  </si>
  <si>
    <t>Транзиторные ишемические приступы, сосудистые мозговые синдромы</t>
  </si>
  <si>
    <t>Кровоизлияние в мозг</t>
  </si>
  <si>
    <t>Инфаркт мозга, лечение с тромболитической терапией</t>
  </si>
  <si>
    <t>Инфаркт мозга, лечение без тромболитической терапии</t>
  </si>
  <si>
    <t>Другие цереброваскулярные болезни</t>
  </si>
  <si>
    <t>Нейрохирургия</t>
  </si>
  <si>
    <t>Паралитические синдромы, травма спинного мозга</t>
  </si>
  <si>
    <t>Дорсопатии, спондилопатии, переломы позвоночника</t>
  </si>
  <si>
    <t>Сотрясение головного мозга</t>
  </si>
  <si>
    <t>Внутричерепная травма</t>
  </si>
  <si>
    <t>Операции на периферической нервной системе (уровень затрат 1)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</si>
  <si>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</si>
  <si>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</si>
  <si>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</si>
  <si>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</si>
  <si>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</si>
  <si>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</si>
  <si>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</si>
  <si>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</si>
  <si>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Нефрология</t>
  </si>
  <si>
    <t>Почечная недостаточность, без диализа</t>
  </si>
  <si>
    <t>Почечная недостаточность, диализ</t>
  </si>
  <si>
    <t xml:space="preserve">Гемодиализ </t>
  </si>
  <si>
    <t>Перитонеальный диализ</t>
  </si>
  <si>
    <t>Гломерулярные болезни</t>
  </si>
  <si>
    <t>Оториноларингология</t>
  </si>
  <si>
    <t>Доброкачественные новообразования, новообразования insitu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</si>
  <si>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</si>
  <si>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</si>
  <si>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</si>
  <si>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 и верхних дыхательных путях (уровень затрат 1)</t>
  </si>
  <si>
    <t>Операции на органе слуха, придаточных пазухах носа  и верхних дыхательных путях (уровень затрат 2)</t>
  </si>
  <si>
    <t>Офтальмология</t>
  </si>
  <si>
    <t>Операции на органе зрения (уровень затрат 1)</t>
  </si>
  <si>
    <t>Операции на органе зрения (уровень затрат 2)</t>
  </si>
  <si>
    <t>Операции на органе зрения (уровень затрат 3)</t>
  </si>
  <si>
    <t>Операции на органе зрения (уровень затрат 4)</t>
  </si>
  <si>
    <t>Болезни глаза</t>
  </si>
  <si>
    <t>Травмы глаза</t>
  </si>
  <si>
    <t>Пульмонология</t>
  </si>
  <si>
    <t>Другие болезни органов дыхания</t>
  </si>
  <si>
    <t>Доброкачественные  новообразования, новообразования insitu органов дыхания, других и неуточненных органов грудной клетки</t>
  </si>
  <si>
    <t>Пневмония, плеврит, другие болезни плевры</t>
  </si>
  <si>
    <t>Острый бронхит, симптомы и признаки, относящиеся к органам дыхания</t>
  </si>
  <si>
    <t>Хронический бронхит, хобл, эмфизема, бронхоэктатическая болезнь</t>
  </si>
  <si>
    <t>Астма</t>
  </si>
  <si>
    <t>Ревматология</t>
  </si>
  <si>
    <t>Системные поражения соединительной ткани</t>
  </si>
  <si>
    <t>Системные поражения соединительной ткани у детей</t>
  </si>
  <si>
    <t>Инфекционные и воспалительные артропатии</t>
  </si>
  <si>
    <t>Ревматические болезни сердца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</si>
  <si>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</si>
  <si>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</si>
  <si>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</si>
  <si>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</si>
  <si>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Операции на сосудах (уровень затрат 1)</t>
  </si>
  <si>
    <t>Операции на сосудах (уровень затрат 2)</t>
  </si>
  <si>
    <t>Операции на сосудах (уровень затрат 3)</t>
  </si>
  <si>
    <t>Отравления и другие воздействия внешних причин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</si>
  <si>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</si>
  <si>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</si>
  <si>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Терапия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</si>
  <si>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</si>
  <si>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</si>
  <si>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</si>
  <si>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затрат 1)</t>
  </si>
  <si>
    <t>Операции на нижних дыхательных путях и легочной ткани, органах средостения (уровень затрат 2)</t>
  </si>
  <si>
    <t>Операции на нижних дыхательных путях и легочной ткани, органах средостения (уровень затрат 3)</t>
  </si>
  <si>
    <t>Операции на нижних дыхательных путях и легочной ткани, органах средостения (уровень затрат 4)</t>
  </si>
  <si>
    <t>Травматология и ортопедия</t>
  </si>
  <si>
    <t>Приобретенные и врожденные костно-мышечные деформации</t>
  </si>
  <si>
    <t>Переломы бедренной кости и костей таза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</si>
  <si>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</si>
  <si>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</si>
  <si>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</si>
  <si>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Операции на костно-мышечной системе и суставах (уровень затрат 1)</t>
  </si>
  <si>
    <t>Операции на костно-мышечной системе и суставах (уровень затрат 2)</t>
  </si>
  <si>
    <t>Операции на костно-мышечной системе и суставах (уровень затрат 3)</t>
  </si>
  <si>
    <t>Операции на костно-мышечной системе и суставах (уровень затрат 4)</t>
  </si>
  <si>
    <t>Операции на костно-мышечной системе и суставах (уровень затрат 5)</t>
  </si>
  <si>
    <t>Урология</t>
  </si>
  <si>
    <t>Доброкачественные новообразования, новообразования insitu, неопределенного и неизвестного характера мочевых органов и мужских половых органов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</si>
  <si>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</si>
  <si>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</si>
  <si>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Болезни предстательной железы</t>
  </si>
  <si>
    <t>Другие болезни, врожденые аномалии, повреждения мочевой системы и мужских половых органов</t>
  </si>
  <si>
    <t>Операции на мужских половых органах (уровень затрат 1)</t>
  </si>
  <si>
    <t>Операции на мужских половых органах (уровень затрат 2)</t>
  </si>
  <si>
    <t>Операции на мужских половых органах (уровень затрат 3)</t>
  </si>
  <si>
    <t>Операции на почке и мочевыделительной системе (уровень затрат 1)</t>
  </si>
  <si>
    <t>Операции на почке и мочевыделительной системе (уровень затрат 2)</t>
  </si>
  <si>
    <t>Операции на почке и мочевыделительной системе (уровень затрат 3)</t>
  </si>
  <si>
    <t>Операции на почке и мочевыделительной системе (уровень затрат 4)</t>
  </si>
  <si>
    <t>Хирургия</t>
  </si>
  <si>
    <t>Болезни лимфатических сосудов и лимфатических узлов</t>
  </si>
  <si>
    <t>Операции на коже, подкожной клетчатке, придатках кожи (уровень затрат 1)</t>
  </si>
  <si>
    <t>Операции на коже, подкожной клетчатке, придатках кожи (уровень затрат 2)</t>
  </si>
  <si>
    <t>Операции на коже, подкожной клетчатке, придатках кожи (уровень затрат 3)</t>
  </si>
  <si>
    <t>Операции на коже, подкожной клетчатке, придатках кожи (уровеньзатрат 4)</t>
  </si>
  <si>
    <t>Операции на органах кроветворения и иммунной системы (уровень затрат 1)</t>
  </si>
  <si>
    <t>Операции на органах кроветворения и иммунной системы (уровень затрат 2)</t>
  </si>
  <si>
    <t>Операции на органах кроветворения и иммунной системы (уровень затрат 3)</t>
  </si>
  <si>
    <t>Операции на эндокринных железах кроме гипофиза (уровень затрат 1)</t>
  </si>
  <si>
    <t>Операции на эндокринных железах кроме гипофиза (уровень затрат 2)</t>
  </si>
  <si>
    <t>Болезни молочной железы, новообразования молочной железы доброкачественные,  insitu, неопределенного и неизвестного характера</t>
  </si>
  <si>
    <t>Другие поражения суставов, болезни мягких тканей</t>
  </si>
  <si>
    <t>Артрозы</t>
  </si>
  <si>
    <t>Остеомиелит</t>
  </si>
  <si>
    <t>Остеопатии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</si>
  <si>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</si>
  <si>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insitu кожи, жировой ткани</t>
  </si>
  <si>
    <t>Открытые раны, поверхностные, другие и неуточненные травмы</t>
  </si>
  <si>
    <t xml:space="preserve">Другие операции на молочной железе </t>
  </si>
  <si>
    <t>Хирургия (абдоминальная)</t>
  </si>
  <si>
    <t>Операции на желчном пузыре и желчевыводящих путях (уровень затрат 1)</t>
  </si>
  <si>
    <t>Операции на желчном пузыре и желчевыводящих путях (уровень затрат 2)</t>
  </si>
  <si>
    <t>Операции на печени и поджелудочной железе (уровень затрат 1)</t>
  </si>
  <si>
    <t>Операции на печени и поджелудочной железе (уровень затрат 2)</t>
  </si>
  <si>
    <t>Операции на пищеводе, желудке, двенадцатиперстной кишке (уровень затрат 1)</t>
  </si>
  <si>
    <t>Операции на пищеводе, желудке, двенадцатиперстной кишке (уровень затрат 2)</t>
  </si>
  <si>
    <t>Операции на пищеводе, желудке, двенадцатиперстной кишке (уровень затрат 3)</t>
  </si>
  <si>
    <t>Апендектомия</t>
  </si>
  <si>
    <t>Операции по поводу грыж (уровень затрат 1)</t>
  </si>
  <si>
    <t>Операции по поводу грыж (уровень затрат 2)</t>
  </si>
  <si>
    <t>Другие операции на органах брюшной полости (уровень затрат 1)</t>
  </si>
  <si>
    <t>Другие операции на органах брюшной полости (уровень затрат 2)</t>
  </si>
  <si>
    <t>Другие операции на органах брюшной полости (уровень затрат 3)</t>
  </si>
  <si>
    <t>Хирургия (комбустиология)</t>
  </si>
  <si>
    <t>Ожоги и отморожения (уровень 1)</t>
  </si>
  <si>
    <t>Ожоги и отморожения (уровень 2)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</si>
  <si>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</si>
  <si>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</si>
  <si>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затрат 1)</t>
  </si>
  <si>
    <t>Операции на органах  полости рта (уровень затрат 2)</t>
  </si>
  <si>
    <t>Операции на органах  полости рта  (уровень затрат 3)</t>
  </si>
  <si>
    <t>Операции на органах  полости рта  (уровень затрат 4)</t>
  </si>
  <si>
    <t>Болезни полости рта, слюнных желез и челюстей, врожденные аномалии лица и шеи, дети</t>
  </si>
  <si>
    <t>Эндокринология</t>
  </si>
  <si>
    <t>Сахарный диабет без осложнений, взрослые</t>
  </si>
  <si>
    <t>Сахарный диабет с осложнениями, взрослые</t>
  </si>
  <si>
    <t>Сахарный диабет, дети</t>
  </si>
  <si>
    <t>Другие болезни эндокринной системы, взрослые</t>
  </si>
  <si>
    <t>Другие болезни эндокринной системы, дети</t>
  </si>
  <si>
    <t>Новообразования эндокринных желез доброкачественные,  insitu,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</si>
  <si>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</si>
  <si>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</si>
  <si>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</si>
  <si>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</si>
  <si>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</si>
  <si>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</si>
  <si>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Хромосомные аномалии</t>
  </si>
  <si>
    <t>Врожденные аномалии головного и спинного мозга, дети</t>
  </si>
  <si>
    <t>Нарушения с вовлечением иммунного механизма</t>
  </si>
  <si>
    <t>Ангионевротический отек, анафилактический шок</t>
  </si>
  <si>
    <t>Онкология</t>
  </si>
  <si>
    <t>Операции на кишечнике и анальной области при злокачественных новообразованиях (уровень затрат 2)</t>
  </si>
  <si>
    <t>Химиотерапия при ЗНО других локализаций (кроме ЗНО лимфоидной и кроветворной тканей), уровень 1</t>
  </si>
  <si>
    <t>Химиотерапия при ЗНО других локализаций (кроме ЗНО лимфоидной и кроветворной тканей), уровень 2</t>
  </si>
  <si>
    <t>Лучевая терапия, уровень затрат 1</t>
  </si>
  <si>
    <t>Лучевая терапия, уровень затрат 2</t>
  </si>
  <si>
    <t>Лучевая терапия, уровень затрат 3</t>
  </si>
  <si>
    <t>Тиреоидэктомия при злокачественных новообразованиях щитовидной железы</t>
  </si>
  <si>
    <t>Химиотерапия при остром лейкозе, дети</t>
  </si>
  <si>
    <t>Химиотерапия при остром лейкозе, взрослые</t>
  </si>
  <si>
    <t>Химиотерапия при других ЗНО лимфоидной и кроветворной тканей</t>
  </si>
  <si>
    <t>Другие операции при злокачественном новообразовании молочной железы (кроме мастэктомии)</t>
  </si>
  <si>
    <t>Операции при злокачественном новобразовании желчного пузыря, желчных протоков</t>
  </si>
  <si>
    <t>Операции при злокачественном новообразовании пищевода, желудка</t>
  </si>
  <si>
    <t>Злокачественое новообразование не классифицированное без специального противоопухолевого лечения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</si>
  <si>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</si>
  <si>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</si>
  <si>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ИТОГО кол-во случаев</t>
  </si>
  <si>
    <t>ИТОГО кол-во сеансов</t>
  </si>
  <si>
    <t xml:space="preserve">КГБУЗ "Вяземская центральная районная больница" МЗ Хабаровского края </t>
  </si>
  <si>
    <t xml:space="preserve">КГБУЗ "Вяземская районная больница" МЗ Хабаровского края </t>
  </si>
  <si>
    <t>Приложение № 4 к Решению Комиссии по разработке ТП ОМС от 20.04.2015 № 3</t>
  </si>
  <si>
    <t>управленческий коэффициент (с 01.01.2015)</t>
  </si>
  <si>
    <t>управленческий коэффициент (с 01.05.2015)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</si>
</sst>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0.000"/>
    <numFmt numFmtId="165" formatCode="#,##0.0"/>
    <numFmt numFmtId="166" formatCode="#,##0.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i/>
      <sz val="9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4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7" fillId="0" borderId="0" applyFill="0" applyBorder="0" applyProtection="0">
      <alignment wrapText="1"/>
      <protection locked="0"/>
    </xf>
    <xf numFmtId="9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8" fillId="0" borderId="0"/>
  </cellStyleXfs>
  <cellXfs count="73">
    <xf numFmtId="0" fontId="0" fillId="0" borderId="0" xfId="0"/>
    <xf numFmtId="0" fontId="2" fillId="0" borderId="0" xfId="0" applyFont="1" applyFill="1"/>
    <xf numFmtId="164" fontId="2" fillId="0" borderId="0" xfId="0" applyNumberFormat="1" applyFont="1" applyFill="1"/>
    <xf numFmtId="0" fontId="5" fillId="0" borderId="2" xfId="1" applyFont="1" applyFill="1" applyBorder="1" applyAlignment="1">
      <alignment horizontal="center" vertical="center" wrapText="1"/>
    </xf>
    <xf numFmtId="0" fontId="2" fillId="0" borderId="2" xfId="0" applyFont="1" applyFill="1" applyBorder="1"/>
    <xf numFmtId="165" fontId="6" fillId="0" borderId="2" xfId="1" applyNumberFormat="1" applyFont="1" applyFill="1" applyBorder="1" applyAlignment="1">
      <alignment horizontal="center" vertical="center" wrapText="1"/>
    </xf>
    <xf numFmtId="1" fontId="9" fillId="0" borderId="4" xfId="1" applyNumberFormat="1" applyFont="1" applyFill="1" applyBorder="1" applyAlignment="1">
      <alignment horizontal="center" vertical="center" wrapText="1"/>
    </xf>
    <xf numFmtId="1" fontId="8" fillId="0" borderId="4" xfId="1" applyNumberFormat="1" applyFont="1" applyFill="1" applyBorder="1" applyAlignment="1">
      <alignment horizontal="center" vertical="center" wrapText="1"/>
    </xf>
    <xf numFmtId="1" fontId="9" fillId="0" borderId="2" xfId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10" fillId="0" borderId="8" xfId="1" applyFont="1" applyFill="1" applyBorder="1" applyAlignment="1">
      <alignment horizontal="center" vertical="center" wrapText="1"/>
    </xf>
    <xf numFmtId="165" fontId="5" fillId="0" borderId="2" xfId="1" applyNumberFormat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9" fillId="0" borderId="4" xfId="1" applyNumberFormat="1" applyFont="1" applyFill="1" applyBorder="1" applyAlignment="1">
      <alignment horizontal="center" vertical="center" wrapText="1"/>
    </xf>
    <xf numFmtId="164" fontId="9" fillId="0" borderId="2" xfId="1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/>
    </xf>
    <xf numFmtId="41" fontId="5" fillId="0" borderId="6" xfId="1" applyNumberFormat="1" applyFont="1" applyFill="1" applyBorder="1" applyAlignment="1">
      <alignment vertical="center" wrapText="1"/>
    </xf>
    <xf numFmtId="41" fontId="12" fillId="0" borderId="2" xfId="1" applyNumberFormat="1" applyFont="1" applyFill="1" applyBorder="1" applyAlignment="1">
      <alignment horizontal="center" vertical="center" wrapText="1"/>
    </xf>
    <xf numFmtId="41" fontId="6" fillId="0" borderId="6" xfId="1" applyNumberFormat="1" applyFont="1" applyFill="1" applyBorder="1" applyAlignment="1">
      <alignment vertical="center" wrapText="1"/>
    </xf>
    <xf numFmtId="4" fontId="6" fillId="0" borderId="6" xfId="1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6" fontId="6" fillId="0" borderId="6" xfId="1" applyNumberFormat="1" applyFont="1" applyFill="1" applyBorder="1" applyAlignment="1">
      <alignment horizontal="center" vertical="center" wrapText="1"/>
    </xf>
    <xf numFmtId="41" fontId="13" fillId="0" borderId="2" xfId="1" applyNumberFormat="1" applyFont="1" applyFill="1" applyBorder="1" applyAlignment="1">
      <alignment horizontal="center" vertical="center" wrapText="1"/>
    </xf>
    <xf numFmtId="41" fontId="2" fillId="0" borderId="2" xfId="0" applyNumberFormat="1" applyFont="1" applyFill="1" applyBorder="1"/>
    <xf numFmtId="0" fontId="6" fillId="0" borderId="6" xfId="1" applyFont="1" applyFill="1" applyBorder="1" applyAlignment="1">
      <alignment vertical="center" wrapText="1"/>
    </xf>
    <xf numFmtId="41" fontId="14" fillId="0" borderId="2" xfId="1" applyNumberFormat="1" applyFont="1" applyFill="1" applyBorder="1" applyAlignment="1">
      <alignment horizontal="center" vertical="center" wrapText="1"/>
    </xf>
    <xf numFmtId="4" fontId="5" fillId="0" borderId="6" xfId="1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vertical="center" wrapText="1"/>
    </xf>
    <xf numFmtId="41" fontId="5" fillId="0" borderId="6" xfId="1" applyNumberFormat="1" applyFont="1" applyFill="1" applyBorder="1" applyAlignment="1">
      <alignment horizontal="left" vertical="center" wrapText="1"/>
    </xf>
    <xf numFmtId="0" fontId="13" fillId="0" borderId="6" xfId="1" applyFont="1" applyFill="1" applyBorder="1" applyAlignment="1">
      <alignment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41" fontId="14" fillId="0" borderId="6" xfId="1" applyNumberFormat="1" applyFont="1" applyFill="1" applyBorder="1" applyAlignment="1">
      <alignment vertical="center"/>
    </xf>
    <xf numFmtId="41" fontId="13" fillId="0" borderId="6" xfId="1" applyNumberFormat="1" applyFont="1" applyFill="1" applyBorder="1" applyAlignment="1">
      <alignment horizontal="center" vertical="center" wrapText="1"/>
    </xf>
    <xf numFmtId="0" fontId="14" fillId="0" borderId="6" xfId="1" applyFont="1" applyFill="1" applyBorder="1" applyAlignment="1">
      <alignment vertical="center" wrapText="1"/>
    </xf>
    <xf numFmtId="164" fontId="14" fillId="0" borderId="2" xfId="1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/>
    <xf numFmtId="166" fontId="2" fillId="0" borderId="2" xfId="0" applyNumberFormat="1" applyFont="1" applyFill="1" applyBorder="1"/>
    <xf numFmtId="164" fontId="0" fillId="0" borderId="0" xfId="0" applyNumberFormat="1" applyFill="1"/>
    <xf numFmtId="0" fontId="2" fillId="0" borderId="0" xfId="0" applyFont="1" applyFill="1" applyAlignment="1">
      <alignment wrapText="1"/>
    </xf>
    <xf numFmtId="0" fontId="0" fillId="0" borderId="0" xfId="0" applyFill="1"/>
    <xf numFmtId="41" fontId="13" fillId="0" borderId="6" xfId="1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41" fontId="7" fillId="0" borderId="4" xfId="1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1" fontId="7" fillId="0" borderId="4" xfId="1" applyNumberFormat="1" applyFont="1" applyFill="1" applyBorder="1" applyAlignment="1">
      <alignment horizontal="center" vertical="center" wrapText="1"/>
    </xf>
    <xf numFmtId="1" fontId="8" fillId="0" borderId="5" xfId="1" applyNumberFormat="1" applyFont="1" applyFill="1" applyBorder="1" applyAlignment="1">
      <alignment horizontal="center" vertical="center" wrapText="1"/>
    </xf>
    <xf numFmtId="1" fontId="8" fillId="0" borderId="6" xfId="1" applyNumberFormat="1" applyFont="1" applyFill="1" applyBorder="1" applyAlignment="1">
      <alignment horizontal="center" vertical="center" wrapText="1"/>
    </xf>
    <xf numFmtId="41" fontId="7" fillId="0" borderId="6" xfId="1" applyNumberFormat="1" applyFont="1" applyFill="1" applyBorder="1" applyAlignment="1">
      <alignment horizontal="center" vertical="center" wrapText="1"/>
    </xf>
    <xf numFmtId="1" fontId="8" fillId="0" borderId="4" xfId="1" applyNumberFormat="1" applyFont="1" applyFill="1" applyBorder="1" applyAlignment="1">
      <alignment horizontal="center" vertical="center" wrapText="1"/>
    </xf>
    <xf numFmtId="1" fontId="8" fillId="0" borderId="2" xfId="1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9" fillId="0" borderId="0" xfId="4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165" fontId="6" fillId="0" borderId="3" xfId="1" applyNumberFormat="1" applyFont="1" applyFill="1" applyBorder="1" applyAlignment="1">
      <alignment horizontal="center" vertical="center" wrapText="1"/>
    </xf>
    <xf numFmtId="165" fontId="6" fillId="0" borderId="7" xfId="1" applyNumberFormat="1" applyFont="1" applyFill="1" applyBorder="1" applyAlignment="1">
      <alignment horizontal="center" vertical="center" wrapText="1"/>
    </xf>
    <xf numFmtId="164" fontId="6" fillId="0" borderId="3" xfId="1" applyNumberFormat="1" applyFont="1" applyFill="1" applyBorder="1" applyAlignment="1">
      <alignment horizontal="center" vertical="center" wrapText="1"/>
    </xf>
    <xf numFmtId="164" fontId="6" fillId="0" borderId="7" xfId="1" applyNumberFormat="1" applyFont="1" applyFill="1" applyBorder="1" applyAlignment="1">
      <alignment horizontal="center" vertical="center" wrapText="1"/>
    </xf>
    <xf numFmtId="165" fontId="6" fillId="0" borderId="4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1" fontId="13" fillId="2" borderId="2" xfId="1" applyNumberFormat="1" applyFont="1" applyFill="1" applyBorder="1" applyAlignment="1">
      <alignment horizontal="center" vertical="center" wrapText="1"/>
    </xf>
  </cellXfs>
  <cellStyles count="42">
    <cellStyle name="Normal_КСГ" xfId="2"/>
    <cellStyle name="Обычный" xfId="0" builtinId="0"/>
    <cellStyle name="Обычный 2" xfId="1"/>
    <cellStyle name="Обычный 2 2" xfId="3"/>
    <cellStyle name="Обычный 3" xfId="4"/>
    <cellStyle name="Обычный 3 2" xfId="5"/>
    <cellStyle name="Обычный 4" xfId="6"/>
    <cellStyle name="Обычный Лена" xfId="7"/>
    <cellStyle name="Обычный_Таблицы Мун.заказ Стационар" xfId="41"/>
    <cellStyle name="Процентный 2" xfId="8"/>
    <cellStyle name="Финансовый 10" xfId="9"/>
    <cellStyle name="Финансовый 11" xfId="10"/>
    <cellStyle name="Финансовый 12" xfId="11"/>
    <cellStyle name="Финансовый 13" xfId="12"/>
    <cellStyle name="Финансовый 14" xfId="13"/>
    <cellStyle name="Финансовый 15" xfId="14"/>
    <cellStyle name="Финансовый 16" xfId="15"/>
    <cellStyle name="Финансовый 17" xfId="16"/>
    <cellStyle name="Финансовый 18" xfId="17"/>
    <cellStyle name="Финансовый 19" xfId="18"/>
    <cellStyle name="Финансовый 2" xfId="19"/>
    <cellStyle name="Финансовый 20" xfId="20"/>
    <cellStyle name="Финансовый 21" xfId="21"/>
    <cellStyle name="Финансовый 22" xfId="22"/>
    <cellStyle name="Финансовый 23" xfId="23"/>
    <cellStyle name="Финансовый 24" xfId="24"/>
    <cellStyle name="Финансовый 25" xfId="25"/>
    <cellStyle name="Финансовый 26" xfId="26"/>
    <cellStyle name="Финансовый 27" xfId="27"/>
    <cellStyle name="Финансовый 28" xfId="28"/>
    <cellStyle name="Финансовый 29" xfId="29"/>
    <cellStyle name="Финансовый 3" xfId="30"/>
    <cellStyle name="Финансовый 30" xfId="31"/>
    <cellStyle name="Финансовый 31" xfId="32"/>
    <cellStyle name="Финансовый 32" xfId="33"/>
    <cellStyle name="Финансовый 33" xfId="34"/>
    <cellStyle name="Финансовый 4" xfId="35"/>
    <cellStyle name="Финансовый 5" xfId="36"/>
    <cellStyle name="Финансовый 6" xfId="37"/>
    <cellStyle name="Финансовый 7" xfId="38"/>
    <cellStyle name="Финансовый 8" xfId="39"/>
    <cellStyle name="Финансовый 9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V255"/>
  <sheetViews>
    <sheetView tabSelected="1" zoomScaleNormal="100" workbookViewId="0">
      <pane xSplit="2" ySplit="5" topLeftCell="EH248" activePane="bottomRight" state="frozen"/>
      <selection pane="topRight" activeCell="C1" sqref="C1"/>
      <selection pane="bottomLeft" activeCell="A6" sqref="A6"/>
      <selection pane="bottomRight" activeCell="EV254" sqref="EV254"/>
    </sheetView>
  </sheetViews>
  <sheetFormatPr defaultRowHeight="15" x14ac:dyDescent="0.25"/>
  <cols>
    <col min="1" max="1" width="11" style="45" bestFit="1" customWidth="1"/>
    <col min="2" max="2" width="43.28515625" style="45" customWidth="1"/>
    <col min="3" max="3" width="11.85546875" style="45" customWidth="1"/>
    <col min="4" max="4" width="11" style="45" customWidth="1"/>
    <col min="5" max="6" width="10.85546875" style="43" customWidth="1"/>
    <col min="7" max="7" width="9.140625" style="45" customWidth="1"/>
    <col min="8" max="8" width="8.140625" style="45" customWidth="1"/>
    <col min="9" max="10" width="8.28515625" style="45" customWidth="1"/>
    <col min="11" max="11" width="9.140625" style="45" customWidth="1"/>
    <col min="12" max="12" width="15.7109375" style="45" customWidth="1"/>
    <col min="13" max="13" width="10.85546875" style="45" customWidth="1"/>
    <col min="14" max="14" width="15.140625" style="45" customWidth="1"/>
    <col min="15" max="15" width="9.85546875" style="45" customWidth="1"/>
    <col min="16" max="16" width="15.140625" style="45" customWidth="1"/>
    <col min="17" max="17" width="10.5703125" style="45" customWidth="1"/>
    <col min="18" max="18" width="15.5703125" style="45" customWidth="1"/>
    <col min="19" max="19" width="12.28515625" style="45" customWidth="1"/>
    <col min="20" max="20" width="14.7109375" style="45" customWidth="1"/>
    <col min="21" max="21" width="10.7109375" style="45" customWidth="1"/>
    <col min="22" max="22" width="13.42578125" style="45" customWidth="1"/>
    <col min="23" max="23" width="13.28515625" style="45" customWidth="1"/>
    <col min="24" max="24" width="16.5703125" style="45" customWidth="1"/>
    <col min="25" max="28" width="13.28515625" style="45" customWidth="1"/>
    <col min="29" max="29" width="12.85546875" style="45" customWidth="1"/>
    <col min="30" max="30" width="14.42578125" style="45" customWidth="1"/>
    <col min="31" max="31" width="13" style="45" customWidth="1"/>
    <col min="32" max="32" width="16.85546875" style="45" customWidth="1"/>
    <col min="33" max="34" width="13.140625" style="45" customWidth="1"/>
    <col min="35" max="39" width="12.28515625" style="45" customWidth="1"/>
    <col min="40" max="40" width="14.5703125" style="45" customWidth="1"/>
    <col min="41" max="41" width="12.85546875" style="45" customWidth="1"/>
    <col min="42" max="42" width="15.85546875" style="45" customWidth="1"/>
    <col min="43" max="43" width="12.28515625" style="45" customWidth="1"/>
    <col min="44" max="44" width="16.28515625" style="45" customWidth="1"/>
    <col min="45" max="52" width="13" style="45" customWidth="1"/>
    <col min="53" max="54" width="12.5703125" style="45" customWidth="1"/>
    <col min="55" max="55" width="12.7109375" style="45" customWidth="1"/>
    <col min="56" max="56" width="14.28515625" style="45" customWidth="1"/>
    <col min="57" max="57" width="12.28515625" style="45" customWidth="1"/>
    <col min="58" max="58" width="16.5703125" style="45" customWidth="1"/>
    <col min="59" max="59" width="12.85546875" style="45" customWidth="1"/>
    <col min="60" max="60" width="16.85546875" style="45" customWidth="1"/>
    <col min="61" max="61" width="12.28515625" style="45" customWidth="1"/>
    <col min="62" max="66" width="14.140625" style="45" customWidth="1"/>
    <col min="67" max="70" width="14" style="45" customWidth="1"/>
    <col min="71" max="71" width="12.85546875" style="45" customWidth="1"/>
    <col min="72" max="72" width="16" style="45" customWidth="1"/>
    <col min="73" max="74" width="13.7109375" style="45" customWidth="1"/>
    <col min="75" max="75" width="12.140625" style="45" customWidth="1"/>
    <col min="76" max="80" width="15" style="45" customWidth="1"/>
    <col min="81" max="82" width="13.140625" style="45" customWidth="1"/>
    <col min="83" max="83" width="12.5703125" style="45" customWidth="1"/>
    <col min="84" max="84" width="16.7109375" style="45" customWidth="1"/>
    <col min="85" max="85" width="12.5703125" style="45" customWidth="1"/>
    <col min="86" max="86" width="15" style="45" customWidth="1"/>
    <col min="87" max="87" width="12" style="45" customWidth="1"/>
    <col min="88" max="88" width="14.5703125" style="45" customWidth="1"/>
    <col min="89" max="89" width="13.5703125" style="45" customWidth="1"/>
    <col min="90" max="90" width="14.5703125" style="45" customWidth="1"/>
    <col min="91" max="91" width="12.85546875" style="45" customWidth="1"/>
    <col min="92" max="92" width="17" style="45" customWidth="1"/>
    <col min="93" max="93" width="12.85546875" style="45" customWidth="1"/>
    <col min="94" max="94" width="14.140625" style="45" customWidth="1"/>
    <col min="95" max="95" width="10.5703125" style="45" customWidth="1"/>
    <col min="96" max="96" width="14.5703125" style="45" customWidth="1"/>
    <col min="97" max="97" width="10.5703125" style="45" customWidth="1"/>
    <col min="98" max="98" width="13" style="45" customWidth="1"/>
    <col min="99" max="100" width="11.140625" style="45" customWidth="1"/>
    <col min="101" max="101" width="12.7109375" style="45" customWidth="1"/>
    <col min="102" max="113" width="14" style="45" customWidth="1"/>
    <col min="114" max="114" width="14.5703125" style="45" customWidth="1"/>
    <col min="115" max="132" width="14" style="45" customWidth="1"/>
    <col min="133" max="133" width="11.5703125" style="45" customWidth="1"/>
    <col min="134" max="144" width="14" style="45" customWidth="1"/>
    <col min="145" max="145" width="10.28515625" style="45" customWidth="1"/>
    <col min="146" max="146" width="14.42578125" style="45" customWidth="1"/>
    <col min="147" max="147" width="11.28515625" style="45" customWidth="1"/>
    <col min="148" max="148" width="16.140625" style="45" customWidth="1"/>
    <col min="149" max="149" width="11" style="45" customWidth="1"/>
    <col min="150" max="150" width="13.42578125" style="45" customWidth="1"/>
    <col min="151" max="151" width="11" style="45" customWidth="1"/>
    <col min="152" max="152" width="18" style="45" customWidth="1"/>
    <col min="153" max="16384" width="9.140625" style="45"/>
  </cols>
  <sheetData>
    <row r="1" spans="1:152" ht="60.75" customHeight="1" x14ac:dyDescent="0.25">
      <c r="A1" s="1"/>
      <c r="B1" s="1"/>
      <c r="C1" s="1"/>
      <c r="D1" s="1"/>
      <c r="E1" s="2"/>
      <c r="F1" s="2"/>
      <c r="G1" s="1"/>
      <c r="H1" s="1"/>
      <c r="I1" s="1"/>
      <c r="J1" s="1"/>
      <c r="K1" s="1"/>
      <c r="L1" s="1"/>
      <c r="M1" s="1"/>
      <c r="N1" s="1"/>
      <c r="P1" s="44"/>
      <c r="S1" s="60" t="s">
        <v>335</v>
      </c>
      <c r="T1" s="60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</row>
    <row r="2" spans="1:152" x14ac:dyDescent="0.25">
      <c r="A2" s="1"/>
      <c r="B2" s="1"/>
      <c r="C2" s="1"/>
      <c r="D2" s="1"/>
      <c r="E2" s="2"/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</row>
    <row r="3" spans="1:152" ht="24" customHeight="1" x14ac:dyDescent="0.25">
      <c r="A3" s="61" t="s">
        <v>0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</row>
    <row r="4" spans="1:152" ht="91.5" customHeight="1" x14ac:dyDescent="0.25">
      <c r="A4" s="62" t="s">
        <v>1</v>
      </c>
      <c r="B4" s="62" t="s">
        <v>2</v>
      </c>
      <c r="C4" s="64" t="s">
        <v>3</v>
      </c>
      <c r="D4" s="66" t="s">
        <v>4</v>
      </c>
      <c r="E4" s="68" t="s">
        <v>336</v>
      </c>
      <c r="F4" s="68" t="s">
        <v>337</v>
      </c>
      <c r="G4" s="70" t="s">
        <v>5</v>
      </c>
      <c r="H4" s="71"/>
      <c r="I4" s="71"/>
      <c r="J4" s="71"/>
      <c r="K4" s="53" t="s">
        <v>6</v>
      </c>
      <c r="L4" s="51"/>
      <c r="M4" s="50" t="s">
        <v>7</v>
      </c>
      <c r="N4" s="51"/>
      <c r="O4" s="50" t="s">
        <v>8</v>
      </c>
      <c r="P4" s="51"/>
      <c r="Q4" s="50" t="s">
        <v>9</v>
      </c>
      <c r="R4" s="51"/>
      <c r="S4" s="53" t="s">
        <v>10</v>
      </c>
      <c r="T4" s="51"/>
      <c r="U4" s="50" t="s">
        <v>11</v>
      </c>
      <c r="V4" s="56"/>
      <c r="W4" s="50" t="s">
        <v>12</v>
      </c>
      <c r="X4" s="51"/>
      <c r="Y4" s="50" t="s">
        <v>13</v>
      </c>
      <c r="Z4" s="51"/>
      <c r="AA4" s="50" t="s">
        <v>333</v>
      </c>
      <c r="AB4" s="59"/>
      <c r="AC4" s="50" t="s">
        <v>334</v>
      </c>
      <c r="AD4" s="59"/>
      <c r="AE4" s="50" t="s">
        <v>14</v>
      </c>
      <c r="AF4" s="51"/>
      <c r="AG4" s="50" t="s">
        <v>15</v>
      </c>
      <c r="AH4" s="56"/>
      <c r="AI4" s="50" t="s">
        <v>16</v>
      </c>
      <c r="AJ4" s="56"/>
      <c r="AK4" s="57" t="s">
        <v>17</v>
      </c>
      <c r="AL4" s="55"/>
      <c r="AM4" s="54" t="s">
        <v>18</v>
      </c>
      <c r="AN4" s="55"/>
      <c r="AO4" s="50" t="s">
        <v>19</v>
      </c>
      <c r="AP4" s="51"/>
      <c r="AQ4" s="50" t="s">
        <v>20</v>
      </c>
      <c r="AR4" s="51"/>
      <c r="AS4" s="50" t="s">
        <v>21</v>
      </c>
      <c r="AT4" s="51"/>
      <c r="AU4" s="50" t="s">
        <v>22</v>
      </c>
      <c r="AV4" s="51"/>
      <c r="AW4" s="50" t="s">
        <v>23</v>
      </c>
      <c r="AX4" s="51"/>
      <c r="AY4" s="50" t="s">
        <v>24</v>
      </c>
      <c r="AZ4" s="51"/>
      <c r="BA4" s="50" t="s">
        <v>25</v>
      </c>
      <c r="BB4" s="51"/>
      <c r="BC4" s="50" t="s">
        <v>26</v>
      </c>
      <c r="BD4" s="51"/>
      <c r="BE4" s="50" t="s">
        <v>27</v>
      </c>
      <c r="BF4" s="51"/>
      <c r="BG4" s="50" t="s">
        <v>28</v>
      </c>
      <c r="BH4" s="51"/>
      <c r="BI4" s="50" t="s">
        <v>29</v>
      </c>
      <c r="BJ4" s="51"/>
      <c r="BK4" s="58" t="s">
        <v>30</v>
      </c>
      <c r="BL4" s="58"/>
      <c r="BM4" s="54" t="s">
        <v>31</v>
      </c>
      <c r="BN4" s="55"/>
      <c r="BO4" s="50" t="s">
        <v>32</v>
      </c>
      <c r="BP4" s="51"/>
      <c r="BQ4" s="50" t="s">
        <v>33</v>
      </c>
      <c r="BR4" s="51"/>
      <c r="BS4" s="50" t="s">
        <v>34</v>
      </c>
      <c r="BT4" s="51"/>
      <c r="BU4" s="50" t="s">
        <v>35</v>
      </c>
      <c r="BV4" s="56"/>
      <c r="BW4" s="50" t="s">
        <v>36</v>
      </c>
      <c r="BX4" s="51"/>
      <c r="BY4" s="57" t="s">
        <v>37</v>
      </c>
      <c r="BZ4" s="54"/>
      <c r="CA4" s="57" t="s">
        <v>38</v>
      </c>
      <c r="CB4" s="55"/>
      <c r="CC4" s="50" t="s">
        <v>39</v>
      </c>
      <c r="CD4" s="56"/>
      <c r="CE4" s="50" t="s">
        <v>40</v>
      </c>
      <c r="CF4" s="51"/>
      <c r="CG4" s="50" t="s">
        <v>41</v>
      </c>
      <c r="CH4" s="51"/>
      <c r="CI4" s="50" t="s">
        <v>42</v>
      </c>
      <c r="CJ4" s="51"/>
      <c r="CK4" s="50" t="s">
        <v>43</v>
      </c>
      <c r="CL4" s="51"/>
      <c r="CM4" s="50" t="s">
        <v>44</v>
      </c>
      <c r="CN4" s="51"/>
      <c r="CO4" s="53" t="s">
        <v>45</v>
      </c>
      <c r="CP4" s="51"/>
      <c r="CQ4" s="50" t="s">
        <v>46</v>
      </c>
      <c r="CR4" s="51"/>
      <c r="CS4" s="50" t="s">
        <v>47</v>
      </c>
      <c r="CT4" s="51"/>
      <c r="CU4" s="50" t="s">
        <v>48</v>
      </c>
      <c r="CV4" s="51"/>
      <c r="CW4" s="50" t="s">
        <v>49</v>
      </c>
      <c r="CX4" s="51"/>
      <c r="CY4" s="50" t="s">
        <v>50</v>
      </c>
      <c r="CZ4" s="51"/>
      <c r="DA4" s="50" t="s">
        <v>51</v>
      </c>
      <c r="DB4" s="51"/>
      <c r="DC4" s="50" t="s">
        <v>52</v>
      </c>
      <c r="DD4" s="51"/>
      <c r="DE4" s="50" t="s">
        <v>53</v>
      </c>
      <c r="DF4" s="51"/>
      <c r="DG4" s="50" t="s">
        <v>54</v>
      </c>
      <c r="DH4" s="51"/>
      <c r="DI4" s="50" t="s">
        <v>55</v>
      </c>
      <c r="DJ4" s="51"/>
      <c r="DK4" s="50" t="s">
        <v>56</v>
      </c>
      <c r="DL4" s="51"/>
      <c r="DM4" s="50" t="s">
        <v>57</v>
      </c>
      <c r="DN4" s="51"/>
      <c r="DO4" s="50" t="s">
        <v>58</v>
      </c>
      <c r="DP4" s="51"/>
      <c r="DQ4" s="50" t="s">
        <v>59</v>
      </c>
      <c r="DR4" s="51"/>
      <c r="DS4" s="50" t="s">
        <v>60</v>
      </c>
      <c r="DT4" s="51"/>
      <c r="DU4" s="50" t="s">
        <v>61</v>
      </c>
      <c r="DV4" s="51"/>
      <c r="DW4" s="50" t="s">
        <v>62</v>
      </c>
      <c r="DX4" s="51"/>
      <c r="DY4" s="50" t="s">
        <v>63</v>
      </c>
      <c r="DZ4" s="51"/>
      <c r="EA4" s="50" t="s">
        <v>64</v>
      </c>
      <c r="EB4" s="51"/>
      <c r="EC4" s="50" t="s">
        <v>65</v>
      </c>
      <c r="ED4" s="51"/>
      <c r="EE4" s="50" t="s">
        <v>66</v>
      </c>
      <c r="EF4" s="51"/>
      <c r="EG4" s="50" t="s">
        <v>67</v>
      </c>
      <c r="EH4" s="51"/>
      <c r="EI4" s="50" t="s">
        <v>68</v>
      </c>
      <c r="EJ4" s="51"/>
      <c r="EK4" s="50" t="s">
        <v>69</v>
      </c>
      <c r="EL4" s="51"/>
      <c r="EM4" s="50" t="s">
        <v>70</v>
      </c>
      <c r="EN4" s="51"/>
      <c r="EO4" s="50" t="s">
        <v>71</v>
      </c>
      <c r="EP4" s="51"/>
      <c r="EQ4" s="50" t="s">
        <v>72</v>
      </c>
      <c r="ER4" s="51"/>
      <c r="ES4" s="50" t="s">
        <v>73</v>
      </c>
      <c r="ET4" s="51"/>
      <c r="EU4" s="52" t="s">
        <v>74</v>
      </c>
      <c r="EV4" s="52"/>
    </row>
    <row r="5" spans="1:152" ht="60" x14ac:dyDescent="0.25">
      <c r="A5" s="63"/>
      <c r="B5" s="63"/>
      <c r="C5" s="65"/>
      <c r="D5" s="67"/>
      <c r="E5" s="69"/>
      <c r="F5" s="69"/>
      <c r="G5" s="5" t="s">
        <v>75</v>
      </c>
      <c r="H5" s="5" t="s">
        <v>76</v>
      </c>
      <c r="I5" s="5" t="s">
        <v>77</v>
      </c>
      <c r="J5" s="5" t="s">
        <v>78</v>
      </c>
      <c r="K5" s="6" t="s">
        <v>79</v>
      </c>
      <c r="L5" s="6" t="s">
        <v>80</v>
      </c>
      <c r="M5" s="6" t="s">
        <v>79</v>
      </c>
      <c r="N5" s="6" t="s">
        <v>80</v>
      </c>
      <c r="O5" s="6" t="s">
        <v>79</v>
      </c>
      <c r="P5" s="6" t="s">
        <v>80</v>
      </c>
      <c r="Q5" s="6" t="s">
        <v>79</v>
      </c>
      <c r="R5" s="6" t="s">
        <v>80</v>
      </c>
      <c r="S5" s="6" t="s">
        <v>79</v>
      </c>
      <c r="T5" s="6" t="s">
        <v>80</v>
      </c>
      <c r="U5" s="6" t="s">
        <v>79</v>
      </c>
      <c r="V5" s="6" t="s">
        <v>80</v>
      </c>
      <c r="W5" s="6" t="s">
        <v>79</v>
      </c>
      <c r="X5" s="6" t="s">
        <v>80</v>
      </c>
      <c r="Y5" s="6" t="s">
        <v>79</v>
      </c>
      <c r="Z5" s="6" t="s">
        <v>80</v>
      </c>
      <c r="AA5" s="6" t="s">
        <v>79</v>
      </c>
      <c r="AB5" s="6" t="s">
        <v>80</v>
      </c>
      <c r="AC5" s="6" t="s">
        <v>79</v>
      </c>
      <c r="AD5" s="6" t="s">
        <v>80</v>
      </c>
      <c r="AE5" s="6" t="s">
        <v>79</v>
      </c>
      <c r="AF5" s="6" t="s">
        <v>80</v>
      </c>
      <c r="AG5" s="6" t="s">
        <v>81</v>
      </c>
      <c r="AH5" s="6" t="s">
        <v>80</v>
      </c>
      <c r="AI5" s="6" t="s">
        <v>81</v>
      </c>
      <c r="AJ5" s="6" t="s">
        <v>80</v>
      </c>
      <c r="AK5" s="6" t="s">
        <v>79</v>
      </c>
      <c r="AL5" s="7" t="s">
        <v>80</v>
      </c>
      <c r="AM5" s="6" t="s">
        <v>79</v>
      </c>
      <c r="AN5" s="7" t="s">
        <v>80</v>
      </c>
      <c r="AO5" s="6" t="s">
        <v>79</v>
      </c>
      <c r="AP5" s="6" t="s">
        <v>80</v>
      </c>
      <c r="AQ5" s="6" t="s">
        <v>79</v>
      </c>
      <c r="AR5" s="6" t="s">
        <v>80</v>
      </c>
      <c r="AS5" s="6" t="s">
        <v>79</v>
      </c>
      <c r="AT5" s="6" t="s">
        <v>80</v>
      </c>
      <c r="AU5" s="6" t="s">
        <v>79</v>
      </c>
      <c r="AV5" s="6" t="s">
        <v>80</v>
      </c>
      <c r="AW5" s="6" t="s">
        <v>79</v>
      </c>
      <c r="AX5" s="6" t="s">
        <v>80</v>
      </c>
      <c r="AY5" s="6" t="s">
        <v>79</v>
      </c>
      <c r="AZ5" s="6" t="s">
        <v>80</v>
      </c>
      <c r="BA5" s="6" t="s">
        <v>79</v>
      </c>
      <c r="BB5" s="6" t="s">
        <v>80</v>
      </c>
      <c r="BC5" s="6" t="s">
        <v>79</v>
      </c>
      <c r="BD5" s="6" t="s">
        <v>80</v>
      </c>
      <c r="BE5" s="6" t="s">
        <v>79</v>
      </c>
      <c r="BF5" s="6" t="s">
        <v>80</v>
      </c>
      <c r="BG5" s="6" t="s">
        <v>79</v>
      </c>
      <c r="BH5" s="6" t="s">
        <v>80</v>
      </c>
      <c r="BI5" s="6" t="s">
        <v>79</v>
      </c>
      <c r="BJ5" s="6" t="s">
        <v>80</v>
      </c>
      <c r="BK5" s="6" t="s">
        <v>79</v>
      </c>
      <c r="BL5" s="7" t="s">
        <v>80</v>
      </c>
      <c r="BM5" s="6" t="s">
        <v>79</v>
      </c>
      <c r="BN5" s="7" t="s">
        <v>80</v>
      </c>
      <c r="BO5" s="6" t="s">
        <v>79</v>
      </c>
      <c r="BP5" s="6" t="s">
        <v>80</v>
      </c>
      <c r="BQ5" s="6" t="s">
        <v>79</v>
      </c>
      <c r="BR5" s="6" t="s">
        <v>80</v>
      </c>
      <c r="BS5" s="6" t="s">
        <v>79</v>
      </c>
      <c r="BT5" s="6" t="s">
        <v>80</v>
      </c>
      <c r="BU5" s="6" t="s">
        <v>81</v>
      </c>
      <c r="BV5" s="6" t="s">
        <v>80</v>
      </c>
      <c r="BW5" s="6" t="s">
        <v>79</v>
      </c>
      <c r="BX5" s="6" t="s">
        <v>80</v>
      </c>
      <c r="BY5" s="6" t="s">
        <v>79</v>
      </c>
      <c r="BZ5" s="7" t="s">
        <v>80</v>
      </c>
      <c r="CA5" s="6" t="s">
        <v>79</v>
      </c>
      <c r="CB5" s="7" t="s">
        <v>80</v>
      </c>
      <c r="CC5" s="6" t="s">
        <v>81</v>
      </c>
      <c r="CD5" s="6" t="s">
        <v>80</v>
      </c>
      <c r="CE5" s="6" t="s">
        <v>79</v>
      </c>
      <c r="CF5" s="6" t="s">
        <v>80</v>
      </c>
      <c r="CG5" s="6" t="s">
        <v>79</v>
      </c>
      <c r="CH5" s="6" t="s">
        <v>80</v>
      </c>
      <c r="CI5" s="6" t="s">
        <v>79</v>
      </c>
      <c r="CJ5" s="6" t="s">
        <v>80</v>
      </c>
      <c r="CK5" s="6" t="s">
        <v>79</v>
      </c>
      <c r="CL5" s="6" t="s">
        <v>80</v>
      </c>
      <c r="CM5" s="6" t="s">
        <v>79</v>
      </c>
      <c r="CN5" s="6" t="s">
        <v>80</v>
      </c>
      <c r="CO5" s="6" t="s">
        <v>79</v>
      </c>
      <c r="CP5" s="6" t="s">
        <v>80</v>
      </c>
      <c r="CQ5" s="6" t="s">
        <v>79</v>
      </c>
      <c r="CR5" s="6" t="s">
        <v>80</v>
      </c>
      <c r="CS5" s="6" t="s">
        <v>79</v>
      </c>
      <c r="CT5" s="6"/>
      <c r="CU5" s="6" t="s">
        <v>79</v>
      </c>
      <c r="CV5" s="6" t="s">
        <v>80</v>
      </c>
      <c r="CW5" s="6" t="s">
        <v>79</v>
      </c>
      <c r="CX5" s="8" t="s">
        <v>80</v>
      </c>
      <c r="CY5" s="6" t="s">
        <v>79</v>
      </c>
      <c r="CZ5" s="8" t="s">
        <v>80</v>
      </c>
      <c r="DA5" s="6" t="s">
        <v>79</v>
      </c>
      <c r="DB5" s="8" t="s">
        <v>80</v>
      </c>
      <c r="DC5" s="6" t="s">
        <v>79</v>
      </c>
      <c r="DD5" s="8" t="s">
        <v>80</v>
      </c>
      <c r="DE5" s="6" t="s">
        <v>79</v>
      </c>
      <c r="DF5" s="8" t="s">
        <v>80</v>
      </c>
      <c r="DG5" s="6" t="s">
        <v>79</v>
      </c>
      <c r="DH5" s="8" t="s">
        <v>80</v>
      </c>
      <c r="DI5" s="6" t="s">
        <v>79</v>
      </c>
      <c r="DJ5" s="8" t="s">
        <v>80</v>
      </c>
      <c r="DK5" s="6" t="s">
        <v>79</v>
      </c>
      <c r="DL5" s="8" t="s">
        <v>80</v>
      </c>
      <c r="DM5" s="6" t="s">
        <v>79</v>
      </c>
      <c r="DN5" s="8" t="s">
        <v>80</v>
      </c>
      <c r="DO5" s="6" t="s">
        <v>79</v>
      </c>
      <c r="DP5" s="8" t="s">
        <v>80</v>
      </c>
      <c r="DQ5" s="6" t="s">
        <v>79</v>
      </c>
      <c r="DR5" s="8" t="s">
        <v>80</v>
      </c>
      <c r="DS5" s="6" t="s">
        <v>79</v>
      </c>
      <c r="DT5" s="8" t="s">
        <v>80</v>
      </c>
      <c r="DU5" s="6" t="s">
        <v>79</v>
      </c>
      <c r="DV5" s="8" t="s">
        <v>80</v>
      </c>
      <c r="DW5" s="6" t="s">
        <v>79</v>
      </c>
      <c r="DX5" s="8" t="s">
        <v>80</v>
      </c>
      <c r="DY5" s="6" t="s">
        <v>79</v>
      </c>
      <c r="DZ5" s="8" t="s">
        <v>80</v>
      </c>
      <c r="EA5" s="6" t="s">
        <v>79</v>
      </c>
      <c r="EB5" s="8" t="s">
        <v>80</v>
      </c>
      <c r="EC5" s="6" t="s">
        <v>79</v>
      </c>
      <c r="ED5" s="8" t="s">
        <v>80</v>
      </c>
      <c r="EE5" s="6" t="s">
        <v>79</v>
      </c>
      <c r="EF5" s="8" t="s">
        <v>80</v>
      </c>
      <c r="EG5" s="6" t="s">
        <v>79</v>
      </c>
      <c r="EH5" s="8" t="s">
        <v>80</v>
      </c>
      <c r="EI5" s="6" t="s">
        <v>79</v>
      </c>
      <c r="EJ5" s="8" t="s">
        <v>80</v>
      </c>
      <c r="EK5" s="6" t="s">
        <v>79</v>
      </c>
      <c r="EL5" s="8" t="s">
        <v>80</v>
      </c>
      <c r="EM5" s="6" t="s">
        <v>79</v>
      </c>
      <c r="EN5" s="8" t="s">
        <v>80</v>
      </c>
      <c r="EO5" s="6" t="s">
        <v>79</v>
      </c>
      <c r="EP5" s="8" t="s">
        <v>80</v>
      </c>
      <c r="EQ5" s="6" t="s">
        <v>79</v>
      </c>
      <c r="ER5" s="8" t="s">
        <v>80</v>
      </c>
      <c r="ES5" s="6" t="s">
        <v>79</v>
      </c>
      <c r="ET5" s="8" t="s">
        <v>80</v>
      </c>
      <c r="EU5" s="6" t="s">
        <v>79</v>
      </c>
      <c r="EV5" s="8" t="s">
        <v>80</v>
      </c>
    </row>
    <row r="6" spans="1:152" x14ac:dyDescent="0.25">
      <c r="A6" s="9" t="s">
        <v>82</v>
      </c>
      <c r="B6" s="10" t="s">
        <v>83</v>
      </c>
      <c r="C6" s="3"/>
      <c r="D6" s="11"/>
      <c r="E6" s="12"/>
      <c r="F6" s="12"/>
      <c r="G6" s="11"/>
      <c r="H6" s="13"/>
      <c r="I6" s="13"/>
      <c r="J6" s="13"/>
      <c r="K6" s="6"/>
      <c r="L6" s="14">
        <v>1</v>
      </c>
      <c r="M6" s="14"/>
      <c r="N6" s="14">
        <v>1</v>
      </c>
      <c r="O6" s="14"/>
      <c r="P6" s="14">
        <v>1</v>
      </c>
      <c r="Q6" s="14"/>
      <c r="R6" s="14">
        <v>1</v>
      </c>
      <c r="S6" s="14"/>
      <c r="T6" s="14">
        <v>1</v>
      </c>
      <c r="U6" s="14"/>
      <c r="V6" s="14">
        <v>1</v>
      </c>
      <c r="W6" s="14"/>
      <c r="X6" s="14">
        <v>1</v>
      </c>
      <c r="Y6" s="14"/>
      <c r="Z6" s="14">
        <v>1</v>
      </c>
      <c r="AA6" s="14"/>
      <c r="AB6" s="14">
        <v>1</v>
      </c>
      <c r="AC6" s="14"/>
      <c r="AD6" s="14">
        <v>1</v>
      </c>
      <c r="AE6" s="14"/>
      <c r="AF6" s="14">
        <v>1</v>
      </c>
      <c r="AG6" s="14"/>
      <c r="AH6" s="14">
        <v>1</v>
      </c>
      <c r="AI6" s="14"/>
      <c r="AJ6" s="14">
        <v>1</v>
      </c>
      <c r="AK6" s="14"/>
      <c r="AL6" s="14">
        <v>1</v>
      </c>
      <c r="AM6" s="14"/>
      <c r="AN6" s="14">
        <v>1</v>
      </c>
      <c r="AO6" s="14"/>
      <c r="AP6" s="14">
        <v>1</v>
      </c>
      <c r="AQ6" s="14"/>
      <c r="AR6" s="14">
        <v>1</v>
      </c>
      <c r="AS6" s="14"/>
      <c r="AT6" s="14">
        <v>1</v>
      </c>
      <c r="AU6" s="14"/>
      <c r="AV6" s="14">
        <v>1</v>
      </c>
      <c r="AW6" s="14"/>
      <c r="AX6" s="14">
        <v>1</v>
      </c>
      <c r="AY6" s="14"/>
      <c r="AZ6" s="14">
        <v>1</v>
      </c>
      <c r="BA6" s="14"/>
      <c r="BB6" s="14">
        <v>1</v>
      </c>
      <c r="BC6" s="14"/>
      <c r="BD6" s="14">
        <v>1</v>
      </c>
      <c r="BE6" s="14"/>
      <c r="BF6" s="14">
        <v>1</v>
      </c>
      <c r="BG6" s="14"/>
      <c r="BH6" s="14">
        <v>1</v>
      </c>
      <c r="BI6" s="14"/>
      <c r="BJ6" s="14">
        <v>1</v>
      </c>
      <c r="BK6" s="14"/>
      <c r="BL6" s="14">
        <v>1</v>
      </c>
      <c r="BM6" s="14"/>
      <c r="BN6" s="14">
        <v>1</v>
      </c>
      <c r="BO6" s="14"/>
      <c r="BP6" s="14">
        <v>1</v>
      </c>
      <c r="BQ6" s="14"/>
      <c r="BR6" s="14">
        <v>1</v>
      </c>
      <c r="BS6" s="14"/>
      <c r="BT6" s="14">
        <v>1</v>
      </c>
      <c r="BU6" s="14"/>
      <c r="BV6" s="14">
        <v>1</v>
      </c>
      <c r="BW6" s="14"/>
      <c r="BX6" s="14">
        <v>1</v>
      </c>
      <c r="BY6" s="14"/>
      <c r="BZ6" s="14">
        <v>1</v>
      </c>
      <c r="CA6" s="14"/>
      <c r="CB6" s="14">
        <v>1</v>
      </c>
      <c r="CC6" s="14"/>
      <c r="CD6" s="14">
        <v>1</v>
      </c>
      <c r="CE6" s="14"/>
      <c r="CF6" s="14">
        <v>1</v>
      </c>
      <c r="CG6" s="14"/>
      <c r="CH6" s="14">
        <v>1</v>
      </c>
      <c r="CI6" s="14"/>
      <c r="CJ6" s="14">
        <v>1</v>
      </c>
      <c r="CK6" s="14"/>
      <c r="CL6" s="14">
        <v>1</v>
      </c>
      <c r="CM6" s="14"/>
      <c r="CN6" s="14">
        <v>1</v>
      </c>
      <c r="CO6" s="14"/>
      <c r="CP6" s="14">
        <v>1</v>
      </c>
      <c r="CQ6" s="6"/>
      <c r="CR6" s="14">
        <v>1</v>
      </c>
      <c r="CS6" s="14"/>
      <c r="CT6" s="14">
        <v>1</v>
      </c>
      <c r="CU6" s="14"/>
      <c r="CV6" s="14">
        <v>1</v>
      </c>
      <c r="CW6" s="14"/>
      <c r="CX6" s="15">
        <v>1</v>
      </c>
      <c r="CY6" s="14"/>
      <c r="CZ6" s="14">
        <v>1</v>
      </c>
      <c r="DA6" s="14"/>
      <c r="DB6" s="14">
        <v>1</v>
      </c>
      <c r="DC6" s="14"/>
      <c r="DD6" s="14">
        <v>1</v>
      </c>
      <c r="DE6" s="14"/>
      <c r="DF6" s="14">
        <v>1</v>
      </c>
      <c r="DG6" s="14"/>
      <c r="DH6" s="14">
        <v>1</v>
      </c>
      <c r="DI6" s="14"/>
      <c r="DJ6" s="14">
        <v>1</v>
      </c>
      <c r="DK6" s="14"/>
      <c r="DL6" s="14">
        <v>1</v>
      </c>
      <c r="DM6" s="14"/>
      <c r="DN6" s="14">
        <v>1</v>
      </c>
      <c r="DO6" s="14"/>
      <c r="DP6" s="14">
        <v>1</v>
      </c>
      <c r="DQ6" s="14"/>
      <c r="DR6" s="14">
        <v>1</v>
      </c>
      <c r="DS6" s="14"/>
      <c r="DT6" s="14">
        <v>1</v>
      </c>
      <c r="DU6" s="14"/>
      <c r="DV6" s="14">
        <v>1</v>
      </c>
      <c r="DW6" s="14"/>
      <c r="DX6" s="14">
        <v>1</v>
      </c>
      <c r="DY6" s="14"/>
      <c r="DZ6" s="14">
        <v>1</v>
      </c>
      <c r="EA6" s="14"/>
      <c r="EB6" s="15">
        <v>1</v>
      </c>
      <c r="EC6" s="14"/>
      <c r="ED6" s="14">
        <v>1</v>
      </c>
      <c r="EE6" s="14"/>
      <c r="EF6" s="14">
        <v>1</v>
      </c>
      <c r="EG6" s="14"/>
      <c r="EH6" s="14">
        <v>1</v>
      </c>
      <c r="EI6" s="14"/>
      <c r="EJ6" s="14">
        <v>1</v>
      </c>
      <c r="EK6" s="14"/>
      <c r="EL6" s="14">
        <v>1</v>
      </c>
      <c r="EM6" s="14"/>
      <c r="EN6" s="14">
        <v>1</v>
      </c>
      <c r="EO6" s="14"/>
      <c r="EP6" s="15">
        <v>1</v>
      </c>
      <c r="EQ6" s="14"/>
      <c r="ER6" s="15">
        <v>1</v>
      </c>
      <c r="ES6" s="14"/>
      <c r="ET6" s="15">
        <v>1</v>
      </c>
      <c r="EU6" s="4"/>
      <c r="EV6" s="4"/>
    </row>
    <row r="7" spans="1:152" x14ac:dyDescent="0.25">
      <c r="A7" s="16">
        <v>2</v>
      </c>
      <c r="B7" s="17" t="s">
        <v>84</v>
      </c>
      <c r="C7" s="3"/>
      <c r="D7" s="11">
        <v>0.8</v>
      </c>
      <c r="E7" s="12"/>
      <c r="F7" s="12"/>
      <c r="G7" s="11"/>
      <c r="H7" s="11"/>
      <c r="I7" s="11"/>
      <c r="J7" s="11"/>
      <c r="K7" s="18">
        <f>SUM(K8:K20)</f>
        <v>0</v>
      </c>
      <c r="L7" s="18">
        <f t="shared" ref="L7:BY7" si="0">SUM(L8:L20)</f>
        <v>0</v>
      </c>
      <c r="M7" s="18">
        <f t="shared" si="0"/>
        <v>938</v>
      </c>
      <c r="N7" s="18">
        <f t="shared" si="0"/>
        <v>11589713.352</v>
      </c>
      <c r="O7" s="18">
        <f t="shared" si="0"/>
        <v>0</v>
      </c>
      <c r="P7" s="18">
        <f t="shared" si="0"/>
        <v>0</v>
      </c>
      <c r="Q7" s="18">
        <f t="shared" si="0"/>
        <v>0</v>
      </c>
      <c r="R7" s="18">
        <f t="shared" si="0"/>
        <v>0</v>
      </c>
      <c r="S7" s="18">
        <f t="shared" si="0"/>
        <v>0</v>
      </c>
      <c r="T7" s="18">
        <f t="shared" si="0"/>
        <v>0</v>
      </c>
      <c r="U7" s="18">
        <f t="shared" si="0"/>
        <v>6</v>
      </c>
      <c r="V7" s="18">
        <f t="shared" si="0"/>
        <v>63813.455999999991</v>
      </c>
      <c r="W7" s="18">
        <f t="shared" si="0"/>
        <v>5</v>
      </c>
      <c r="X7" s="18">
        <f t="shared" si="0"/>
        <v>55431.179999999993</v>
      </c>
      <c r="Y7" s="18">
        <f t="shared" si="0"/>
        <v>0</v>
      </c>
      <c r="Z7" s="18">
        <f t="shared" si="0"/>
        <v>0</v>
      </c>
      <c r="AA7" s="18">
        <f t="shared" si="0"/>
        <v>0</v>
      </c>
      <c r="AB7" s="18">
        <f t="shared" si="0"/>
        <v>0</v>
      </c>
      <c r="AC7" s="18">
        <f t="shared" si="0"/>
        <v>0</v>
      </c>
      <c r="AD7" s="18">
        <f t="shared" si="0"/>
        <v>0</v>
      </c>
      <c r="AE7" s="18">
        <f t="shared" si="0"/>
        <v>0</v>
      </c>
      <c r="AF7" s="18">
        <f t="shared" si="0"/>
        <v>0</v>
      </c>
      <c r="AG7" s="18">
        <f t="shared" si="0"/>
        <v>0</v>
      </c>
      <c r="AH7" s="18">
        <f t="shared" si="0"/>
        <v>0</v>
      </c>
      <c r="AI7" s="18">
        <f t="shared" si="0"/>
        <v>0</v>
      </c>
      <c r="AJ7" s="18">
        <f t="shared" si="0"/>
        <v>0</v>
      </c>
      <c r="AK7" s="18">
        <f t="shared" si="0"/>
        <v>0</v>
      </c>
      <c r="AL7" s="18">
        <f t="shared" si="0"/>
        <v>0</v>
      </c>
      <c r="AM7" s="18">
        <f t="shared" si="0"/>
        <v>224</v>
      </c>
      <c r="AN7" s="18">
        <f t="shared" si="0"/>
        <v>2188450.0259999996</v>
      </c>
      <c r="AO7" s="18">
        <f t="shared" si="0"/>
        <v>240</v>
      </c>
      <c r="AP7" s="18">
        <f t="shared" si="0"/>
        <v>2433563.9999999995</v>
      </c>
      <c r="AQ7" s="18">
        <f t="shared" si="0"/>
        <v>0</v>
      </c>
      <c r="AR7" s="18">
        <f t="shared" si="0"/>
        <v>0</v>
      </c>
      <c r="AS7" s="18">
        <f t="shared" si="0"/>
        <v>407</v>
      </c>
      <c r="AT7" s="18">
        <f t="shared" si="0"/>
        <v>4135436.4239999996</v>
      </c>
      <c r="AU7" s="18">
        <f t="shared" si="0"/>
        <v>529</v>
      </c>
      <c r="AV7" s="18">
        <f t="shared" si="0"/>
        <v>6403382.8739999989</v>
      </c>
      <c r="AW7" s="18">
        <f t="shared" si="0"/>
        <v>438</v>
      </c>
      <c r="AX7" s="18">
        <f t="shared" si="0"/>
        <v>4944461.2560000001</v>
      </c>
      <c r="AY7" s="18">
        <f t="shared" si="0"/>
        <v>0</v>
      </c>
      <c r="AZ7" s="18">
        <f t="shared" si="0"/>
        <v>0</v>
      </c>
      <c r="BA7" s="18">
        <f t="shared" si="0"/>
        <v>0</v>
      </c>
      <c r="BB7" s="18">
        <f t="shared" si="0"/>
        <v>0</v>
      </c>
      <c r="BC7" s="18">
        <f t="shared" si="0"/>
        <v>110</v>
      </c>
      <c r="BD7" s="18">
        <f t="shared" si="0"/>
        <v>673286.03999999992</v>
      </c>
      <c r="BE7" s="18">
        <f t="shared" si="0"/>
        <v>12</v>
      </c>
      <c r="BF7" s="18">
        <f t="shared" si="0"/>
        <v>149907.54240000001</v>
      </c>
      <c r="BG7" s="18">
        <f t="shared" si="0"/>
        <v>0</v>
      </c>
      <c r="BH7" s="18">
        <f t="shared" si="0"/>
        <v>0</v>
      </c>
      <c r="BI7" s="18">
        <f t="shared" si="0"/>
        <v>38</v>
      </c>
      <c r="BJ7" s="18">
        <f t="shared" si="0"/>
        <v>567993.83759999997</v>
      </c>
      <c r="BK7" s="18">
        <f t="shared" si="0"/>
        <v>0</v>
      </c>
      <c r="BL7" s="18">
        <f t="shared" si="0"/>
        <v>0</v>
      </c>
      <c r="BM7" s="18">
        <f t="shared" si="0"/>
        <v>20</v>
      </c>
      <c r="BN7" s="18">
        <f t="shared" si="0"/>
        <v>256659.88319999998</v>
      </c>
      <c r="BO7" s="18">
        <f t="shared" si="0"/>
        <v>0</v>
      </c>
      <c r="BP7" s="18">
        <f t="shared" si="0"/>
        <v>0</v>
      </c>
      <c r="BQ7" s="18">
        <f t="shared" si="0"/>
        <v>0</v>
      </c>
      <c r="BR7" s="18">
        <f t="shared" si="0"/>
        <v>0</v>
      </c>
      <c r="BS7" s="18">
        <f t="shared" si="0"/>
        <v>200</v>
      </c>
      <c r="BT7" s="18">
        <f t="shared" si="0"/>
        <v>584055.36</v>
      </c>
      <c r="BU7" s="18">
        <f t="shared" si="0"/>
        <v>0</v>
      </c>
      <c r="BV7" s="18">
        <f t="shared" si="0"/>
        <v>0</v>
      </c>
      <c r="BW7" s="18">
        <f t="shared" si="0"/>
        <v>86</v>
      </c>
      <c r="BX7" s="18">
        <f t="shared" si="0"/>
        <v>667769.96159999992</v>
      </c>
      <c r="BY7" s="18">
        <f t="shared" si="0"/>
        <v>0</v>
      </c>
      <c r="BZ7" s="18">
        <f t="shared" ref="BZ7:EK7" si="1">SUM(BZ8:BZ20)</f>
        <v>0</v>
      </c>
      <c r="CA7" s="18">
        <f t="shared" si="1"/>
        <v>183</v>
      </c>
      <c r="CB7" s="18">
        <f t="shared" si="1"/>
        <v>1435316.0471999999</v>
      </c>
      <c r="CC7" s="18">
        <f t="shared" si="1"/>
        <v>0</v>
      </c>
      <c r="CD7" s="18">
        <f t="shared" si="1"/>
        <v>0</v>
      </c>
      <c r="CE7" s="18">
        <f t="shared" si="1"/>
        <v>0</v>
      </c>
      <c r="CF7" s="18">
        <f t="shared" si="1"/>
        <v>0</v>
      </c>
      <c r="CG7" s="18">
        <f t="shared" si="1"/>
        <v>0</v>
      </c>
      <c r="CH7" s="18">
        <f t="shared" si="1"/>
        <v>0</v>
      </c>
      <c r="CI7" s="18">
        <f t="shared" si="1"/>
        <v>0</v>
      </c>
      <c r="CJ7" s="18">
        <f t="shared" si="1"/>
        <v>0</v>
      </c>
      <c r="CK7" s="18">
        <f t="shared" si="1"/>
        <v>0</v>
      </c>
      <c r="CL7" s="18">
        <f t="shared" si="1"/>
        <v>0</v>
      </c>
      <c r="CM7" s="18">
        <f t="shared" si="1"/>
        <v>0</v>
      </c>
      <c r="CN7" s="18">
        <f t="shared" si="1"/>
        <v>0</v>
      </c>
      <c r="CO7" s="18">
        <f t="shared" si="1"/>
        <v>0</v>
      </c>
      <c r="CP7" s="18">
        <f t="shared" si="1"/>
        <v>0</v>
      </c>
      <c r="CQ7" s="18">
        <f t="shared" si="1"/>
        <v>0</v>
      </c>
      <c r="CR7" s="18">
        <f t="shared" si="1"/>
        <v>0</v>
      </c>
      <c r="CS7" s="18">
        <f t="shared" si="1"/>
        <v>0</v>
      </c>
      <c r="CT7" s="18">
        <f t="shared" si="1"/>
        <v>0</v>
      </c>
      <c r="CU7" s="18">
        <f t="shared" si="1"/>
        <v>0</v>
      </c>
      <c r="CV7" s="18">
        <f t="shared" si="1"/>
        <v>0</v>
      </c>
      <c r="CW7" s="18">
        <f t="shared" si="1"/>
        <v>0</v>
      </c>
      <c r="CX7" s="18">
        <f t="shared" si="1"/>
        <v>0</v>
      </c>
      <c r="CY7" s="18">
        <f t="shared" si="1"/>
        <v>360</v>
      </c>
      <c r="CZ7" s="18">
        <f t="shared" si="1"/>
        <v>5121516.5567999994</v>
      </c>
      <c r="DA7" s="18">
        <f t="shared" si="1"/>
        <v>0</v>
      </c>
      <c r="DB7" s="18">
        <f t="shared" si="1"/>
        <v>0</v>
      </c>
      <c r="DC7" s="18">
        <f t="shared" si="1"/>
        <v>0</v>
      </c>
      <c r="DD7" s="18">
        <f t="shared" si="1"/>
        <v>0</v>
      </c>
      <c r="DE7" s="18">
        <f t="shared" si="1"/>
        <v>0</v>
      </c>
      <c r="DF7" s="18">
        <f t="shared" si="1"/>
        <v>0</v>
      </c>
      <c r="DG7" s="18">
        <f t="shared" si="1"/>
        <v>0</v>
      </c>
      <c r="DH7" s="18">
        <f t="shared" si="1"/>
        <v>0</v>
      </c>
      <c r="DI7" s="18">
        <f t="shared" si="1"/>
        <v>0</v>
      </c>
      <c r="DJ7" s="18">
        <f t="shared" si="1"/>
        <v>0</v>
      </c>
      <c r="DK7" s="18">
        <f t="shared" si="1"/>
        <v>40</v>
      </c>
      <c r="DL7" s="18">
        <f t="shared" si="1"/>
        <v>454265.27999999997</v>
      </c>
      <c r="DM7" s="18">
        <f t="shared" si="1"/>
        <v>5</v>
      </c>
      <c r="DN7" s="18">
        <f t="shared" si="1"/>
        <v>56783.159999999996</v>
      </c>
      <c r="DO7" s="18">
        <f t="shared" si="1"/>
        <v>988</v>
      </c>
      <c r="DP7" s="18">
        <f t="shared" si="1"/>
        <v>11220352.415999999</v>
      </c>
      <c r="DQ7" s="18">
        <f t="shared" si="1"/>
        <v>0</v>
      </c>
      <c r="DR7" s="18">
        <f t="shared" si="1"/>
        <v>0</v>
      </c>
      <c r="DS7" s="18">
        <f t="shared" si="1"/>
        <v>0</v>
      </c>
      <c r="DT7" s="18">
        <f t="shared" si="1"/>
        <v>0</v>
      </c>
      <c r="DU7" s="18">
        <f t="shared" si="1"/>
        <v>0</v>
      </c>
      <c r="DV7" s="18">
        <f t="shared" si="1"/>
        <v>0</v>
      </c>
      <c r="DW7" s="18">
        <f t="shared" si="1"/>
        <v>0</v>
      </c>
      <c r="DX7" s="18">
        <f t="shared" si="1"/>
        <v>0</v>
      </c>
      <c r="DY7" s="18">
        <f t="shared" si="1"/>
        <v>0</v>
      </c>
      <c r="DZ7" s="18">
        <f t="shared" si="1"/>
        <v>0</v>
      </c>
      <c r="EA7" s="18">
        <f t="shared" si="1"/>
        <v>0</v>
      </c>
      <c r="EB7" s="18">
        <f t="shared" si="1"/>
        <v>0</v>
      </c>
      <c r="EC7" s="18">
        <f t="shared" si="1"/>
        <v>0</v>
      </c>
      <c r="ED7" s="18">
        <f t="shared" si="1"/>
        <v>0</v>
      </c>
      <c r="EE7" s="18">
        <f t="shared" si="1"/>
        <v>0</v>
      </c>
      <c r="EF7" s="18">
        <f t="shared" si="1"/>
        <v>0</v>
      </c>
      <c r="EG7" s="18">
        <f t="shared" si="1"/>
        <v>247</v>
      </c>
      <c r="EH7" s="18">
        <f t="shared" si="1"/>
        <v>1602907.4879999999</v>
      </c>
      <c r="EI7" s="18">
        <f t="shared" si="1"/>
        <v>0</v>
      </c>
      <c r="EJ7" s="18">
        <f t="shared" si="1"/>
        <v>0</v>
      </c>
      <c r="EK7" s="18">
        <f t="shared" si="1"/>
        <v>0</v>
      </c>
      <c r="EL7" s="18">
        <f t="shared" ref="EL7:EV7" si="2">SUM(EL8:EL20)</f>
        <v>0</v>
      </c>
      <c r="EM7" s="18">
        <f t="shared" si="2"/>
        <v>0</v>
      </c>
      <c r="EN7" s="18">
        <f t="shared" si="2"/>
        <v>0</v>
      </c>
      <c r="EO7" s="18">
        <f t="shared" si="2"/>
        <v>0</v>
      </c>
      <c r="EP7" s="18">
        <f t="shared" si="2"/>
        <v>0</v>
      </c>
      <c r="EQ7" s="18">
        <f t="shared" si="2"/>
        <v>0</v>
      </c>
      <c r="ER7" s="18">
        <f t="shared" si="2"/>
        <v>0</v>
      </c>
      <c r="ES7" s="18">
        <f t="shared" si="2"/>
        <v>0</v>
      </c>
      <c r="ET7" s="18">
        <f t="shared" si="2"/>
        <v>0</v>
      </c>
      <c r="EU7" s="18">
        <f t="shared" si="2"/>
        <v>5076</v>
      </c>
      <c r="EV7" s="18">
        <f t="shared" si="2"/>
        <v>54605066.140799992</v>
      </c>
    </row>
    <row r="8" spans="1:152" ht="45" x14ac:dyDescent="0.25">
      <c r="A8" s="47">
        <v>1</v>
      </c>
      <c r="B8" s="19" t="s">
        <v>85</v>
      </c>
      <c r="C8" s="20">
        <v>9657</v>
      </c>
      <c r="D8" s="21">
        <v>0.82</v>
      </c>
      <c r="E8" s="22">
        <v>1</v>
      </c>
      <c r="F8" s="49"/>
      <c r="G8" s="20">
        <v>1.4</v>
      </c>
      <c r="H8" s="20">
        <v>1.68</v>
      </c>
      <c r="I8" s="20">
        <v>2.23</v>
      </c>
      <c r="J8" s="20">
        <v>2.39</v>
      </c>
      <c r="K8" s="23"/>
      <c r="L8" s="24">
        <f t="shared" ref="L8:L16" si="3">K8*C8*D8*E8*G8*$L$6</f>
        <v>0</v>
      </c>
      <c r="M8" s="24">
        <v>30</v>
      </c>
      <c r="N8" s="24">
        <f t="shared" ref="N8:N20" si="4">M8*C8*D8*E8*G8*$N$6</f>
        <v>332587.07999999996</v>
      </c>
      <c r="O8" s="24">
        <v>0</v>
      </c>
      <c r="P8" s="24">
        <f t="shared" ref="P8:P16" si="5">O8*C8*D8*E8*G8*$P$6</f>
        <v>0</v>
      </c>
      <c r="Q8" s="24">
        <v>0</v>
      </c>
      <c r="R8" s="24">
        <f t="shared" ref="R8:R16" si="6">Q8*C8*D8*E8*G8*$R$6</f>
        <v>0</v>
      </c>
      <c r="S8" s="24"/>
      <c r="T8" s="24"/>
      <c r="U8" s="24">
        <v>2</v>
      </c>
      <c r="V8" s="24">
        <f t="shared" ref="V8:V16" si="7">U8*C8*D8*E8*G8*$V$6</f>
        <v>22172.471999999998</v>
      </c>
      <c r="W8" s="24">
        <v>5</v>
      </c>
      <c r="X8" s="24">
        <f>W8*C8*D8*E8*G8*$X$6</f>
        <v>55431.179999999993</v>
      </c>
      <c r="Y8" s="24"/>
      <c r="Z8" s="24">
        <f t="shared" ref="Z8:Z16" si="8">Y8*C8*D8*E8*G8*$Z$6</f>
        <v>0</v>
      </c>
      <c r="AA8" s="24"/>
      <c r="AB8" s="24">
        <f>SUM(AA8*$AB$6*C8*D8*E8*G8)</f>
        <v>0</v>
      </c>
      <c r="AC8" s="24"/>
      <c r="AD8" s="24">
        <f t="shared" ref="AD8:AD16" si="9">AC8*C8*D8*E8*G8*$AD$6</f>
        <v>0</v>
      </c>
      <c r="AE8" s="24">
        <v>0</v>
      </c>
      <c r="AF8" s="24">
        <f t="shared" ref="AF8:AF16" si="10">AE8*C8*D8*E8*G8*$AF$6</f>
        <v>0</v>
      </c>
      <c r="AG8" s="24"/>
      <c r="AH8" s="24">
        <f t="shared" ref="AH8:AH16" si="11">AG8*C8*D8*E8*G8*$AH$6</f>
        <v>0</v>
      </c>
      <c r="AI8" s="24"/>
      <c r="AJ8" s="24">
        <f t="shared" ref="AJ8:AJ16" si="12">AI8*C8*D8*E8*G8*$AJ$6</f>
        <v>0</v>
      </c>
      <c r="AK8" s="24"/>
      <c r="AL8" s="24">
        <f t="shared" ref="AL8:AL16" si="13">SUM(AK8*$AL$6*C8*D8*E8*G8)</f>
        <v>0</v>
      </c>
      <c r="AM8" s="24">
        <v>100</v>
      </c>
      <c r="AN8" s="24">
        <f t="shared" ref="AN8:AN20" si="14">SUM(AM8*$AN$6*C8*D8*E8*G8)</f>
        <v>1108623.5999999999</v>
      </c>
      <c r="AO8" s="24">
        <v>0</v>
      </c>
      <c r="AP8" s="24">
        <f t="shared" ref="AP8:AP16" si="15">AO8*C8*D8*E8*G8*$AP$6</f>
        <v>0</v>
      </c>
      <c r="AQ8" s="24">
        <v>0</v>
      </c>
      <c r="AR8" s="24">
        <f t="shared" ref="AR8:AR16" si="16">AQ8*C8*D8*E8*G8*$AR$6</f>
        <v>0</v>
      </c>
      <c r="AS8" s="24">
        <v>100</v>
      </c>
      <c r="AT8" s="24">
        <f t="shared" ref="AT8:AT20" si="17">AS8*C8*D8*E8*G8*$AT$6</f>
        <v>1108623.5999999999</v>
      </c>
      <c r="AU8" s="24">
        <v>50</v>
      </c>
      <c r="AV8" s="24">
        <f t="shared" ref="AV8:AV16" si="18">AU8*C8*D8*E8*G8*$AV$6</f>
        <v>554311.79999999993</v>
      </c>
      <c r="AW8" s="24">
        <v>110</v>
      </c>
      <c r="AX8" s="24">
        <f t="shared" ref="AX8:AX16" si="19">AW8*C8*D8*E8*G8*$AX$6</f>
        <v>1219485.9599999997</v>
      </c>
      <c r="AY8" s="24"/>
      <c r="AZ8" s="24">
        <f t="shared" ref="AZ8:AZ16" si="20">AY8*C8*D8*E8*G8*$AZ$6</f>
        <v>0</v>
      </c>
      <c r="BA8" s="24">
        <v>0</v>
      </c>
      <c r="BB8" s="24">
        <f t="shared" ref="BB8:BB16" si="21">BA8*C8*D8*E8*G8*$BB$6</f>
        <v>0</v>
      </c>
      <c r="BC8" s="24">
        <v>0</v>
      </c>
      <c r="BD8" s="24">
        <f>BC8*C8*D8*E8*G8*$BD$6</f>
        <v>0</v>
      </c>
      <c r="BE8" s="24"/>
      <c r="BF8" s="24">
        <f>BE8*C8*D8*E8*H8*$BF$6</f>
        <v>0</v>
      </c>
      <c r="BG8" s="24"/>
      <c r="BH8" s="24">
        <f t="shared" ref="BH8:BH16" si="22">BG8*C8*D8*E8*H8*$BH$6</f>
        <v>0</v>
      </c>
      <c r="BI8" s="24">
        <v>8</v>
      </c>
      <c r="BJ8" s="24">
        <f t="shared" ref="BJ8:BJ16" si="23">BI8*C8*D8*E8*H8*$BJ$6</f>
        <v>106427.86559999999</v>
      </c>
      <c r="BK8" s="24"/>
      <c r="BL8" s="24">
        <f t="shared" ref="BL8:BL16" si="24">SUM(BK8*$BL$6*C8*D8*E8*H8)</f>
        <v>0</v>
      </c>
      <c r="BM8" s="24"/>
      <c r="BN8" s="24">
        <f t="shared" ref="BN8:BN16" si="25">SUM(BM8*$BN$6*C8*D8*E8*H8)</f>
        <v>0</v>
      </c>
      <c r="BO8" s="24"/>
      <c r="BP8" s="24">
        <f t="shared" ref="BP8:BP16" si="26">BO8*C8*D8*E8*H8*$BP$6</f>
        <v>0</v>
      </c>
      <c r="BQ8" s="24">
        <v>0</v>
      </c>
      <c r="BR8" s="24">
        <f t="shared" ref="BR8:BR16" si="27">BQ8*C8*D8*E8*H8*$BR$6</f>
        <v>0</v>
      </c>
      <c r="BS8" s="24"/>
      <c r="BT8" s="24">
        <f t="shared" ref="BT8:BT17" si="28">BS8*C8*D8*E8*H8*$BT$6</f>
        <v>0</v>
      </c>
      <c r="BU8" s="24"/>
      <c r="BV8" s="24">
        <f t="shared" ref="BV8:BV16" si="29">C8*D8*E8*H8*BU8*$BV$6</f>
        <v>0</v>
      </c>
      <c r="BW8" s="24">
        <v>5</v>
      </c>
      <c r="BX8" s="24">
        <f t="shared" ref="BX8:BX20" si="30">BW8*C8*D8*E8*H8*$BX$6</f>
        <v>66517.415999999997</v>
      </c>
      <c r="BY8" s="24"/>
      <c r="BZ8" s="24">
        <f t="shared" ref="BZ8:BZ20" si="31">SUM(BY8*$BZ$6*C8*D8*E8*H8)</f>
        <v>0</v>
      </c>
      <c r="CA8" s="24">
        <v>27</v>
      </c>
      <c r="CB8" s="24">
        <f t="shared" ref="CB8:CB17" si="32">SUM(CA8*$CB$6*C8*D8*E8*H8)</f>
        <v>359194.04639999993</v>
      </c>
      <c r="CC8" s="24"/>
      <c r="CD8" s="24">
        <f t="shared" ref="CD8:CD16" si="33">CC8*C8*D8*E8*H8*$CD$6</f>
        <v>0</v>
      </c>
      <c r="CE8" s="24">
        <v>0</v>
      </c>
      <c r="CF8" s="24">
        <f t="shared" ref="CF8:CF16" si="34">CE8*C8*D8*E8*H8*$CF$6</f>
        <v>0</v>
      </c>
      <c r="CG8" s="24">
        <v>0</v>
      </c>
      <c r="CH8" s="24">
        <f t="shared" ref="CH8:CH16" si="35">CG8*C8*D8*E8*H8*$CH$6</f>
        <v>0</v>
      </c>
      <c r="CI8" s="24">
        <v>0</v>
      </c>
      <c r="CJ8" s="24">
        <f t="shared" ref="CJ8:CJ16" si="36">CI8*C8*D8*E8*H8*$CJ$6</f>
        <v>0</v>
      </c>
      <c r="CK8" s="24"/>
      <c r="CL8" s="24">
        <f t="shared" ref="CL8:CL16" si="37">CK8*C8*D8*E8*H8*$CL$6</f>
        <v>0</v>
      </c>
      <c r="CM8" s="24">
        <v>0</v>
      </c>
      <c r="CN8" s="24">
        <f t="shared" ref="CN8:CN16" si="38">CM8*C8*D8*E8*H8*$CN$6</f>
        <v>0</v>
      </c>
      <c r="CO8" s="24"/>
      <c r="CP8" s="24"/>
      <c r="CQ8" s="24"/>
      <c r="CR8" s="24">
        <f t="shared" ref="CR8:CR16" si="39">CQ8*C8*D8*E8*H8*$CR$6</f>
        <v>0</v>
      </c>
      <c r="CS8" s="24"/>
      <c r="CT8" s="24">
        <f t="shared" ref="CT8:CT16" si="40">CS8*C8*D8*E8*H8*$CT$6</f>
        <v>0</v>
      </c>
      <c r="CU8" s="24">
        <v>0</v>
      </c>
      <c r="CV8" s="24">
        <f t="shared" ref="CV8:CV16" si="41">CU8*C8*D8*E8*I8*$CV$6</f>
        <v>0</v>
      </c>
      <c r="CW8" s="24"/>
      <c r="CX8" s="24">
        <f t="shared" ref="CX8:CX16" si="42">CW8*C8*D8*E8*J8*$CX$6</f>
        <v>0</v>
      </c>
      <c r="CY8" s="24">
        <v>48</v>
      </c>
      <c r="CZ8" s="24">
        <f t="shared" ref="CZ8:CZ16" si="43">CY8*C8*D8*E8*H8*$CZ$6</f>
        <v>638567.19359999988</v>
      </c>
      <c r="DA8" s="24"/>
      <c r="DB8" s="24">
        <f t="shared" ref="DB8:DB16" si="44">DA8*C8*D8*E8*H8*$DB$6</f>
        <v>0</v>
      </c>
      <c r="DC8" s="24"/>
      <c r="DD8" s="24">
        <f t="shared" ref="DD8:DD16" si="45">DC8*C8*D8*E8*G8*$DD$6</f>
        <v>0</v>
      </c>
      <c r="DE8" s="24"/>
      <c r="DF8" s="24">
        <f t="shared" ref="DF8:DF16" si="46">DE8*C8*D8*E8*G8*$DF$6</f>
        <v>0</v>
      </c>
      <c r="DG8" s="24"/>
      <c r="DH8" s="24">
        <f t="shared" ref="DH8:DH16" si="47">DG8*C8*D8*E8*G8*$DH$6</f>
        <v>0</v>
      </c>
      <c r="DI8" s="24"/>
      <c r="DJ8" s="24">
        <f t="shared" ref="DJ8:DJ16" si="48">DI8*C8*D8*E8*G8*$DJ$6</f>
        <v>0</v>
      </c>
      <c r="DK8" s="24"/>
      <c r="DL8" s="24">
        <f t="shared" ref="DL8:DL16" si="49">DK8*C8*D8*E8*G8*$DL$6</f>
        <v>0</v>
      </c>
      <c r="DM8" s="24"/>
      <c r="DN8" s="24">
        <f t="shared" ref="DN8:DN16" si="50">DM8*C8*D8*E8*G8*$DN$6</f>
        <v>0</v>
      </c>
      <c r="DO8" s="24"/>
      <c r="DP8" s="24">
        <f t="shared" ref="DP8:DP16" si="51">DO8*C8*D8*E8*G8*$DP$6</f>
        <v>0</v>
      </c>
      <c r="DQ8" s="24"/>
      <c r="DR8" s="24">
        <f t="shared" ref="DR8:DR16" si="52">DQ8*C8*D8*E8*G8*$DR$6</f>
        <v>0</v>
      </c>
      <c r="DS8" s="24"/>
      <c r="DT8" s="24">
        <f t="shared" ref="DT8:DT16" si="53">DS8*C8*D8*E8*G8*$DT$6</f>
        <v>0</v>
      </c>
      <c r="DU8" s="24"/>
      <c r="DV8" s="24">
        <f t="shared" ref="DV8:DV16" si="54">DU8*C8*D8*E8*G8*$DV$6</f>
        <v>0</v>
      </c>
      <c r="DW8" s="24"/>
      <c r="DX8" s="24">
        <f t="shared" ref="DX8:DX16" si="55">DW8*C8*D8*E8*G8*$DX$6</f>
        <v>0</v>
      </c>
      <c r="DY8" s="24"/>
      <c r="DZ8" s="24">
        <f t="shared" ref="DZ8:DZ16" si="56">DY8*C8*D8*E8*G8*$DZ$6</f>
        <v>0</v>
      </c>
      <c r="EA8" s="24"/>
      <c r="EB8" s="24">
        <f t="shared" ref="EB8:EB16" si="57">EA8*C8*D8*E8*G8*$EB$6</f>
        <v>0</v>
      </c>
      <c r="EC8" s="24"/>
      <c r="ED8" s="24">
        <f t="shared" ref="ED8:ED16" si="58">EC8*C8*D8*E8*G8*$ED$6</f>
        <v>0</v>
      </c>
      <c r="EE8" s="24"/>
      <c r="EF8" s="24">
        <f t="shared" ref="EF8:EF16" si="59">EE8*C8*D8*E8*G8*$EF$6</f>
        <v>0</v>
      </c>
      <c r="EG8" s="24"/>
      <c r="EH8" s="24">
        <f t="shared" ref="EH8:EH16" si="60">EG8*C8*D8*E8*G8*$EH$6</f>
        <v>0</v>
      </c>
      <c r="EI8" s="24"/>
      <c r="EJ8" s="24">
        <f t="shared" ref="EJ8:EJ16" si="61">EI8*C8*D8*E8*G8*$EJ$6</f>
        <v>0</v>
      </c>
      <c r="EK8" s="24"/>
      <c r="EL8" s="24">
        <f t="shared" ref="EL8:EL16" si="62">EK8*C8*D8*E8*G8*$EL$6</f>
        <v>0</v>
      </c>
      <c r="EM8" s="24"/>
      <c r="EN8" s="24">
        <f t="shared" ref="EN8:EN16" si="63">EM8*C8*D8*E8*G8*$EN$6</f>
        <v>0</v>
      </c>
      <c r="EO8" s="24"/>
      <c r="EP8" s="24">
        <f t="shared" ref="EP8:EP16" si="64">EO8*C8*D8*E8*H8*$EP$6</f>
        <v>0</v>
      </c>
      <c r="EQ8" s="24"/>
      <c r="ER8" s="24">
        <f t="shared" ref="ER8:ER16" si="65">EQ8*C8*D8*E8*H8*$ER$6</f>
        <v>0</v>
      </c>
      <c r="ES8" s="24"/>
      <c r="ET8" s="24"/>
      <c r="EU8" s="25">
        <f>SUM(K8,M8,O8,Q8,S8,U8,W8,Y8,AC8,AE8,AG8,AI8,AK8,AM8,AO8,AQ8,AS8,AU8,AW8,AY8,BA8,BC8,BE8,BG8,BI8,BK8,BM8,BO8,BQ8,BS8,BU8,BW8,BY8,CA8,CC8,CE8,CG8,CI8,CK8,CM8,CO8,CQ8,CS8,CU8,CW8,CY8,DA8,DC8,DE8,DG8,DI8,DK8,DM8,DO8,DQ8,DS8,DU8,DW8,DY8,EA8,EC8,EE8,EG8,EI8,EK8,EM8,EO8,EQ8,ES8,AA8)</f>
        <v>485</v>
      </c>
      <c r="EV8" s="25">
        <f>SUM(L8,N8,P8,R8,T8,V8,X8,Z8,AD8,AF8,AH8,AJ8,AL8,AN8,AP8,AR8,AT8,AV8,AX8,AZ8,BB8,BD8,BF8,BH8,BJ8,BL8,BN8,BP8,BR8,BT8,BV8,BX8,BZ8,CB8,CD8,CF8,CH8,CJ8,CL8,CN8,CP8,CR8,CT8,CV8,CX8,CZ8,DB8,DD8,DF8,DH8,DJ8,DL8,DN8,DP8,DR8,DT8,DV8,DX8,DZ8,EB8,ED8,EF8,EH8,EJ8,EL8,EN8,EP8,ER8,ET8,AB8)</f>
        <v>5571942.2136000004</v>
      </c>
    </row>
    <row r="9" spans="1:152" ht="30" x14ac:dyDescent="0.25">
      <c r="A9" s="47">
        <v>2</v>
      </c>
      <c r="B9" s="19" t="s">
        <v>86</v>
      </c>
      <c r="C9" s="20">
        <f>C8</f>
        <v>9657</v>
      </c>
      <c r="D9" s="21">
        <v>0.84</v>
      </c>
      <c r="E9" s="22">
        <v>1</v>
      </c>
      <c r="F9" s="49"/>
      <c r="G9" s="20">
        <v>1.4</v>
      </c>
      <c r="H9" s="20">
        <v>1.68</v>
      </c>
      <c r="I9" s="20">
        <v>2.23</v>
      </c>
      <c r="J9" s="20">
        <v>2.39</v>
      </c>
      <c r="K9" s="23"/>
      <c r="L9" s="24">
        <f t="shared" si="3"/>
        <v>0</v>
      </c>
      <c r="M9" s="24">
        <f>50+30</f>
        <v>80</v>
      </c>
      <c r="N9" s="24">
        <f t="shared" si="4"/>
        <v>908530.55999999994</v>
      </c>
      <c r="O9" s="24">
        <v>0</v>
      </c>
      <c r="P9" s="24">
        <f t="shared" si="5"/>
        <v>0</v>
      </c>
      <c r="Q9" s="24">
        <v>0</v>
      </c>
      <c r="R9" s="24">
        <f t="shared" si="6"/>
        <v>0</v>
      </c>
      <c r="S9" s="24"/>
      <c r="T9" s="24"/>
      <c r="U9" s="24">
        <v>0</v>
      </c>
      <c r="V9" s="24">
        <f t="shared" si="7"/>
        <v>0</v>
      </c>
      <c r="W9" s="24">
        <v>0</v>
      </c>
      <c r="X9" s="24">
        <f t="shared" ref="X9:X83" si="66">W9*C9*D9*E9*G9*$X$6</f>
        <v>0</v>
      </c>
      <c r="Y9" s="24"/>
      <c r="Z9" s="24">
        <f t="shared" si="8"/>
        <v>0</v>
      </c>
      <c r="AA9" s="24"/>
      <c r="AB9" s="24">
        <f t="shared" ref="AB9:AB72" si="67">SUM(AA9*$AB$6*C9*D9*E9*G9)</f>
        <v>0</v>
      </c>
      <c r="AC9" s="24"/>
      <c r="AD9" s="24">
        <f t="shared" si="9"/>
        <v>0</v>
      </c>
      <c r="AE9" s="24">
        <v>0</v>
      </c>
      <c r="AF9" s="24">
        <f t="shared" si="10"/>
        <v>0</v>
      </c>
      <c r="AG9" s="24"/>
      <c r="AH9" s="24">
        <f t="shared" si="11"/>
        <v>0</v>
      </c>
      <c r="AI9" s="24"/>
      <c r="AJ9" s="24">
        <f t="shared" si="12"/>
        <v>0</v>
      </c>
      <c r="AK9" s="24"/>
      <c r="AL9" s="24">
        <f t="shared" si="13"/>
        <v>0</v>
      </c>
      <c r="AM9" s="24">
        <v>25</v>
      </c>
      <c r="AN9" s="24">
        <f t="shared" si="14"/>
        <v>283915.8</v>
      </c>
      <c r="AO9" s="24">
        <v>180</v>
      </c>
      <c r="AP9" s="24">
        <f t="shared" si="15"/>
        <v>2044193.7599999998</v>
      </c>
      <c r="AQ9" s="24">
        <v>0</v>
      </c>
      <c r="AR9" s="24">
        <f t="shared" si="16"/>
        <v>0</v>
      </c>
      <c r="AS9" s="24">
        <v>137</v>
      </c>
      <c r="AT9" s="24">
        <f t="shared" si="17"/>
        <v>1555858.584</v>
      </c>
      <c r="AU9" s="24">
        <v>200</v>
      </c>
      <c r="AV9" s="24">
        <f t="shared" si="18"/>
        <v>2271326.4</v>
      </c>
      <c r="AW9" s="24">
        <v>328</v>
      </c>
      <c r="AX9" s="24">
        <f t="shared" si="19"/>
        <v>3724975.2960000001</v>
      </c>
      <c r="AY9" s="24"/>
      <c r="AZ9" s="24">
        <f t="shared" si="20"/>
        <v>0</v>
      </c>
      <c r="BA9" s="24">
        <v>0</v>
      </c>
      <c r="BB9" s="24">
        <f t="shared" si="21"/>
        <v>0</v>
      </c>
      <c r="BC9" s="24">
        <v>0</v>
      </c>
      <c r="BD9" s="24">
        <f t="shared" ref="BD9:BD83" si="68">BC9*C9*D9*E9*G9*$BD$6</f>
        <v>0</v>
      </c>
      <c r="BE9" s="24"/>
      <c r="BF9" s="24">
        <f t="shared" ref="BF9:BF83" si="69">BE9*C9*D9*E9*H9*$BF$6</f>
        <v>0</v>
      </c>
      <c r="BG9" s="24"/>
      <c r="BH9" s="24">
        <f t="shared" si="22"/>
        <v>0</v>
      </c>
      <c r="BI9" s="24">
        <v>5</v>
      </c>
      <c r="BJ9" s="24">
        <f t="shared" si="23"/>
        <v>68139.792000000001</v>
      </c>
      <c r="BK9" s="24"/>
      <c r="BL9" s="24">
        <f t="shared" si="24"/>
        <v>0</v>
      </c>
      <c r="BM9" s="24">
        <v>6</v>
      </c>
      <c r="BN9" s="24">
        <f t="shared" si="25"/>
        <v>81767.75039999999</v>
      </c>
      <c r="BO9" s="24"/>
      <c r="BP9" s="24">
        <f t="shared" si="26"/>
        <v>0</v>
      </c>
      <c r="BQ9" s="24">
        <v>0</v>
      </c>
      <c r="BR9" s="24">
        <f t="shared" si="27"/>
        <v>0</v>
      </c>
      <c r="BS9" s="24"/>
      <c r="BT9" s="24">
        <f t="shared" si="28"/>
        <v>0</v>
      </c>
      <c r="BU9" s="24"/>
      <c r="BV9" s="24">
        <f t="shared" si="29"/>
        <v>0</v>
      </c>
      <c r="BW9" s="24">
        <v>5</v>
      </c>
      <c r="BX9" s="24">
        <f t="shared" si="30"/>
        <v>68139.792000000001</v>
      </c>
      <c r="BY9" s="24"/>
      <c r="BZ9" s="24">
        <f t="shared" si="31"/>
        <v>0</v>
      </c>
      <c r="CA9" s="24">
        <v>27</v>
      </c>
      <c r="CB9" s="24">
        <f t="shared" si="32"/>
        <v>367954.87679999997</v>
      </c>
      <c r="CC9" s="24"/>
      <c r="CD9" s="24">
        <f t="shared" si="33"/>
        <v>0</v>
      </c>
      <c r="CE9" s="24">
        <v>0</v>
      </c>
      <c r="CF9" s="24">
        <f t="shared" si="34"/>
        <v>0</v>
      </c>
      <c r="CG9" s="24">
        <v>0</v>
      </c>
      <c r="CH9" s="24">
        <f t="shared" si="35"/>
        <v>0</v>
      </c>
      <c r="CI9" s="24">
        <v>0</v>
      </c>
      <c r="CJ9" s="24">
        <f t="shared" si="36"/>
        <v>0</v>
      </c>
      <c r="CK9" s="24"/>
      <c r="CL9" s="24">
        <f t="shared" si="37"/>
        <v>0</v>
      </c>
      <c r="CM9" s="24">
        <v>0</v>
      </c>
      <c r="CN9" s="24">
        <f t="shared" si="38"/>
        <v>0</v>
      </c>
      <c r="CO9" s="24"/>
      <c r="CP9" s="24"/>
      <c r="CQ9" s="24"/>
      <c r="CR9" s="24">
        <f t="shared" si="39"/>
        <v>0</v>
      </c>
      <c r="CS9" s="24"/>
      <c r="CT9" s="24">
        <f t="shared" si="40"/>
        <v>0</v>
      </c>
      <c r="CU9" s="24">
        <v>0</v>
      </c>
      <c r="CV9" s="24">
        <f t="shared" si="41"/>
        <v>0</v>
      </c>
      <c r="CW9" s="24"/>
      <c r="CX9" s="24">
        <f t="shared" si="42"/>
        <v>0</v>
      </c>
      <c r="CY9" s="24">
        <v>168</v>
      </c>
      <c r="CZ9" s="24">
        <f t="shared" si="43"/>
        <v>2289497.0111999996</v>
      </c>
      <c r="DA9" s="24"/>
      <c r="DB9" s="24">
        <f t="shared" si="44"/>
        <v>0</v>
      </c>
      <c r="DC9" s="24"/>
      <c r="DD9" s="24">
        <f t="shared" si="45"/>
        <v>0</v>
      </c>
      <c r="DE9" s="24"/>
      <c r="DF9" s="24">
        <f t="shared" si="46"/>
        <v>0</v>
      </c>
      <c r="DG9" s="24"/>
      <c r="DH9" s="24">
        <f t="shared" si="47"/>
        <v>0</v>
      </c>
      <c r="DI9" s="24"/>
      <c r="DJ9" s="24">
        <f t="shared" si="48"/>
        <v>0</v>
      </c>
      <c r="DK9" s="24">
        <v>40</v>
      </c>
      <c r="DL9" s="24">
        <f t="shared" si="49"/>
        <v>454265.27999999997</v>
      </c>
      <c r="DM9" s="24">
        <v>5</v>
      </c>
      <c r="DN9" s="24">
        <f t="shared" si="50"/>
        <v>56783.159999999996</v>
      </c>
      <c r="DO9" s="24">
        <v>988</v>
      </c>
      <c r="DP9" s="24">
        <f t="shared" si="51"/>
        <v>11220352.415999999</v>
      </c>
      <c r="DQ9" s="24"/>
      <c r="DR9" s="24">
        <f t="shared" si="52"/>
        <v>0</v>
      </c>
      <c r="DS9" s="24"/>
      <c r="DT9" s="24">
        <f t="shared" si="53"/>
        <v>0</v>
      </c>
      <c r="DU9" s="24"/>
      <c r="DV9" s="24">
        <f t="shared" si="54"/>
        <v>0</v>
      </c>
      <c r="DW9" s="24"/>
      <c r="DX9" s="24">
        <f t="shared" si="55"/>
        <v>0</v>
      </c>
      <c r="DY9" s="24"/>
      <c r="DZ9" s="24">
        <f t="shared" si="56"/>
        <v>0</v>
      </c>
      <c r="EA9" s="24"/>
      <c r="EB9" s="24">
        <f t="shared" si="57"/>
        <v>0</v>
      </c>
      <c r="EC9" s="24"/>
      <c r="ED9" s="24">
        <f t="shared" si="58"/>
        <v>0</v>
      </c>
      <c r="EE9" s="24"/>
      <c r="EF9" s="24">
        <f t="shared" si="59"/>
        <v>0</v>
      </c>
      <c r="EG9" s="24"/>
      <c r="EH9" s="24">
        <f t="shared" si="60"/>
        <v>0</v>
      </c>
      <c r="EI9" s="24"/>
      <c r="EJ9" s="24">
        <f t="shared" si="61"/>
        <v>0</v>
      </c>
      <c r="EK9" s="24"/>
      <c r="EL9" s="24">
        <f t="shared" si="62"/>
        <v>0</v>
      </c>
      <c r="EM9" s="24"/>
      <c r="EN9" s="24">
        <f t="shared" si="63"/>
        <v>0</v>
      </c>
      <c r="EO9" s="24"/>
      <c r="EP9" s="24">
        <f t="shared" si="64"/>
        <v>0</v>
      </c>
      <c r="EQ9" s="24"/>
      <c r="ER9" s="24">
        <f t="shared" si="65"/>
        <v>0</v>
      </c>
      <c r="ES9" s="24"/>
      <c r="ET9" s="24"/>
      <c r="EU9" s="25">
        <f t="shared" ref="EU9:EV20" si="70">SUM(K9,M9,O9,Q9,S9,U9,W9,Y9,AC9,AE9,AG9,AI9,AK9,AM9,AO9,AQ9,AS9,AU9,AW9,AY9,BA9,BC9,BE9,BG9,BI9,BK9,BM9,BO9,BQ9,BS9,BU9,BW9,BY9,CA9,CC9,CE9,CG9,CI9,CK9,CM9,CO9,CQ9,CS9,CU9,CW9,CY9,DA9,DC9,DE9,DG9,DI9,DK9,DM9,DO9,DQ9,DS9,DU9,DW9,DY9,EA9,EC9,EE9,EG9,EI9,EK9,EM9,EO9,EQ9,ES9,AA9)</f>
        <v>2194</v>
      </c>
      <c r="EV9" s="25">
        <f t="shared" si="70"/>
        <v>25395700.478399999</v>
      </c>
    </row>
    <row r="10" spans="1:152" ht="60" x14ac:dyDescent="0.25">
      <c r="A10" s="47">
        <v>3</v>
      </c>
      <c r="B10" s="19" t="s">
        <v>87</v>
      </c>
      <c r="C10" s="20">
        <f t="shared" ref="C10:C72" si="71">C9</f>
        <v>9657</v>
      </c>
      <c r="D10" s="21">
        <v>0.97</v>
      </c>
      <c r="E10" s="22">
        <v>1</v>
      </c>
      <c r="F10" s="49"/>
      <c r="G10" s="20">
        <v>1.4</v>
      </c>
      <c r="H10" s="20">
        <v>1.68</v>
      </c>
      <c r="I10" s="20">
        <v>2.23</v>
      </c>
      <c r="J10" s="20">
        <v>2.39</v>
      </c>
      <c r="K10" s="23"/>
      <c r="L10" s="24">
        <f t="shared" si="3"/>
        <v>0</v>
      </c>
      <c r="M10" s="24">
        <f>501+150</f>
        <v>651</v>
      </c>
      <c r="N10" s="24">
        <f t="shared" si="4"/>
        <v>8537348.1059999987</v>
      </c>
      <c r="O10" s="24">
        <v>0</v>
      </c>
      <c r="P10" s="24">
        <f t="shared" si="5"/>
        <v>0</v>
      </c>
      <c r="Q10" s="24">
        <v>0</v>
      </c>
      <c r="R10" s="24">
        <f t="shared" si="6"/>
        <v>0</v>
      </c>
      <c r="S10" s="24"/>
      <c r="T10" s="24"/>
      <c r="U10" s="24">
        <v>0</v>
      </c>
      <c r="V10" s="24">
        <f t="shared" si="7"/>
        <v>0</v>
      </c>
      <c r="W10" s="24">
        <v>0</v>
      </c>
      <c r="X10" s="24">
        <f t="shared" si="66"/>
        <v>0</v>
      </c>
      <c r="Y10" s="24"/>
      <c r="Z10" s="24">
        <f t="shared" si="8"/>
        <v>0</v>
      </c>
      <c r="AA10" s="24"/>
      <c r="AB10" s="24">
        <f t="shared" si="67"/>
        <v>0</v>
      </c>
      <c r="AC10" s="24"/>
      <c r="AD10" s="24">
        <f t="shared" si="9"/>
        <v>0</v>
      </c>
      <c r="AE10" s="24">
        <v>0</v>
      </c>
      <c r="AF10" s="24">
        <f t="shared" si="10"/>
        <v>0</v>
      </c>
      <c r="AG10" s="24"/>
      <c r="AH10" s="24">
        <f t="shared" si="11"/>
        <v>0</v>
      </c>
      <c r="AI10" s="24"/>
      <c r="AJ10" s="24">
        <f t="shared" si="12"/>
        <v>0</v>
      </c>
      <c r="AK10" s="24"/>
      <c r="AL10" s="24">
        <f t="shared" si="13"/>
        <v>0</v>
      </c>
      <c r="AM10" s="24">
        <v>10</v>
      </c>
      <c r="AN10" s="24">
        <f t="shared" si="14"/>
        <v>131142.06</v>
      </c>
      <c r="AO10" s="24">
        <v>0</v>
      </c>
      <c r="AP10" s="24">
        <f t="shared" si="15"/>
        <v>0</v>
      </c>
      <c r="AQ10" s="24">
        <v>0</v>
      </c>
      <c r="AR10" s="24">
        <f t="shared" si="16"/>
        <v>0</v>
      </c>
      <c r="AS10" s="24">
        <v>80</v>
      </c>
      <c r="AT10" s="24">
        <f t="shared" si="17"/>
        <v>1049136.48</v>
      </c>
      <c r="AU10" s="24">
        <v>249</v>
      </c>
      <c r="AV10" s="24">
        <f t="shared" si="18"/>
        <v>3265437.2939999998</v>
      </c>
      <c r="AW10" s="24"/>
      <c r="AX10" s="24">
        <f t="shared" si="19"/>
        <v>0</v>
      </c>
      <c r="AY10" s="24"/>
      <c r="AZ10" s="24">
        <f t="shared" si="20"/>
        <v>0</v>
      </c>
      <c r="BA10" s="24">
        <v>0</v>
      </c>
      <c r="BB10" s="24">
        <f t="shared" si="21"/>
        <v>0</v>
      </c>
      <c r="BC10" s="24">
        <v>0</v>
      </c>
      <c r="BD10" s="24">
        <f t="shared" si="68"/>
        <v>0</v>
      </c>
      <c r="BE10" s="24"/>
      <c r="BF10" s="24">
        <f t="shared" si="69"/>
        <v>0</v>
      </c>
      <c r="BG10" s="24"/>
      <c r="BH10" s="24">
        <f t="shared" si="22"/>
        <v>0</v>
      </c>
      <c r="BI10" s="24">
        <v>25</v>
      </c>
      <c r="BJ10" s="24">
        <f t="shared" si="23"/>
        <v>393426.18</v>
      </c>
      <c r="BK10" s="24"/>
      <c r="BL10" s="24">
        <f t="shared" si="24"/>
        <v>0</v>
      </c>
      <c r="BM10" s="24"/>
      <c r="BN10" s="24">
        <f t="shared" si="25"/>
        <v>0</v>
      </c>
      <c r="BO10" s="24"/>
      <c r="BP10" s="24">
        <f t="shared" si="26"/>
        <v>0</v>
      </c>
      <c r="BQ10" s="24">
        <v>0</v>
      </c>
      <c r="BR10" s="24">
        <f t="shared" si="27"/>
        <v>0</v>
      </c>
      <c r="BS10" s="24"/>
      <c r="BT10" s="24">
        <f t="shared" si="28"/>
        <v>0</v>
      </c>
      <c r="BU10" s="24"/>
      <c r="BV10" s="24">
        <f t="shared" si="29"/>
        <v>0</v>
      </c>
      <c r="BW10" s="24">
        <v>2</v>
      </c>
      <c r="BX10" s="24">
        <f t="shared" si="30"/>
        <v>31474.094399999994</v>
      </c>
      <c r="BY10" s="24"/>
      <c r="BZ10" s="24">
        <f t="shared" si="31"/>
        <v>0</v>
      </c>
      <c r="CA10" s="24"/>
      <c r="CB10" s="24">
        <f t="shared" si="32"/>
        <v>0</v>
      </c>
      <c r="CC10" s="24"/>
      <c r="CD10" s="24">
        <f t="shared" si="33"/>
        <v>0</v>
      </c>
      <c r="CE10" s="24">
        <v>0</v>
      </c>
      <c r="CF10" s="24">
        <f t="shared" si="34"/>
        <v>0</v>
      </c>
      <c r="CG10" s="24">
        <v>0</v>
      </c>
      <c r="CH10" s="24">
        <f t="shared" si="35"/>
        <v>0</v>
      </c>
      <c r="CI10" s="24">
        <v>0</v>
      </c>
      <c r="CJ10" s="24">
        <f t="shared" si="36"/>
        <v>0</v>
      </c>
      <c r="CK10" s="24"/>
      <c r="CL10" s="24">
        <f t="shared" si="37"/>
        <v>0</v>
      </c>
      <c r="CM10" s="24">
        <v>0</v>
      </c>
      <c r="CN10" s="24">
        <f t="shared" si="38"/>
        <v>0</v>
      </c>
      <c r="CO10" s="24"/>
      <c r="CP10" s="24"/>
      <c r="CQ10" s="24"/>
      <c r="CR10" s="24">
        <f t="shared" si="39"/>
        <v>0</v>
      </c>
      <c r="CS10" s="24"/>
      <c r="CT10" s="24">
        <f t="shared" si="40"/>
        <v>0</v>
      </c>
      <c r="CU10" s="24">
        <v>0</v>
      </c>
      <c r="CV10" s="24">
        <f t="shared" si="41"/>
        <v>0</v>
      </c>
      <c r="CW10" s="24"/>
      <c r="CX10" s="24">
        <f t="shared" si="42"/>
        <v>0</v>
      </c>
      <c r="CY10" s="24">
        <v>32</v>
      </c>
      <c r="CZ10" s="24">
        <f t="shared" si="43"/>
        <v>503585.51039999991</v>
      </c>
      <c r="DA10" s="24"/>
      <c r="DB10" s="24">
        <f t="shared" si="44"/>
        <v>0</v>
      </c>
      <c r="DC10" s="24"/>
      <c r="DD10" s="24">
        <f t="shared" si="45"/>
        <v>0</v>
      </c>
      <c r="DE10" s="24"/>
      <c r="DF10" s="24">
        <f t="shared" si="46"/>
        <v>0</v>
      </c>
      <c r="DG10" s="24"/>
      <c r="DH10" s="24">
        <f t="shared" si="47"/>
        <v>0</v>
      </c>
      <c r="DI10" s="24"/>
      <c r="DJ10" s="24">
        <f t="shared" si="48"/>
        <v>0</v>
      </c>
      <c r="DK10" s="24"/>
      <c r="DL10" s="24">
        <f t="shared" si="49"/>
        <v>0</v>
      </c>
      <c r="DM10" s="24"/>
      <c r="DN10" s="24">
        <f t="shared" si="50"/>
        <v>0</v>
      </c>
      <c r="DO10" s="24"/>
      <c r="DP10" s="24">
        <f t="shared" si="51"/>
        <v>0</v>
      </c>
      <c r="DQ10" s="24"/>
      <c r="DR10" s="24">
        <f t="shared" si="52"/>
        <v>0</v>
      </c>
      <c r="DS10" s="24"/>
      <c r="DT10" s="24">
        <f t="shared" si="53"/>
        <v>0</v>
      </c>
      <c r="DU10" s="24"/>
      <c r="DV10" s="24">
        <f t="shared" si="54"/>
        <v>0</v>
      </c>
      <c r="DW10" s="24"/>
      <c r="DX10" s="24">
        <f t="shared" si="55"/>
        <v>0</v>
      </c>
      <c r="DY10" s="24"/>
      <c r="DZ10" s="24">
        <f t="shared" si="56"/>
        <v>0</v>
      </c>
      <c r="EA10" s="24"/>
      <c r="EB10" s="24">
        <f t="shared" si="57"/>
        <v>0</v>
      </c>
      <c r="EC10" s="24"/>
      <c r="ED10" s="24">
        <f t="shared" si="58"/>
        <v>0</v>
      </c>
      <c r="EE10" s="24"/>
      <c r="EF10" s="24">
        <f t="shared" si="59"/>
        <v>0</v>
      </c>
      <c r="EG10" s="24"/>
      <c r="EH10" s="24">
        <f t="shared" si="60"/>
        <v>0</v>
      </c>
      <c r="EI10" s="24"/>
      <c r="EJ10" s="24">
        <f t="shared" si="61"/>
        <v>0</v>
      </c>
      <c r="EK10" s="24"/>
      <c r="EL10" s="24">
        <f t="shared" si="62"/>
        <v>0</v>
      </c>
      <c r="EM10" s="24"/>
      <c r="EN10" s="24">
        <f t="shared" si="63"/>
        <v>0</v>
      </c>
      <c r="EO10" s="24"/>
      <c r="EP10" s="24">
        <f t="shared" si="64"/>
        <v>0</v>
      </c>
      <c r="EQ10" s="24"/>
      <c r="ER10" s="24">
        <f t="shared" si="65"/>
        <v>0</v>
      </c>
      <c r="ES10" s="24"/>
      <c r="ET10" s="24"/>
      <c r="EU10" s="25">
        <f t="shared" si="70"/>
        <v>1049</v>
      </c>
      <c r="EV10" s="25">
        <f t="shared" si="70"/>
        <v>13911549.724799998</v>
      </c>
    </row>
    <row r="11" spans="1:152" x14ac:dyDescent="0.25">
      <c r="A11" s="47">
        <v>4</v>
      </c>
      <c r="B11" s="19" t="s">
        <v>88</v>
      </c>
      <c r="C11" s="20">
        <f t="shared" si="71"/>
        <v>9657</v>
      </c>
      <c r="D11" s="21">
        <v>0.8</v>
      </c>
      <c r="E11" s="22">
        <v>1</v>
      </c>
      <c r="F11" s="49"/>
      <c r="G11" s="20">
        <v>1.4</v>
      </c>
      <c r="H11" s="20">
        <v>1.68</v>
      </c>
      <c r="I11" s="20">
        <v>2.23</v>
      </c>
      <c r="J11" s="20">
        <v>2.39</v>
      </c>
      <c r="K11" s="23"/>
      <c r="L11" s="24">
        <f t="shared" si="3"/>
        <v>0</v>
      </c>
      <c r="M11" s="24"/>
      <c r="N11" s="24">
        <f t="shared" si="4"/>
        <v>0</v>
      </c>
      <c r="O11" s="24">
        <v>0</v>
      </c>
      <c r="P11" s="24">
        <f t="shared" si="5"/>
        <v>0</v>
      </c>
      <c r="Q11" s="24">
        <v>0</v>
      </c>
      <c r="R11" s="24">
        <f t="shared" si="6"/>
        <v>0</v>
      </c>
      <c r="S11" s="24"/>
      <c r="T11" s="24"/>
      <c r="U11" s="24">
        <v>0</v>
      </c>
      <c r="V11" s="24">
        <f t="shared" si="7"/>
        <v>0</v>
      </c>
      <c r="W11" s="24">
        <v>0</v>
      </c>
      <c r="X11" s="24">
        <f t="shared" si="66"/>
        <v>0</v>
      </c>
      <c r="Y11" s="24"/>
      <c r="Z11" s="24">
        <f t="shared" si="8"/>
        <v>0</v>
      </c>
      <c r="AA11" s="24"/>
      <c r="AB11" s="24">
        <f t="shared" si="67"/>
        <v>0</v>
      </c>
      <c r="AC11" s="24"/>
      <c r="AD11" s="24">
        <f t="shared" si="9"/>
        <v>0</v>
      </c>
      <c r="AE11" s="24">
        <v>0</v>
      </c>
      <c r="AF11" s="24">
        <f t="shared" si="10"/>
        <v>0</v>
      </c>
      <c r="AG11" s="24"/>
      <c r="AH11" s="24">
        <f t="shared" si="11"/>
        <v>0</v>
      </c>
      <c r="AI11" s="24"/>
      <c r="AJ11" s="24">
        <f t="shared" si="12"/>
        <v>0</v>
      </c>
      <c r="AK11" s="24"/>
      <c r="AL11" s="24">
        <f t="shared" si="13"/>
        <v>0</v>
      </c>
      <c r="AM11" s="24">
        <v>0</v>
      </c>
      <c r="AN11" s="24">
        <f t="shared" si="14"/>
        <v>0</v>
      </c>
      <c r="AO11" s="24">
        <v>0</v>
      </c>
      <c r="AP11" s="24">
        <f t="shared" si="15"/>
        <v>0</v>
      </c>
      <c r="AQ11" s="24">
        <v>0</v>
      </c>
      <c r="AR11" s="24">
        <f t="shared" si="16"/>
        <v>0</v>
      </c>
      <c r="AS11" s="24">
        <v>0</v>
      </c>
      <c r="AT11" s="24">
        <f t="shared" si="17"/>
        <v>0</v>
      </c>
      <c r="AU11" s="24"/>
      <c r="AV11" s="24">
        <f t="shared" si="18"/>
        <v>0</v>
      </c>
      <c r="AW11" s="24"/>
      <c r="AX11" s="24">
        <f t="shared" si="19"/>
        <v>0</v>
      </c>
      <c r="AY11" s="24"/>
      <c r="AZ11" s="24">
        <f t="shared" si="20"/>
        <v>0</v>
      </c>
      <c r="BA11" s="24">
        <v>0</v>
      </c>
      <c r="BB11" s="24">
        <f t="shared" si="21"/>
        <v>0</v>
      </c>
      <c r="BC11" s="24">
        <v>0</v>
      </c>
      <c r="BD11" s="24">
        <f t="shared" si="68"/>
        <v>0</v>
      </c>
      <c r="BE11" s="24"/>
      <c r="BF11" s="24">
        <f t="shared" si="69"/>
        <v>0</v>
      </c>
      <c r="BG11" s="24"/>
      <c r="BH11" s="24">
        <f t="shared" si="22"/>
        <v>0</v>
      </c>
      <c r="BI11" s="24">
        <v>0</v>
      </c>
      <c r="BJ11" s="24">
        <f t="shared" si="23"/>
        <v>0</v>
      </c>
      <c r="BK11" s="24"/>
      <c r="BL11" s="24">
        <f t="shared" si="24"/>
        <v>0</v>
      </c>
      <c r="BM11" s="24"/>
      <c r="BN11" s="24">
        <f t="shared" si="25"/>
        <v>0</v>
      </c>
      <c r="BO11" s="24"/>
      <c r="BP11" s="24">
        <f t="shared" si="26"/>
        <v>0</v>
      </c>
      <c r="BQ11" s="24">
        <v>0</v>
      </c>
      <c r="BR11" s="24">
        <f t="shared" si="27"/>
        <v>0</v>
      </c>
      <c r="BS11" s="24"/>
      <c r="BT11" s="24">
        <f t="shared" si="28"/>
        <v>0</v>
      </c>
      <c r="BU11" s="24"/>
      <c r="BV11" s="24">
        <f t="shared" si="29"/>
        <v>0</v>
      </c>
      <c r="BW11" s="24"/>
      <c r="BX11" s="24">
        <f t="shared" si="30"/>
        <v>0</v>
      </c>
      <c r="BY11" s="24"/>
      <c r="BZ11" s="24">
        <f t="shared" si="31"/>
        <v>0</v>
      </c>
      <c r="CA11" s="24"/>
      <c r="CB11" s="24">
        <f t="shared" si="32"/>
        <v>0</v>
      </c>
      <c r="CC11" s="24"/>
      <c r="CD11" s="24">
        <f t="shared" si="33"/>
        <v>0</v>
      </c>
      <c r="CE11" s="24">
        <v>0</v>
      </c>
      <c r="CF11" s="24">
        <f t="shared" si="34"/>
        <v>0</v>
      </c>
      <c r="CG11" s="24">
        <v>0</v>
      </c>
      <c r="CH11" s="24">
        <f t="shared" si="35"/>
        <v>0</v>
      </c>
      <c r="CI11" s="24">
        <v>0</v>
      </c>
      <c r="CJ11" s="24">
        <f t="shared" si="36"/>
        <v>0</v>
      </c>
      <c r="CK11" s="24"/>
      <c r="CL11" s="24">
        <f t="shared" si="37"/>
        <v>0</v>
      </c>
      <c r="CM11" s="24">
        <v>0</v>
      </c>
      <c r="CN11" s="24">
        <f t="shared" si="38"/>
        <v>0</v>
      </c>
      <c r="CO11" s="24"/>
      <c r="CP11" s="24"/>
      <c r="CQ11" s="24"/>
      <c r="CR11" s="24">
        <f t="shared" si="39"/>
        <v>0</v>
      </c>
      <c r="CS11" s="24"/>
      <c r="CT11" s="24">
        <f t="shared" si="40"/>
        <v>0</v>
      </c>
      <c r="CU11" s="24">
        <v>0</v>
      </c>
      <c r="CV11" s="24">
        <f t="shared" si="41"/>
        <v>0</v>
      </c>
      <c r="CW11" s="24"/>
      <c r="CX11" s="24">
        <f t="shared" si="42"/>
        <v>0</v>
      </c>
      <c r="CY11" s="24"/>
      <c r="CZ11" s="24">
        <f t="shared" si="43"/>
        <v>0</v>
      </c>
      <c r="DA11" s="24"/>
      <c r="DB11" s="24">
        <f t="shared" si="44"/>
        <v>0</v>
      </c>
      <c r="DC11" s="24"/>
      <c r="DD11" s="24">
        <f t="shared" si="45"/>
        <v>0</v>
      </c>
      <c r="DE11" s="24"/>
      <c r="DF11" s="24">
        <f t="shared" si="46"/>
        <v>0</v>
      </c>
      <c r="DG11" s="24"/>
      <c r="DH11" s="24">
        <f t="shared" si="47"/>
        <v>0</v>
      </c>
      <c r="DI11" s="24"/>
      <c r="DJ11" s="24">
        <f t="shared" si="48"/>
        <v>0</v>
      </c>
      <c r="DK11" s="24"/>
      <c r="DL11" s="24">
        <f t="shared" si="49"/>
        <v>0</v>
      </c>
      <c r="DM11" s="24"/>
      <c r="DN11" s="24">
        <f t="shared" si="50"/>
        <v>0</v>
      </c>
      <c r="DO11" s="24"/>
      <c r="DP11" s="24">
        <f t="shared" si="51"/>
        <v>0</v>
      </c>
      <c r="DQ11" s="24"/>
      <c r="DR11" s="24">
        <f t="shared" si="52"/>
        <v>0</v>
      </c>
      <c r="DS11" s="24"/>
      <c r="DT11" s="24">
        <f t="shared" si="53"/>
        <v>0</v>
      </c>
      <c r="DU11" s="24"/>
      <c r="DV11" s="24">
        <f t="shared" si="54"/>
        <v>0</v>
      </c>
      <c r="DW11" s="24"/>
      <c r="DX11" s="24">
        <f t="shared" si="55"/>
        <v>0</v>
      </c>
      <c r="DY11" s="24"/>
      <c r="DZ11" s="24">
        <f t="shared" si="56"/>
        <v>0</v>
      </c>
      <c r="EA11" s="24"/>
      <c r="EB11" s="24">
        <f t="shared" si="57"/>
        <v>0</v>
      </c>
      <c r="EC11" s="24"/>
      <c r="ED11" s="24">
        <f t="shared" si="58"/>
        <v>0</v>
      </c>
      <c r="EE11" s="24"/>
      <c r="EF11" s="24">
        <f t="shared" si="59"/>
        <v>0</v>
      </c>
      <c r="EG11" s="24"/>
      <c r="EH11" s="24">
        <f t="shared" si="60"/>
        <v>0</v>
      </c>
      <c r="EI11" s="24"/>
      <c r="EJ11" s="24">
        <f t="shared" si="61"/>
        <v>0</v>
      </c>
      <c r="EK11" s="24"/>
      <c r="EL11" s="24">
        <f t="shared" si="62"/>
        <v>0</v>
      </c>
      <c r="EM11" s="24"/>
      <c r="EN11" s="24">
        <f t="shared" si="63"/>
        <v>0</v>
      </c>
      <c r="EO11" s="24"/>
      <c r="EP11" s="24">
        <f t="shared" si="64"/>
        <v>0</v>
      </c>
      <c r="EQ11" s="24"/>
      <c r="ER11" s="24">
        <f t="shared" si="65"/>
        <v>0</v>
      </c>
      <c r="ES11" s="24"/>
      <c r="ET11" s="24"/>
      <c r="EU11" s="25">
        <f t="shared" si="70"/>
        <v>0</v>
      </c>
      <c r="EV11" s="25">
        <f t="shared" si="70"/>
        <v>0</v>
      </c>
    </row>
    <row r="12" spans="1:152" ht="30" x14ac:dyDescent="0.25">
      <c r="A12" s="47">
        <v>6</v>
      </c>
      <c r="B12" s="19" t="s">
        <v>89</v>
      </c>
      <c r="C12" s="20">
        <f t="shared" si="71"/>
        <v>9657</v>
      </c>
      <c r="D12" s="21">
        <v>0.77</v>
      </c>
      <c r="E12" s="22">
        <v>1</v>
      </c>
      <c r="F12" s="49"/>
      <c r="G12" s="20">
        <v>1.4</v>
      </c>
      <c r="H12" s="20">
        <v>1.68</v>
      </c>
      <c r="I12" s="20">
        <v>2.23</v>
      </c>
      <c r="J12" s="20">
        <v>2.39</v>
      </c>
      <c r="K12" s="23"/>
      <c r="L12" s="24">
        <f t="shared" si="3"/>
        <v>0</v>
      </c>
      <c r="M12" s="24">
        <v>5</v>
      </c>
      <c r="N12" s="24">
        <f t="shared" si="4"/>
        <v>52051.23</v>
      </c>
      <c r="O12" s="24">
        <v>0</v>
      </c>
      <c r="P12" s="24">
        <f t="shared" si="5"/>
        <v>0</v>
      </c>
      <c r="Q12" s="24"/>
      <c r="R12" s="24">
        <f t="shared" si="6"/>
        <v>0</v>
      </c>
      <c r="S12" s="24"/>
      <c r="T12" s="24"/>
      <c r="U12" s="24">
        <v>4</v>
      </c>
      <c r="V12" s="24">
        <f t="shared" si="7"/>
        <v>41640.983999999997</v>
      </c>
      <c r="W12" s="24">
        <v>0</v>
      </c>
      <c r="X12" s="24">
        <f t="shared" si="66"/>
        <v>0</v>
      </c>
      <c r="Y12" s="24"/>
      <c r="Z12" s="24">
        <f t="shared" si="8"/>
        <v>0</v>
      </c>
      <c r="AA12" s="24"/>
      <c r="AB12" s="24">
        <f t="shared" si="67"/>
        <v>0</v>
      </c>
      <c r="AC12" s="24"/>
      <c r="AD12" s="24">
        <f t="shared" si="9"/>
        <v>0</v>
      </c>
      <c r="AE12" s="24">
        <v>0</v>
      </c>
      <c r="AF12" s="24">
        <f t="shared" si="10"/>
        <v>0</v>
      </c>
      <c r="AG12" s="24"/>
      <c r="AH12" s="24">
        <f t="shared" si="11"/>
        <v>0</v>
      </c>
      <c r="AI12" s="24"/>
      <c r="AJ12" s="24">
        <f t="shared" si="12"/>
        <v>0</v>
      </c>
      <c r="AK12" s="24"/>
      <c r="AL12" s="24">
        <f t="shared" si="13"/>
        <v>0</v>
      </c>
      <c r="AM12" s="24">
        <v>0</v>
      </c>
      <c r="AN12" s="24">
        <f t="shared" si="14"/>
        <v>0</v>
      </c>
      <c r="AO12" s="24">
        <v>0</v>
      </c>
      <c r="AP12" s="24">
        <f t="shared" si="15"/>
        <v>0</v>
      </c>
      <c r="AQ12" s="24"/>
      <c r="AR12" s="24">
        <f t="shared" si="16"/>
        <v>0</v>
      </c>
      <c r="AS12" s="24">
        <v>0</v>
      </c>
      <c r="AT12" s="24">
        <f t="shared" si="17"/>
        <v>0</v>
      </c>
      <c r="AU12" s="24">
        <v>30</v>
      </c>
      <c r="AV12" s="24">
        <f t="shared" si="18"/>
        <v>312307.38</v>
      </c>
      <c r="AW12" s="24"/>
      <c r="AX12" s="24">
        <f t="shared" si="19"/>
        <v>0</v>
      </c>
      <c r="AY12" s="24"/>
      <c r="AZ12" s="24">
        <f t="shared" si="20"/>
        <v>0</v>
      </c>
      <c r="BA12" s="24">
        <v>0</v>
      </c>
      <c r="BB12" s="24">
        <f t="shared" si="21"/>
        <v>0</v>
      </c>
      <c r="BC12" s="24">
        <v>0</v>
      </c>
      <c r="BD12" s="24">
        <f t="shared" si="68"/>
        <v>0</v>
      </c>
      <c r="BE12" s="24">
        <v>12</v>
      </c>
      <c r="BF12" s="24">
        <f t="shared" si="69"/>
        <v>149907.54240000001</v>
      </c>
      <c r="BG12" s="24"/>
      <c r="BH12" s="24">
        <f t="shared" si="22"/>
        <v>0</v>
      </c>
      <c r="BI12" s="24">
        <v>0</v>
      </c>
      <c r="BJ12" s="24">
        <f t="shared" si="23"/>
        <v>0</v>
      </c>
      <c r="BK12" s="24"/>
      <c r="BL12" s="24">
        <f t="shared" si="24"/>
        <v>0</v>
      </c>
      <c r="BM12" s="24">
        <v>14</v>
      </c>
      <c r="BN12" s="24">
        <f t="shared" si="25"/>
        <v>174892.13279999999</v>
      </c>
      <c r="BO12" s="24"/>
      <c r="BP12" s="24">
        <f t="shared" si="26"/>
        <v>0</v>
      </c>
      <c r="BQ12" s="24">
        <v>0</v>
      </c>
      <c r="BR12" s="24">
        <f t="shared" si="27"/>
        <v>0</v>
      </c>
      <c r="BS12" s="24"/>
      <c r="BT12" s="24">
        <f t="shared" si="28"/>
        <v>0</v>
      </c>
      <c r="BU12" s="24"/>
      <c r="BV12" s="24">
        <f t="shared" si="29"/>
        <v>0</v>
      </c>
      <c r="BW12" s="24"/>
      <c r="BX12" s="24">
        <f t="shared" si="30"/>
        <v>0</v>
      </c>
      <c r="BY12" s="24"/>
      <c r="BZ12" s="24">
        <f t="shared" si="31"/>
        <v>0</v>
      </c>
      <c r="CA12" s="24"/>
      <c r="CB12" s="24">
        <f t="shared" si="32"/>
        <v>0</v>
      </c>
      <c r="CC12" s="24"/>
      <c r="CD12" s="24">
        <f t="shared" si="33"/>
        <v>0</v>
      </c>
      <c r="CE12" s="24">
        <v>0</v>
      </c>
      <c r="CF12" s="24">
        <f t="shared" si="34"/>
        <v>0</v>
      </c>
      <c r="CG12" s="24">
        <v>0</v>
      </c>
      <c r="CH12" s="24">
        <f t="shared" si="35"/>
        <v>0</v>
      </c>
      <c r="CI12" s="24">
        <v>0</v>
      </c>
      <c r="CJ12" s="24">
        <f t="shared" si="36"/>
        <v>0</v>
      </c>
      <c r="CK12" s="24"/>
      <c r="CL12" s="24">
        <f t="shared" si="37"/>
        <v>0</v>
      </c>
      <c r="CM12" s="24">
        <v>0</v>
      </c>
      <c r="CN12" s="24">
        <f t="shared" si="38"/>
        <v>0</v>
      </c>
      <c r="CO12" s="24"/>
      <c r="CP12" s="24"/>
      <c r="CQ12" s="24"/>
      <c r="CR12" s="24">
        <f t="shared" si="39"/>
        <v>0</v>
      </c>
      <c r="CS12" s="24"/>
      <c r="CT12" s="24">
        <f t="shared" si="40"/>
        <v>0</v>
      </c>
      <c r="CU12" s="24">
        <v>0</v>
      </c>
      <c r="CV12" s="24">
        <f t="shared" si="41"/>
        <v>0</v>
      </c>
      <c r="CW12" s="24"/>
      <c r="CX12" s="24">
        <f t="shared" si="42"/>
        <v>0</v>
      </c>
      <c r="CY12" s="24"/>
      <c r="CZ12" s="24">
        <f t="shared" si="43"/>
        <v>0</v>
      </c>
      <c r="DA12" s="24"/>
      <c r="DB12" s="24">
        <f t="shared" si="44"/>
        <v>0</v>
      </c>
      <c r="DC12" s="24"/>
      <c r="DD12" s="24">
        <f t="shared" si="45"/>
        <v>0</v>
      </c>
      <c r="DE12" s="24"/>
      <c r="DF12" s="24">
        <f t="shared" si="46"/>
        <v>0</v>
      </c>
      <c r="DG12" s="24"/>
      <c r="DH12" s="24">
        <f t="shared" si="47"/>
        <v>0</v>
      </c>
      <c r="DI12" s="24"/>
      <c r="DJ12" s="24">
        <f t="shared" si="48"/>
        <v>0</v>
      </c>
      <c r="DK12" s="24"/>
      <c r="DL12" s="24">
        <f t="shared" si="49"/>
        <v>0</v>
      </c>
      <c r="DM12" s="24"/>
      <c r="DN12" s="24">
        <f t="shared" si="50"/>
        <v>0</v>
      </c>
      <c r="DO12" s="24"/>
      <c r="DP12" s="24">
        <f t="shared" si="51"/>
        <v>0</v>
      </c>
      <c r="DQ12" s="24"/>
      <c r="DR12" s="24">
        <f t="shared" si="52"/>
        <v>0</v>
      </c>
      <c r="DS12" s="24"/>
      <c r="DT12" s="24">
        <f t="shared" si="53"/>
        <v>0</v>
      </c>
      <c r="DU12" s="24"/>
      <c r="DV12" s="24">
        <f t="shared" si="54"/>
        <v>0</v>
      </c>
      <c r="DW12" s="24"/>
      <c r="DX12" s="24">
        <f t="shared" si="55"/>
        <v>0</v>
      </c>
      <c r="DY12" s="24"/>
      <c r="DZ12" s="24">
        <f t="shared" si="56"/>
        <v>0</v>
      </c>
      <c r="EA12" s="24"/>
      <c r="EB12" s="24">
        <f t="shared" si="57"/>
        <v>0</v>
      </c>
      <c r="EC12" s="24"/>
      <c r="ED12" s="24">
        <f t="shared" si="58"/>
        <v>0</v>
      </c>
      <c r="EE12" s="24"/>
      <c r="EF12" s="24">
        <f t="shared" si="59"/>
        <v>0</v>
      </c>
      <c r="EG12" s="24"/>
      <c r="EH12" s="24">
        <f t="shared" si="60"/>
        <v>0</v>
      </c>
      <c r="EI12" s="24"/>
      <c r="EJ12" s="24">
        <f t="shared" si="61"/>
        <v>0</v>
      </c>
      <c r="EK12" s="24"/>
      <c r="EL12" s="24">
        <f t="shared" si="62"/>
        <v>0</v>
      </c>
      <c r="EM12" s="24"/>
      <c r="EN12" s="24">
        <f t="shared" si="63"/>
        <v>0</v>
      </c>
      <c r="EO12" s="24"/>
      <c r="EP12" s="24">
        <f t="shared" si="64"/>
        <v>0</v>
      </c>
      <c r="EQ12" s="24"/>
      <c r="ER12" s="24">
        <f t="shared" si="65"/>
        <v>0</v>
      </c>
      <c r="ES12" s="24"/>
      <c r="ET12" s="24"/>
      <c r="EU12" s="25">
        <f t="shared" si="70"/>
        <v>65</v>
      </c>
      <c r="EV12" s="25">
        <f t="shared" si="70"/>
        <v>730799.2692000001</v>
      </c>
    </row>
    <row r="13" spans="1:152" ht="60" x14ac:dyDescent="0.25">
      <c r="A13" s="47">
        <v>7</v>
      </c>
      <c r="B13" s="19" t="s">
        <v>90</v>
      </c>
      <c r="C13" s="20">
        <f t="shared" si="71"/>
        <v>9657</v>
      </c>
      <c r="D13" s="21">
        <v>0.96</v>
      </c>
      <c r="E13" s="22">
        <v>1</v>
      </c>
      <c r="F13" s="49"/>
      <c r="G13" s="20">
        <v>1.4</v>
      </c>
      <c r="H13" s="20">
        <v>1.68</v>
      </c>
      <c r="I13" s="20">
        <v>2.23</v>
      </c>
      <c r="J13" s="20">
        <v>2.39</v>
      </c>
      <c r="K13" s="23"/>
      <c r="L13" s="24">
        <f t="shared" si="3"/>
        <v>0</v>
      </c>
      <c r="M13" s="24">
        <v>12</v>
      </c>
      <c r="N13" s="24">
        <f t="shared" si="4"/>
        <v>155748.09599999999</v>
      </c>
      <c r="O13" s="24">
        <v>0</v>
      </c>
      <c r="P13" s="24">
        <f t="shared" si="5"/>
        <v>0</v>
      </c>
      <c r="Q13" s="24"/>
      <c r="R13" s="24">
        <f t="shared" si="6"/>
        <v>0</v>
      </c>
      <c r="S13" s="24"/>
      <c r="T13" s="24"/>
      <c r="U13" s="24">
        <v>0</v>
      </c>
      <c r="V13" s="24">
        <f t="shared" si="7"/>
        <v>0</v>
      </c>
      <c r="W13" s="24">
        <v>0</v>
      </c>
      <c r="X13" s="24">
        <f t="shared" si="66"/>
        <v>0</v>
      </c>
      <c r="Y13" s="24"/>
      <c r="Z13" s="24">
        <f t="shared" si="8"/>
        <v>0</v>
      </c>
      <c r="AA13" s="24"/>
      <c r="AB13" s="24">
        <f t="shared" si="67"/>
        <v>0</v>
      </c>
      <c r="AC13" s="24"/>
      <c r="AD13" s="24">
        <f t="shared" si="9"/>
        <v>0</v>
      </c>
      <c r="AE13" s="24">
        <v>0</v>
      </c>
      <c r="AF13" s="24">
        <f t="shared" si="10"/>
        <v>0</v>
      </c>
      <c r="AG13" s="24"/>
      <c r="AH13" s="24">
        <f t="shared" si="11"/>
        <v>0</v>
      </c>
      <c r="AI13" s="24"/>
      <c r="AJ13" s="24">
        <f t="shared" si="12"/>
        <v>0</v>
      </c>
      <c r="AK13" s="24"/>
      <c r="AL13" s="24">
        <f t="shared" si="13"/>
        <v>0</v>
      </c>
      <c r="AM13" s="24">
        <v>0</v>
      </c>
      <c r="AN13" s="24">
        <f t="shared" si="14"/>
        <v>0</v>
      </c>
      <c r="AO13" s="24">
        <v>0</v>
      </c>
      <c r="AP13" s="24">
        <f t="shared" si="15"/>
        <v>0</v>
      </c>
      <c r="AQ13" s="24"/>
      <c r="AR13" s="24">
        <f t="shared" si="16"/>
        <v>0</v>
      </c>
      <c r="AS13" s="24">
        <v>0</v>
      </c>
      <c r="AT13" s="24">
        <f t="shared" si="17"/>
        <v>0</v>
      </c>
      <c r="AU13" s="24"/>
      <c r="AV13" s="24">
        <f t="shared" si="18"/>
        <v>0</v>
      </c>
      <c r="AW13" s="24"/>
      <c r="AX13" s="24">
        <f t="shared" si="19"/>
        <v>0</v>
      </c>
      <c r="AY13" s="24"/>
      <c r="AZ13" s="24">
        <f t="shared" si="20"/>
        <v>0</v>
      </c>
      <c r="BA13" s="24">
        <v>0</v>
      </c>
      <c r="BB13" s="24">
        <f t="shared" si="21"/>
        <v>0</v>
      </c>
      <c r="BC13" s="24">
        <v>0</v>
      </c>
      <c r="BD13" s="24">
        <f t="shared" si="68"/>
        <v>0</v>
      </c>
      <c r="BE13" s="24"/>
      <c r="BF13" s="24">
        <f t="shared" si="69"/>
        <v>0</v>
      </c>
      <c r="BG13" s="24"/>
      <c r="BH13" s="24">
        <f t="shared" si="22"/>
        <v>0</v>
      </c>
      <c r="BI13" s="24">
        <v>0</v>
      </c>
      <c r="BJ13" s="24">
        <f t="shared" si="23"/>
        <v>0</v>
      </c>
      <c r="BK13" s="24"/>
      <c r="BL13" s="24">
        <f t="shared" si="24"/>
        <v>0</v>
      </c>
      <c r="BM13" s="24"/>
      <c r="BN13" s="24">
        <f t="shared" si="25"/>
        <v>0</v>
      </c>
      <c r="BO13" s="24"/>
      <c r="BP13" s="24">
        <f t="shared" si="26"/>
        <v>0</v>
      </c>
      <c r="BQ13" s="24">
        <v>0</v>
      </c>
      <c r="BR13" s="24">
        <f t="shared" si="27"/>
        <v>0</v>
      </c>
      <c r="BS13" s="24"/>
      <c r="BT13" s="24">
        <f t="shared" si="28"/>
        <v>0</v>
      </c>
      <c r="BU13" s="24"/>
      <c r="BV13" s="24">
        <f t="shared" si="29"/>
        <v>0</v>
      </c>
      <c r="BW13" s="24">
        <v>2</v>
      </c>
      <c r="BX13" s="24">
        <f t="shared" si="30"/>
        <v>31149.619199999997</v>
      </c>
      <c r="BY13" s="24"/>
      <c r="BZ13" s="24">
        <f t="shared" si="31"/>
        <v>0</v>
      </c>
      <c r="CA13" s="24"/>
      <c r="CB13" s="24">
        <f t="shared" si="32"/>
        <v>0</v>
      </c>
      <c r="CC13" s="24"/>
      <c r="CD13" s="24">
        <f t="shared" si="33"/>
        <v>0</v>
      </c>
      <c r="CE13" s="24">
        <v>0</v>
      </c>
      <c r="CF13" s="24">
        <f t="shared" si="34"/>
        <v>0</v>
      </c>
      <c r="CG13" s="24">
        <v>0</v>
      </c>
      <c r="CH13" s="24">
        <f t="shared" si="35"/>
        <v>0</v>
      </c>
      <c r="CI13" s="24">
        <v>0</v>
      </c>
      <c r="CJ13" s="24">
        <f t="shared" si="36"/>
        <v>0</v>
      </c>
      <c r="CK13" s="24">
        <v>0</v>
      </c>
      <c r="CL13" s="24">
        <f t="shared" si="37"/>
        <v>0</v>
      </c>
      <c r="CM13" s="24">
        <v>0</v>
      </c>
      <c r="CN13" s="24">
        <f t="shared" si="38"/>
        <v>0</v>
      </c>
      <c r="CO13" s="24"/>
      <c r="CP13" s="24"/>
      <c r="CQ13" s="24"/>
      <c r="CR13" s="24">
        <f t="shared" si="39"/>
        <v>0</v>
      </c>
      <c r="CS13" s="24"/>
      <c r="CT13" s="24">
        <f t="shared" si="40"/>
        <v>0</v>
      </c>
      <c r="CU13" s="24">
        <v>0</v>
      </c>
      <c r="CV13" s="24">
        <f t="shared" si="41"/>
        <v>0</v>
      </c>
      <c r="CW13" s="24"/>
      <c r="CX13" s="24">
        <f t="shared" si="42"/>
        <v>0</v>
      </c>
      <c r="CY13" s="24"/>
      <c r="CZ13" s="24">
        <f t="shared" si="43"/>
        <v>0</v>
      </c>
      <c r="DA13" s="24"/>
      <c r="DB13" s="24">
        <f t="shared" si="44"/>
        <v>0</v>
      </c>
      <c r="DC13" s="24"/>
      <c r="DD13" s="24">
        <f t="shared" si="45"/>
        <v>0</v>
      </c>
      <c r="DE13" s="24"/>
      <c r="DF13" s="24">
        <f t="shared" si="46"/>
        <v>0</v>
      </c>
      <c r="DG13" s="24"/>
      <c r="DH13" s="24">
        <f t="shared" si="47"/>
        <v>0</v>
      </c>
      <c r="DI13" s="24"/>
      <c r="DJ13" s="24">
        <f t="shared" si="48"/>
        <v>0</v>
      </c>
      <c r="DK13" s="24"/>
      <c r="DL13" s="24">
        <f t="shared" si="49"/>
        <v>0</v>
      </c>
      <c r="DM13" s="24"/>
      <c r="DN13" s="24">
        <f t="shared" si="50"/>
        <v>0</v>
      </c>
      <c r="DO13" s="24"/>
      <c r="DP13" s="24">
        <f t="shared" si="51"/>
        <v>0</v>
      </c>
      <c r="DQ13" s="24"/>
      <c r="DR13" s="24">
        <f t="shared" si="52"/>
        <v>0</v>
      </c>
      <c r="DS13" s="24"/>
      <c r="DT13" s="24">
        <f t="shared" si="53"/>
        <v>0</v>
      </c>
      <c r="DU13" s="24"/>
      <c r="DV13" s="24">
        <f t="shared" si="54"/>
        <v>0</v>
      </c>
      <c r="DW13" s="24"/>
      <c r="DX13" s="24">
        <f t="shared" si="55"/>
        <v>0</v>
      </c>
      <c r="DY13" s="24"/>
      <c r="DZ13" s="24">
        <f t="shared" si="56"/>
        <v>0</v>
      </c>
      <c r="EA13" s="24"/>
      <c r="EB13" s="24">
        <f t="shared" si="57"/>
        <v>0</v>
      </c>
      <c r="EC13" s="24"/>
      <c r="ED13" s="24">
        <f t="shared" si="58"/>
        <v>0</v>
      </c>
      <c r="EE13" s="24"/>
      <c r="EF13" s="24">
        <f t="shared" si="59"/>
        <v>0</v>
      </c>
      <c r="EG13" s="24"/>
      <c r="EH13" s="24">
        <f t="shared" si="60"/>
        <v>0</v>
      </c>
      <c r="EI13" s="24"/>
      <c r="EJ13" s="24">
        <f t="shared" si="61"/>
        <v>0</v>
      </c>
      <c r="EK13" s="24"/>
      <c r="EL13" s="24">
        <f t="shared" si="62"/>
        <v>0</v>
      </c>
      <c r="EM13" s="24"/>
      <c r="EN13" s="24">
        <f t="shared" si="63"/>
        <v>0</v>
      </c>
      <c r="EO13" s="24"/>
      <c r="EP13" s="24">
        <f t="shared" si="64"/>
        <v>0</v>
      </c>
      <c r="EQ13" s="24"/>
      <c r="ER13" s="24">
        <f t="shared" si="65"/>
        <v>0</v>
      </c>
      <c r="ES13" s="24"/>
      <c r="ET13" s="24"/>
      <c r="EU13" s="25">
        <f t="shared" si="70"/>
        <v>14</v>
      </c>
      <c r="EV13" s="25">
        <f t="shared" si="70"/>
        <v>186897.71519999998</v>
      </c>
    </row>
    <row r="14" spans="1:152" ht="30" x14ac:dyDescent="0.25">
      <c r="A14" s="47">
        <v>8</v>
      </c>
      <c r="B14" s="19" t="s">
        <v>91</v>
      </c>
      <c r="C14" s="20">
        <f t="shared" si="71"/>
        <v>9657</v>
      </c>
      <c r="D14" s="21">
        <v>0.52</v>
      </c>
      <c r="E14" s="22">
        <v>1</v>
      </c>
      <c r="F14" s="49"/>
      <c r="G14" s="20">
        <v>1.4</v>
      </c>
      <c r="H14" s="20">
        <v>1.68</v>
      </c>
      <c r="I14" s="20">
        <v>2.23</v>
      </c>
      <c r="J14" s="20">
        <v>2.39</v>
      </c>
      <c r="K14" s="23"/>
      <c r="L14" s="24">
        <f t="shared" si="3"/>
        <v>0</v>
      </c>
      <c r="M14" s="24"/>
      <c r="N14" s="24">
        <f t="shared" si="4"/>
        <v>0</v>
      </c>
      <c r="O14" s="24">
        <v>0</v>
      </c>
      <c r="P14" s="24">
        <f t="shared" si="5"/>
        <v>0</v>
      </c>
      <c r="Q14" s="24"/>
      <c r="R14" s="24">
        <f t="shared" si="6"/>
        <v>0</v>
      </c>
      <c r="S14" s="24"/>
      <c r="T14" s="24"/>
      <c r="U14" s="24">
        <v>0</v>
      </c>
      <c r="V14" s="24">
        <f t="shared" si="7"/>
        <v>0</v>
      </c>
      <c r="W14" s="24">
        <v>0</v>
      </c>
      <c r="X14" s="24">
        <f t="shared" si="66"/>
        <v>0</v>
      </c>
      <c r="Y14" s="24"/>
      <c r="Z14" s="24">
        <f t="shared" si="8"/>
        <v>0</v>
      </c>
      <c r="AA14" s="24"/>
      <c r="AB14" s="24">
        <f t="shared" si="67"/>
        <v>0</v>
      </c>
      <c r="AC14" s="24"/>
      <c r="AD14" s="24">
        <f t="shared" si="9"/>
        <v>0</v>
      </c>
      <c r="AE14" s="24">
        <v>0</v>
      </c>
      <c r="AF14" s="24">
        <f t="shared" si="10"/>
        <v>0</v>
      </c>
      <c r="AG14" s="24"/>
      <c r="AH14" s="24">
        <f t="shared" si="11"/>
        <v>0</v>
      </c>
      <c r="AI14" s="24"/>
      <c r="AJ14" s="24">
        <f t="shared" si="12"/>
        <v>0</v>
      </c>
      <c r="AK14" s="24"/>
      <c r="AL14" s="24">
        <f t="shared" si="13"/>
        <v>0</v>
      </c>
      <c r="AM14" s="24">
        <v>0</v>
      </c>
      <c r="AN14" s="24">
        <f t="shared" si="14"/>
        <v>0</v>
      </c>
      <c r="AO14" s="24">
        <v>0</v>
      </c>
      <c r="AP14" s="24">
        <f t="shared" si="15"/>
        <v>0</v>
      </c>
      <c r="AQ14" s="24"/>
      <c r="AR14" s="24">
        <f t="shared" si="16"/>
        <v>0</v>
      </c>
      <c r="AS14" s="24">
        <v>0</v>
      </c>
      <c r="AT14" s="24">
        <f t="shared" si="17"/>
        <v>0</v>
      </c>
      <c r="AU14" s="24"/>
      <c r="AV14" s="24">
        <f t="shared" si="18"/>
        <v>0</v>
      </c>
      <c r="AW14" s="24"/>
      <c r="AX14" s="24">
        <f t="shared" si="19"/>
        <v>0</v>
      </c>
      <c r="AY14" s="24"/>
      <c r="AZ14" s="24">
        <f t="shared" si="20"/>
        <v>0</v>
      </c>
      <c r="BA14" s="24">
        <v>0</v>
      </c>
      <c r="BB14" s="24">
        <f t="shared" si="21"/>
        <v>0</v>
      </c>
      <c r="BC14" s="24">
        <v>0</v>
      </c>
      <c r="BD14" s="24">
        <f t="shared" si="68"/>
        <v>0</v>
      </c>
      <c r="BE14" s="24">
        <v>0</v>
      </c>
      <c r="BF14" s="24">
        <f t="shared" si="69"/>
        <v>0</v>
      </c>
      <c r="BG14" s="24"/>
      <c r="BH14" s="24">
        <f t="shared" si="22"/>
        <v>0</v>
      </c>
      <c r="BI14" s="24">
        <v>0</v>
      </c>
      <c r="BJ14" s="24">
        <f t="shared" si="23"/>
        <v>0</v>
      </c>
      <c r="BK14" s="24"/>
      <c r="BL14" s="24">
        <f t="shared" si="24"/>
        <v>0</v>
      </c>
      <c r="BM14" s="24"/>
      <c r="BN14" s="24">
        <f t="shared" si="25"/>
        <v>0</v>
      </c>
      <c r="BO14" s="24"/>
      <c r="BP14" s="24">
        <f t="shared" si="26"/>
        <v>0</v>
      </c>
      <c r="BQ14" s="24">
        <v>0</v>
      </c>
      <c r="BR14" s="24">
        <f t="shared" si="27"/>
        <v>0</v>
      </c>
      <c r="BS14" s="24"/>
      <c r="BT14" s="24">
        <f t="shared" si="28"/>
        <v>0</v>
      </c>
      <c r="BU14" s="24"/>
      <c r="BV14" s="24">
        <f t="shared" si="29"/>
        <v>0</v>
      </c>
      <c r="BW14" s="24">
        <v>4</v>
      </c>
      <c r="BX14" s="24">
        <f t="shared" si="30"/>
        <v>33745.4208</v>
      </c>
      <c r="BY14" s="24"/>
      <c r="BZ14" s="24">
        <f t="shared" si="31"/>
        <v>0</v>
      </c>
      <c r="CA14" s="24">
        <v>18</v>
      </c>
      <c r="CB14" s="24">
        <f t="shared" si="32"/>
        <v>151854.39360000001</v>
      </c>
      <c r="CC14" s="24"/>
      <c r="CD14" s="24">
        <f t="shared" si="33"/>
        <v>0</v>
      </c>
      <c r="CE14" s="24">
        <v>0</v>
      </c>
      <c r="CF14" s="24">
        <f t="shared" si="34"/>
        <v>0</v>
      </c>
      <c r="CG14" s="24">
        <v>0</v>
      </c>
      <c r="CH14" s="24">
        <f t="shared" si="35"/>
        <v>0</v>
      </c>
      <c r="CI14" s="24">
        <v>0</v>
      </c>
      <c r="CJ14" s="24">
        <f t="shared" si="36"/>
        <v>0</v>
      </c>
      <c r="CK14" s="24">
        <v>0</v>
      </c>
      <c r="CL14" s="24">
        <f t="shared" si="37"/>
        <v>0</v>
      </c>
      <c r="CM14" s="24">
        <v>0</v>
      </c>
      <c r="CN14" s="24">
        <f t="shared" si="38"/>
        <v>0</v>
      </c>
      <c r="CO14" s="24"/>
      <c r="CP14" s="24"/>
      <c r="CQ14" s="24"/>
      <c r="CR14" s="24">
        <f t="shared" si="39"/>
        <v>0</v>
      </c>
      <c r="CS14" s="24"/>
      <c r="CT14" s="24">
        <f t="shared" si="40"/>
        <v>0</v>
      </c>
      <c r="CU14" s="24">
        <v>0</v>
      </c>
      <c r="CV14" s="24">
        <f t="shared" si="41"/>
        <v>0</v>
      </c>
      <c r="CW14" s="24"/>
      <c r="CX14" s="24">
        <f t="shared" si="42"/>
        <v>0</v>
      </c>
      <c r="CY14" s="24"/>
      <c r="CZ14" s="24">
        <f t="shared" si="43"/>
        <v>0</v>
      </c>
      <c r="DA14" s="24"/>
      <c r="DB14" s="24">
        <f t="shared" si="44"/>
        <v>0</v>
      </c>
      <c r="DC14" s="24"/>
      <c r="DD14" s="24">
        <f t="shared" si="45"/>
        <v>0</v>
      </c>
      <c r="DE14" s="24"/>
      <c r="DF14" s="24">
        <f t="shared" si="46"/>
        <v>0</v>
      </c>
      <c r="DG14" s="24"/>
      <c r="DH14" s="24">
        <f t="shared" si="47"/>
        <v>0</v>
      </c>
      <c r="DI14" s="24"/>
      <c r="DJ14" s="24">
        <f t="shared" si="48"/>
        <v>0</v>
      </c>
      <c r="DK14" s="24"/>
      <c r="DL14" s="24">
        <f t="shared" si="49"/>
        <v>0</v>
      </c>
      <c r="DM14" s="24"/>
      <c r="DN14" s="24">
        <f t="shared" si="50"/>
        <v>0</v>
      </c>
      <c r="DO14" s="24"/>
      <c r="DP14" s="24">
        <f t="shared" si="51"/>
        <v>0</v>
      </c>
      <c r="DQ14" s="24"/>
      <c r="DR14" s="24">
        <f t="shared" si="52"/>
        <v>0</v>
      </c>
      <c r="DS14" s="24"/>
      <c r="DT14" s="24">
        <f t="shared" si="53"/>
        <v>0</v>
      </c>
      <c r="DU14" s="24"/>
      <c r="DV14" s="24">
        <f t="shared" si="54"/>
        <v>0</v>
      </c>
      <c r="DW14" s="24"/>
      <c r="DX14" s="24">
        <f t="shared" si="55"/>
        <v>0</v>
      </c>
      <c r="DY14" s="24"/>
      <c r="DZ14" s="24">
        <f t="shared" si="56"/>
        <v>0</v>
      </c>
      <c r="EA14" s="24"/>
      <c r="EB14" s="24">
        <f t="shared" si="57"/>
        <v>0</v>
      </c>
      <c r="EC14" s="24"/>
      <c r="ED14" s="24">
        <f t="shared" si="58"/>
        <v>0</v>
      </c>
      <c r="EE14" s="24"/>
      <c r="EF14" s="24">
        <f t="shared" si="59"/>
        <v>0</v>
      </c>
      <c r="EG14" s="24"/>
      <c r="EH14" s="24">
        <f t="shared" si="60"/>
        <v>0</v>
      </c>
      <c r="EI14" s="24"/>
      <c r="EJ14" s="24">
        <f t="shared" si="61"/>
        <v>0</v>
      </c>
      <c r="EK14" s="24"/>
      <c r="EL14" s="24">
        <f t="shared" si="62"/>
        <v>0</v>
      </c>
      <c r="EM14" s="24"/>
      <c r="EN14" s="24">
        <f t="shared" si="63"/>
        <v>0</v>
      </c>
      <c r="EO14" s="24"/>
      <c r="EP14" s="24">
        <f t="shared" si="64"/>
        <v>0</v>
      </c>
      <c r="EQ14" s="24"/>
      <c r="ER14" s="24">
        <f t="shared" si="65"/>
        <v>0</v>
      </c>
      <c r="ES14" s="24"/>
      <c r="ET14" s="24"/>
      <c r="EU14" s="25">
        <f t="shared" si="70"/>
        <v>22</v>
      </c>
      <c r="EV14" s="25">
        <f t="shared" si="70"/>
        <v>185599.8144</v>
      </c>
    </row>
    <row r="15" spans="1:152" ht="30" x14ac:dyDescent="0.25">
      <c r="A15" s="47">
        <v>9</v>
      </c>
      <c r="B15" s="19" t="s">
        <v>92</v>
      </c>
      <c r="C15" s="20">
        <f t="shared" si="71"/>
        <v>9657</v>
      </c>
      <c r="D15" s="21">
        <v>0.46</v>
      </c>
      <c r="E15" s="22">
        <v>1</v>
      </c>
      <c r="F15" s="49"/>
      <c r="G15" s="20">
        <v>1.4</v>
      </c>
      <c r="H15" s="20">
        <v>1.68</v>
      </c>
      <c r="I15" s="20">
        <v>2.23</v>
      </c>
      <c r="J15" s="20">
        <v>2.39</v>
      </c>
      <c r="K15" s="23"/>
      <c r="L15" s="24">
        <f t="shared" si="3"/>
        <v>0</v>
      </c>
      <c r="M15" s="24"/>
      <c r="N15" s="24">
        <f t="shared" si="4"/>
        <v>0</v>
      </c>
      <c r="O15" s="24">
        <v>0</v>
      </c>
      <c r="P15" s="24">
        <f t="shared" si="5"/>
        <v>0</v>
      </c>
      <c r="Q15" s="24">
        <v>0</v>
      </c>
      <c r="R15" s="24">
        <f t="shared" si="6"/>
        <v>0</v>
      </c>
      <c r="S15" s="24"/>
      <c r="T15" s="24"/>
      <c r="U15" s="24">
        <v>0</v>
      </c>
      <c r="V15" s="24">
        <f t="shared" si="7"/>
        <v>0</v>
      </c>
      <c r="W15" s="24">
        <v>0</v>
      </c>
      <c r="X15" s="24">
        <f t="shared" si="66"/>
        <v>0</v>
      </c>
      <c r="Y15" s="24">
        <v>0</v>
      </c>
      <c r="Z15" s="24">
        <f t="shared" si="8"/>
        <v>0</v>
      </c>
      <c r="AA15" s="24"/>
      <c r="AB15" s="24">
        <f t="shared" si="67"/>
        <v>0</v>
      </c>
      <c r="AC15" s="24"/>
      <c r="AD15" s="24">
        <f t="shared" si="9"/>
        <v>0</v>
      </c>
      <c r="AE15" s="24">
        <v>0</v>
      </c>
      <c r="AF15" s="24">
        <f t="shared" si="10"/>
        <v>0</v>
      </c>
      <c r="AG15" s="24"/>
      <c r="AH15" s="24">
        <f t="shared" si="11"/>
        <v>0</v>
      </c>
      <c r="AI15" s="24"/>
      <c r="AJ15" s="24">
        <f t="shared" si="12"/>
        <v>0</v>
      </c>
      <c r="AK15" s="24"/>
      <c r="AL15" s="24">
        <f t="shared" si="13"/>
        <v>0</v>
      </c>
      <c r="AM15" s="24">
        <v>0</v>
      </c>
      <c r="AN15" s="24">
        <f t="shared" si="14"/>
        <v>0</v>
      </c>
      <c r="AO15" s="24">
        <v>0</v>
      </c>
      <c r="AP15" s="24">
        <f t="shared" si="15"/>
        <v>0</v>
      </c>
      <c r="AQ15" s="24"/>
      <c r="AR15" s="24">
        <f t="shared" si="16"/>
        <v>0</v>
      </c>
      <c r="AS15" s="24">
        <v>0</v>
      </c>
      <c r="AT15" s="24">
        <f t="shared" si="17"/>
        <v>0</v>
      </c>
      <c r="AU15" s="24"/>
      <c r="AV15" s="24">
        <f t="shared" si="18"/>
        <v>0</v>
      </c>
      <c r="AW15" s="24"/>
      <c r="AX15" s="24">
        <f t="shared" si="19"/>
        <v>0</v>
      </c>
      <c r="AY15" s="24"/>
      <c r="AZ15" s="24">
        <f t="shared" si="20"/>
        <v>0</v>
      </c>
      <c r="BA15" s="24">
        <v>0</v>
      </c>
      <c r="BB15" s="24">
        <f t="shared" si="21"/>
        <v>0</v>
      </c>
      <c r="BC15" s="24">
        <v>0</v>
      </c>
      <c r="BD15" s="24">
        <f t="shared" si="68"/>
        <v>0</v>
      </c>
      <c r="BE15" s="24">
        <v>0</v>
      </c>
      <c r="BF15" s="24">
        <f t="shared" si="69"/>
        <v>0</v>
      </c>
      <c r="BG15" s="24"/>
      <c r="BH15" s="24">
        <f t="shared" si="22"/>
        <v>0</v>
      </c>
      <c r="BI15" s="24">
        <v>0</v>
      </c>
      <c r="BJ15" s="24">
        <f t="shared" si="23"/>
        <v>0</v>
      </c>
      <c r="BK15" s="24"/>
      <c r="BL15" s="24">
        <f t="shared" si="24"/>
        <v>0</v>
      </c>
      <c r="BM15" s="24"/>
      <c r="BN15" s="24">
        <f t="shared" si="25"/>
        <v>0</v>
      </c>
      <c r="BO15" s="24"/>
      <c r="BP15" s="24">
        <f t="shared" si="26"/>
        <v>0</v>
      </c>
      <c r="BQ15" s="24">
        <v>0</v>
      </c>
      <c r="BR15" s="24">
        <f t="shared" si="27"/>
        <v>0</v>
      </c>
      <c r="BS15" s="24">
        <v>0</v>
      </c>
      <c r="BT15" s="24">
        <f t="shared" si="28"/>
        <v>0</v>
      </c>
      <c r="BU15" s="24"/>
      <c r="BV15" s="24">
        <f t="shared" si="29"/>
        <v>0</v>
      </c>
      <c r="BW15" s="24">
        <v>10</v>
      </c>
      <c r="BX15" s="24">
        <f t="shared" si="30"/>
        <v>74629.296000000002</v>
      </c>
      <c r="BY15" s="24"/>
      <c r="BZ15" s="24">
        <f t="shared" si="31"/>
        <v>0</v>
      </c>
      <c r="CA15" s="24">
        <v>27</v>
      </c>
      <c r="CB15" s="24">
        <f t="shared" si="32"/>
        <v>201499.0992</v>
      </c>
      <c r="CC15" s="24"/>
      <c r="CD15" s="24">
        <f t="shared" si="33"/>
        <v>0</v>
      </c>
      <c r="CE15" s="24">
        <v>0</v>
      </c>
      <c r="CF15" s="24">
        <f t="shared" si="34"/>
        <v>0</v>
      </c>
      <c r="CG15" s="24">
        <v>0</v>
      </c>
      <c r="CH15" s="24">
        <f t="shared" si="35"/>
        <v>0</v>
      </c>
      <c r="CI15" s="24">
        <v>0</v>
      </c>
      <c r="CJ15" s="24">
        <f t="shared" si="36"/>
        <v>0</v>
      </c>
      <c r="CK15" s="24">
        <v>0</v>
      </c>
      <c r="CL15" s="24">
        <f t="shared" si="37"/>
        <v>0</v>
      </c>
      <c r="CM15" s="24">
        <v>0</v>
      </c>
      <c r="CN15" s="24">
        <f t="shared" si="38"/>
        <v>0</v>
      </c>
      <c r="CO15" s="24"/>
      <c r="CP15" s="24"/>
      <c r="CQ15" s="24"/>
      <c r="CR15" s="24">
        <f t="shared" si="39"/>
        <v>0</v>
      </c>
      <c r="CS15" s="24"/>
      <c r="CT15" s="24">
        <f t="shared" si="40"/>
        <v>0</v>
      </c>
      <c r="CU15" s="24">
        <v>0</v>
      </c>
      <c r="CV15" s="24">
        <f t="shared" si="41"/>
        <v>0</v>
      </c>
      <c r="CW15" s="24"/>
      <c r="CX15" s="24">
        <f t="shared" si="42"/>
        <v>0</v>
      </c>
      <c r="CY15" s="24"/>
      <c r="CZ15" s="24">
        <f t="shared" si="43"/>
        <v>0</v>
      </c>
      <c r="DA15" s="24"/>
      <c r="DB15" s="24">
        <f t="shared" si="44"/>
        <v>0</v>
      </c>
      <c r="DC15" s="24"/>
      <c r="DD15" s="24">
        <f t="shared" si="45"/>
        <v>0</v>
      </c>
      <c r="DE15" s="24"/>
      <c r="DF15" s="24">
        <f t="shared" si="46"/>
        <v>0</v>
      </c>
      <c r="DG15" s="24"/>
      <c r="DH15" s="24">
        <f t="shared" si="47"/>
        <v>0</v>
      </c>
      <c r="DI15" s="24"/>
      <c r="DJ15" s="24">
        <f t="shared" si="48"/>
        <v>0</v>
      </c>
      <c r="DK15" s="24"/>
      <c r="DL15" s="24">
        <f t="shared" si="49"/>
        <v>0</v>
      </c>
      <c r="DM15" s="24"/>
      <c r="DN15" s="24">
        <f t="shared" si="50"/>
        <v>0</v>
      </c>
      <c r="DO15" s="24"/>
      <c r="DP15" s="24">
        <f t="shared" si="51"/>
        <v>0</v>
      </c>
      <c r="DQ15" s="24"/>
      <c r="DR15" s="24">
        <f t="shared" si="52"/>
        <v>0</v>
      </c>
      <c r="DS15" s="24"/>
      <c r="DT15" s="24">
        <f t="shared" si="53"/>
        <v>0</v>
      </c>
      <c r="DU15" s="24"/>
      <c r="DV15" s="24">
        <f t="shared" si="54"/>
        <v>0</v>
      </c>
      <c r="DW15" s="24"/>
      <c r="DX15" s="24">
        <f t="shared" si="55"/>
        <v>0</v>
      </c>
      <c r="DY15" s="24"/>
      <c r="DZ15" s="24">
        <f t="shared" si="56"/>
        <v>0</v>
      </c>
      <c r="EA15" s="24"/>
      <c r="EB15" s="24">
        <f t="shared" si="57"/>
        <v>0</v>
      </c>
      <c r="EC15" s="24"/>
      <c r="ED15" s="24">
        <f t="shared" si="58"/>
        <v>0</v>
      </c>
      <c r="EE15" s="24"/>
      <c r="EF15" s="24">
        <f t="shared" si="59"/>
        <v>0</v>
      </c>
      <c r="EG15" s="24"/>
      <c r="EH15" s="24">
        <f t="shared" si="60"/>
        <v>0</v>
      </c>
      <c r="EI15" s="24"/>
      <c r="EJ15" s="24">
        <f t="shared" si="61"/>
        <v>0</v>
      </c>
      <c r="EK15" s="24"/>
      <c r="EL15" s="24">
        <f t="shared" si="62"/>
        <v>0</v>
      </c>
      <c r="EM15" s="24"/>
      <c r="EN15" s="24">
        <f t="shared" si="63"/>
        <v>0</v>
      </c>
      <c r="EO15" s="24"/>
      <c r="EP15" s="24">
        <f t="shared" si="64"/>
        <v>0</v>
      </c>
      <c r="EQ15" s="24"/>
      <c r="ER15" s="24">
        <f t="shared" si="65"/>
        <v>0</v>
      </c>
      <c r="ES15" s="24"/>
      <c r="ET15" s="24"/>
      <c r="EU15" s="25">
        <f t="shared" si="70"/>
        <v>37</v>
      </c>
      <c r="EV15" s="25">
        <f t="shared" si="70"/>
        <v>276128.39520000003</v>
      </c>
    </row>
    <row r="16" spans="1:152" x14ac:dyDescent="0.25">
      <c r="A16" s="47">
        <v>10</v>
      </c>
      <c r="B16" s="19" t="s">
        <v>93</v>
      </c>
      <c r="C16" s="20">
        <f t="shared" si="71"/>
        <v>9657</v>
      </c>
      <c r="D16" s="21">
        <v>0.93</v>
      </c>
      <c r="E16" s="22">
        <v>1</v>
      </c>
      <c r="F16" s="49"/>
      <c r="G16" s="20">
        <v>1.4</v>
      </c>
      <c r="H16" s="20">
        <v>1.68</v>
      </c>
      <c r="I16" s="20">
        <v>2.23</v>
      </c>
      <c r="J16" s="20">
        <v>2.39</v>
      </c>
      <c r="K16" s="23"/>
      <c r="L16" s="24">
        <f t="shared" si="3"/>
        <v>0</v>
      </c>
      <c r="M16" s="24">
        <v>90</v>
      </c>
      <c r="N16" s="24">
        <f t="shared" si="4"/>
        <v>1131607.26</v>
      </c>
      <c r="O16" s="24">
        <v>0</v>
      </c>
      <c r="P16" s="24">
        <f t="shared" si="5"/>
        <v>0</v>
      </c>
      <c r="Q16" s="24">
        <v>0</v>
      </c>
      <c r="R16" s="24">
        <f t="shared" si="6"/>
        <v>0</v>
      </c>
      <c r="S16" s="24"/>
      <c r="T16" s="24"/>
      <c r="U16" s="24">
        <v>0</v>
      </c>
      <c r="V16" s="24">
        <f t="shared" si="7"/>
        <v>0</v>
      </c>
      <c r="W16" s="24">
        <v>0</v>
      </c>
      <c r="X16" s="24">
        <f t="shared" si="66"/>
        <v>0</v>
      </c>
      <c r="Y16" s="24">
        <v>0</v>
      </c>
      <c r="Z16" s="24">
        <f t="shared" si="8"/>
        <v>0</v>
      </c>
      <c r="AA16" s="24"/>
      <c r="AB16" s="24">
        <f t="shared" si="67"/>
        <v>0</v>
      </c>
      <c r="AC16" s="24"/>
      <c r="AD16" s="24">
        <f t="shared" si="9"/>
        <v>0</v>
      </c>
      <c r="AE16" s="24">
        <v>0</v>
      </c>
      <c r="AF16" s="24">
        <f t="shared" si="10"/>
        <v>0</v>
      </c>
      <c r="AG16" s="24"/>
      <c r="AH16" s="24">
        <f t="shared" si="11"/>
        <v>0</v>
      </c>
      <c r="AI16" s="24"/>
      <c r="AJ16" s="24">
        <f t="shared" si="12"/>
        <v>0</v>
      </c>
      <c r="AK16" s="24"/>
      <c r="AL16" s="24">
        <f t="shared" si="13"/>
        <v>0</v>
      </c>
      <c r="AM16" s="24">
        <v>15</v>
      </c>
      <c r="AN16" s="24">
        <f t="shared" si="14"/>
        <v>188601.21</v>
      </c>
      <c r="AO16" s="24">
        <v>0</v>
      </c>
      <c r="AP16" s="24">
        <f t="shared" si="15"/>
        <v>0</v>
      </c>
      <c r="AQ16" s="24">
        <v>0</v>
      </c>
      <c r="AR16" s="24">
        <f t="shared" si="16"/>
        <v>0</v>
      </c>
      <c r="AS16" s="24">
        <v>0</v>
      </c>
      <c r="AT16" s="24">
        <f t="shared" si="17"/>
        <v>0</v>
      </c>
      <c r="AU16" s="24"/>
      <c r="AV16" s="24">
        <f t="shared" si="18"/>
        <v>0</v>
      </c>
      <c r="AW16" s="24"/>
      <c r="AX16" s="24">
        <f t="shared" si="19"/>
        <v>0</v>
      </c>
      <c r="AY16" s="24"/>
      <c r="AZ16" s="24">
        <f t="shared" si="20"/>
        <v>0</v>
      </c>
      <c r="BA16" s="24">
        <v>0</v>
      </c>
      <c r="BB16" s="24">
        <f t="shared" si="21"/>
        <v>0</v>
      </c>
      <c r="BC16" s="24">
        <v>0</v>
      </c>
      <c r="BD16" s="24">
        <f t="shared" si="68"/>
        <v>0</v>
      </c>
      <c r="BE16" s="24">
        <v>0</v>
      </c>
      <c r="BF16" s="24">
        <f t="shared" si="69"/>
        <v>0</v>
      </c>
      <c r="BG16" s="24"/>
      <c r="BH16" s="24">
        <f t="shared" si="22"/>
        <v>0</v>
      </c>
      <c r="BI16" s="24">
        <v>0</v>
      </c>
      <c r="BJ16" s="24">
        <f t="shared" si="23"/>
        <v>0</v>
      </c>
      <c r="BK16" s="24"/>
      <c r="BL16" s="24">
        <f t="shared" si="24"/>
        <v>0</v>
      </c>
      <c r="BM16" s="24"/>
      <c r="BN16" s="24">
        <f t="shared" si="25"/>
        <v>0</v>
      </c>
      <c r="BO16" s="24"/>
      <c r="BP16" s="24">
        <f t="shared" si="26"/>
        <v>0</v>
      </c>
      <c r="BQ16" s="24">
        <v>0</v>
      </c>
      <c r="BR16" s="24">
        <f t="shared" si="27"/>
        <v>0</v>
      </c>
      <c r="BS16" s="24">
        <v>0</v>
      </c>
      <c r="BT16" s="24">
        <f t="shared" si="28"/>
        <v>0</v>
      </c>
      <c r="BU16" s="24"/>
      <c r="BV16" s="24">
        <f t="shared" si="29"/>
        <v>0</v>
      </c>
      <c r="BW16" s="24">
        <v>10</v>
      </c>
      <c r="BX16" s="24">
        <f t="shared" si="30"/>
        <v>150880.96799999999</v>
      </c>
      <c r="BY16" s="24"/>
      <c r="BZ16" s="24">
        <f t="shared" si="31"/>
        <v>0</v>
      </c>
      <c r="CA16" s="24">
        <v>9</v>
      </c>
      <c r="CB16" s="24">
        <f t="shared" si="32"/>
        <v>135792.87120000002</v>
      </c>
      <c r="CC16" s="24"/>
      <c r="CD16" s="24">
        <f t="shared" si="33"/>
        <v>0</v>
      </c>
      <c r="CE16" s="24">
        <v>0</v>
      </c>
      <c r="CF16" s="24">
        <f t="shared" si="34"/>
        <v>0</v>
      </c>
      <c r="CG16" s="24">
        <v>0</v>
      </c>
      <c r="CH16" s="24">
        <f t="shared" si="35"/>
        <v>0</v>
      </c>
      <c r="CI16" s="24">
        <v>0</v>
      </c>
      <c r="CJ16" s="24">
        <f t="shared" si="36"/>
        <v>0</v>
      </c>
      <c r="CK16" s="24">
        <v>0</v>
      </c>
      <c r="CL16" s="24">
        <f t="shared" si="37"/>
        <v>0</v>
      </c>
      <c r="CM16" s="24">
        <v>0</v>
      </c>
      <c r="CN16" s="24">
        <f t="shared" si="38"/>
        <v>0</v>
      </c>
      <c r="CO16" s="24"/>
      <c r="CP16" s="24"/>
      <c r="CQ16" s="24"/>
      <c r="CR16" s="24">
        <f t="shared" si="39"/>
        <v>0</v>
      </c>
      <c r="CS16" s="24"/>
      <c r="CT16" s="24">
        <f t="shared" si="40"/>
        <v>0</v>
      </c>
      <c r="CU16" s="24">
        <v>0</v>
      </c>
      <c r="CV16" s="24">
        <f t="shared" si="41"/>
        <v>0</v>
      </c>
      <c r="CW16" s="24"/>
      <c r="CX16" s="24">
        <f t="shared" si="42"/>
        <v>0</v>
      </c>
      <c r="CY16" s="24">
        <v>112</v>
      </c>
      <c r="CZ16" s="24">
        <f t="shared" si="43"/>
        <v>1689866.8415999999</v>
      </c>
      <c r="DA16" s="24"/>
      <c r="DB16" s="24">
        <f t="shared" si="44"/>
        <v>0</v>
      </c>
      <c r="DC16" s="24"/>
      <c r="DD16" s="24">
        <f t="shared" si="45"/>
        <v>0</v>
      </c>
      <c r="DE16" s="24"/>
      <c r="DF16" s="24">
        <f t="shared" si="46"/>
        <v>0</v>
      </c>
      <c r="DG16" s="24"/>
      <c r="DH16" s="24">
        <f t="shared" si="47"/>
        <v>0</v>
      </c>
      <c r="DI16" s="24"/>
      <c r="DJ16" s="24">
        <f t="shared" si="48"/>
        <v>0</v>
      </c>
      <c r="DK16" s="24"/>
      <c r="DL16" s="24">
        <f t="shared" si="49"/>
        <v>0</v>
      </c>
      <c r="DM16" s="24"/>
      <c r="DN16" s="24">
        <f t="shared" si="50"/>
        <v>0</v>
      </c>
      <c r="DO16" s="24"/>
      <c r="DP16" s="24">
        <f t="shared" si="51"/>
        <v>0</v>
      </c>
      <c r="DQ16" s="24"/>
      <c r="DR16" s="24">
        <f t="shared" si="52"/>
        <v>0</v>
      </c>
      <c r="DS16" s="24"/>
      <c r="DT16" s="24">
        <f t="shared" si="53"/>
        <v>0</v>
      </c>
      <c r="DU16" s="24"/>
      <c r="DV16" s="24">
        <f t="shared" si="54"/>
        <v>0</v>
      </c>
      <c r="DW16" s="24"/>
      <c r="DX16" s="24">
        <f t="shared" si="55"/>
        <v>0</v>
      </c>
      <c r="DY16" s="24"/>
      <c r="DZ16" s="24">
        <f t="shared" si="56"/>
        <v>0</v>
      </c>
      <c r="EA16" s="24"/>
      <c r="EB16" s="24">
        <f t="shared" si="57"/>
        <v>0</v>
      </c>
      <c r="EC16" s="24"/>
      <c r="ED16" s="24">
        <f t="shared" si="58"/>
        <v>0</v>
      </c>
      <c r="EE16" s="24"/>
      <c r="EF16" s="24">
        <f t="shared" si="59"/>
        <v>0</v>
      </c>
      <c r="EG16" s="24"/>
      <c r="EH16" s="24">
        <f t="shared" si="60"/>
        <v>0</v>
      </c>
      <c r="EI16" s="24"/>
      <c r="EJ16" s="24">
        <f t="shared" si="61"/>
        <v>0</v>
      </c>
      <c r="EK16" s="24"/>
      <c r="EL16" s="24">
        <f t="shared" si="62"/>
        <v>0</v>
      </c>
      <c r="EM16" s="24"/>
      <c r="EN16" s="24">
        <f t="shared" si="63"/>
        <v>0</v>
      </c>
      <c r="EO16" s="24"/>
      <c r="EP16" s="24">
        <f t="shared" si="64"/>
        <v>0</v>
      </c>
      <c r="EQ16" s="24"/>
      <c r="ER16" s="24">
        <f t="shared" si="65"/>
        <v>0</v>
      </c>
      <c r="ES16" s="24"/>
      <c r="ET16" s="24"/>
      <c r="EU16" s="25">
        <f t="shared" si="70"/>
        <v>236</v>
      </c>
      <c r="EV16" s="25">
        <f t="shared" si="70"/>
        <v>3296749.1507999999</v>
      </c>
    </row>
    <row r="17" spans="1:152" ht="30" x14ac:dyDescent="0.25">
      <c r="A17" s="47">
        <v>11</v>
      </c>
      <c r="B17" s="26" t="s">
        <v>94</v>
      </c>
      <c r="C17" s="20">
        <f t="shared" si="71"/>
        <v>9657</v>
      </c>
      <c r="D17" s="21">
        <v>0.18</v>
      </c>
      <c r="E17" s="22">
        <v>1</v>
      </c>
      <c r="F17" s="49"/>
      <c r="G17" s="20">
        <v>1.4</v>
      </c>
      <c r="H17" s="20">
        <v>1.68</v>
      </c>
      <c r="I17" s="20">
        <v>2.23</v>
      </c>
      <c r="J17" s="20">
        <v>2.39</v>
      </c>
      <c r="K17" s="23"/>
      <c r="L17" s="24"/>
      <c r="M17" s="24">
        <v>10</v>
      </c>
      <c r="N17" s="24">
        <f t="shared" si="4"/>
        <v>24335.639999999996</v>
      </c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>
        <f t="shared" si="67"/>
        <v>0</v>
      </c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>
        <v>1</v>
      </c>
      <c r="AN17" s="24">
        <f t="shared" si="14"/>
        <v>2433.5639999999999</v>
      </c>
      <c r="AO17" s="24"/>
      <c r="AP17" s="24"/>
      <c r="AQ17" s="24"/>
      <c r="AR17" s="24"/>
      <c r="AS17" s="24">
        <v>40</v>
      </c>
      <c r="AT17" s="24">
        <f t="shared" si="17"/>
        <v>97342.559999999983</v>
      </c>
      <c r="AU17" s="24"/>
      <c r="AV17" s="24"/>
      <c r="AW17" s="24"/>
      <c r="AX17" s="24"/>
      <c r="AY17" s="24"/>
      <c r="AZ17" s="24"/>
      <c r="BA17" s="24"/>
      <c r="BB17" s="24"/>
      <c r="BC17" s="24">
        <v>10</v>
      </c>
      <c r="BD17" s="24">
        <f t="shared" si="68"/>
        <v>24335.639999999996</v>
      </c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>
        <v>200</v>
      </c>
      <c r="BT17" s="24">
        <f t="shared" si="28"/>
        <v>584055.36</v>
      </c>
      <c r="BU17" s="24"/>
      <c r="BV17" s="24"/>
      <c r="BW17" s="24">
        <v>42</v>
      </c>
      <c r="BX17" s="24">
        <f t="shared" si="30"/>
        <v>122651.6256</v>
      </c>
      <c r="BY17" s="24"/>
      <c r="BZ17" s="24">
        <f t="shared" si="31"/>
        <v>0</v>
      </c>
      <c r="CA17" s="24">
        <v>75</v>
      </c>
      <c r="CB17" s="24">
        <f t="shared" si="32"/>
        <v>219020.75999999998</v>
      </c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5">
        <f t="shared" si="70"/>
        <v>378</v>
      </c>
      <c r="EV17" s="25">
        <f t="shared" si="70"/>
        <v>1074175.1495999999</v>
      </c>
    </row>
    <row r="18" spans="1:152" ht="30" x14ac:dyDescent="0.25">
      <c r="A18" s="47">
        <v>13</v>
      </c>
      <c r="B18" s="26" t="s">
        <v>95</v>
      </c>
      <c r="C18" s="20">
        <v>9657</v>
      </c>
      <c r="D18" s="48">
        <v>0.48</v>
      </c>
      <c r="E18" s="22">
        <v>1</v>
      </c>
      <c r="F18" s="49"/>
      <c r="G18" s="20">
        <v>1.4</v>
      </c>
      <c r="H18" s="20">
        <v>1.68</v>
      </c>
      <c r="I18" s="20">
        <v>2.23</v>
      </c>
      <c r="J18" s="20">
        <v>2.39</v>
      </c>
      <c r="K18" s="23"/>
      <c r="L18" s="24"/>
      <c r="M18" s="24">
        <v>50</v>
      </c>
      <c r="N18" s="24">
        <f>SUM(M18*C18*D18*E18*G18)</f>
        <v>324475.19999999995</v>
      </c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>
        <f t="shared" si="67"/>
        <v>0</v>
      </c>
      <c r="AC18" s="24"/>
      <c r="AD18" s="24"/>
      <c r="AE18" s="24"/>
      <c r="AF18" s="24"/>
      <c r="AG18" s="24"/>
      <c r="AH18" s="24">
        <f>AG18*C18*D18*E18*G18*$AH$6</f>
        <v>0</v>
      </c>
      <c r="AI18" s="24"/>
      <c r="AJ18" s="24"/>
      <c r="AK18" s="27"/>
      <c r="AL18" s="24">
        <f>SUM(AK18*$AL$6*C18*D18*E18*G18)</f>
        <v>0</v>
      </c>
      <c r="AM18" s="24">
        <v>73</v>
      </c>
      <c r="AN18" s="24">
        <f>SUM(AM18*$AN$6*C18*D18*E18*G18)</f>
        <v>473733.7919999999</v>
      </c>
      <c r="AO18" s="24">
        <v>60</v>
      </c>
      <c r="AP18" s="24">
        <f>AO18*C18*D18*E18*G18*$AP$6</f>
        <v>389370.23999999993</v>
      </c>
      <c r="AQ18" s="24"/>
      <c r="AR18" s="24"/>
      <c r="AS18" s="24">
        <v>50</v>
      </c>
      <c r="AT18" s="24">
        <f>AS18*C18*D18*E18*G18*$AT$6</f>
        <v>324475.19999999995</v>
      </c>
      <c r="AU18" s="24"/>
      <c r="AV18" s="24"/>
      <c r="AW18" s="24"/>
      <c r="AX18" s="24"/>
      <c r="AY18" s="24"/>
      <c r="AZ18" s="24"/>
      <c r="BA18" s="24"/>
      <c r="BB18" s="24"/>
      <c r="BC18" s="24">
        <v>100</v>
      </c>
      <c r="BD18" s="24">
        <f>BC18*C18*D18*E18*G18*$BD$6</f>
        <v>648950.39999999991</v>
      </c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>
        <v>247</v>
      </c>
      <c r="EH18" s="24">
        <f>EG18*C18*D18*E18*G18*$EH$6</f>
        <v>1602907.4879999999</v>
      </c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5">
        <f t="shared" si="70"/>
        <v>580</v>
      </c>
      <c r="EV18" s="25">
        <f t="shared" si="70"/>
        <v>3763912.3199999994</v>
      </c>
    </row>
    <row r="19" spans="1:152" ht="30" x14ac:dyDescent="0.25">
      <c r="A19" s="47">
        <v>17</v>
      </c>
      <c r="B19" s="19" t="s">
        <v>96</v>
      </c>
      <c r="C19" s="20">
        <f>C16</f>
        <v>9657</v>
      </c>
      <c r="D19" s="21">
        <v>0.91</v>
      </c>
      <c r="E19" s="22">
        <v>1</v>
      </c>
      <c r="F19" s="49"/>
      <c r="G19" s="20">
        <v>1.4</v>
      </c>
      <c r="H19" s="20">
        <v>1.68</v>
      </c>
      <c r="I19" s="20">
        <v>2.23</v>
      </c>
      <c r="J19" s="20">
        <v>2.39</v>
      </c>
      <c r="K19" s="23"/>
      <c r="L19" s="24">
        <f>K19*C19*D19*E19*G19*$L$6</f>
        <v>0</v>
      </c>
      <c r="M19" s="24">
        <v>10</v>
      </c>
      <c r="N19" s="24">
        <f t="shared" si="4"/>
        <v>123030.18</v>
      </c>
      <c r="O19" s="24">
        <v>0</v>
      </c>
      <c r="P19" s="24">
        <f>O19*C19*D19*E19*G19*$P$6</f>
        <v>0</v>
      </c>
      <c r="Q19" s="24">
        <v>0</v>
      </c>
      <c r="R19" s="24">
        <f>Q19*C19*D19*E19*G19*$R$6</f>
        <v>0</v>
      </c>
      <c r="S19" s="24"/>
      <c r="T19" s="24"/>
      <c r="U19" s="24">
        <v>0</v>
      </c>
      <c r="V19" s="24">
        <f>U19*C19*D19*E19*G19*$V$6</f>
        <v>0</v>
      </c>
      <c r="W19" s="24">
        <v>0</v>
      </c>
      <c r="X19" s="24">
        <f t="shared" si="66"/>
        <v>0</v>
      </c>
      <c r="Y19" s="24">
        <v>0</v>
      </c>
      <c r="Z19" s="24">
        <f>Y19*C19*D19*E19*G19*$Z$6</f>
        <v>0</v>
      </c>
      <c r="AA19" s="24"/>
      <c r="AB19" s="24">
        <f t="shared" si="67"/>
        <v>0</v>
      </c>
      <c r="AC19" s="24"/>
      <c r="AD19" s="24">
        <f>AC19*C19*D19*E19*G19*$AD$6</f>
        <v>0</v>
      </c>
      <c r="AE19" s="24">
        <v>0</v>
      </c>
      <c r="AF19" s="24">
        <f>AE19*C19*D19*E19*G19*$AF$6</f>
        <v>0</v>
      </c>
      <c r="AG19" s="24"/>
      <c r="AH19" s="24">
        <f>AG19*C19*D19*E19*G19*$AH$6</f>
        <v>0</v>
      </c>
      <c r="AI19" s="24"/>
      <c r="AJ19" s="24">
        <f>AI19*C19*D19*E19*G19*$AJ$6</f>
        <v>0</v>
      </c>
      <c r="AK19" s="24"/>
      <c r="AL19" s="24">
        <f>SUM(AK19*$AL$6*C19*D19*E19*G19)</f>
        <v>0</v>
      </c>
      <c r="AM19" s="24">
        <v>0</v>
      </c>
      <c r="AN19" s="24">
        <f t="shared" si="14"/>
        <v>0</v>
      </c>
      <c r="AO19" s="24">
        <v>0</v>
      </c>
      <c r="AP19" s="24">
        <f>AO19*C19*D19*E19*G19*$AP$6</f>
        <v>0</v>
      </c>
      <c r="AQ19" s="24">
        <v>0</v>
      </c>
      <c r="AR19" s="24">
        <f>AQ19*C19*D19*E19*G19*$AR$6</f>
        <v>0</v>
      </c>
      <c r="AS19" s="24">
        <v>0</v>
      </c>
      <c r="AT19" s="24">
        <f t="shared" si="17"/>
        <v>0</v>
      </c>
      <c r="AU19" s="24"/>
      <c r="AV19" s="24">
        <f>AU19*C19*D19*E19*G19*$AV$6</f>
        <v>0</v>
      </c>
      <c r="AW19" s="24"/>
      <c r="AX19" s="24">
        <f>AW19*C19*D19*E19*G19*$AX$6</f>
        <v>0</v>
      </c>
      <c r="AY19" s="24"/>
      <c r="AZ19" s="24">
        <f>AY19*C19*D19*E19*G19*$AZ$6</f>
        <v>0</v>
      </c>
      <c r="BA19" s="24">
        <v>0</v>
      </c>
      <c r="BB19" s="24">
        <f>BA19*C19*D19*E19*G19*$BB$6</f>
        <v>0</v>
      </c>
      <c r="BC19" s="24">
        <v>0</v>
      </c>
      <c r="BD19" s="24">
        <f t="shared" si="68"/>
        <v>0</v>
      </c>
      <c r="BE19" s="24">
        <v>0</v>
      </c>
      <c r="BF19" s="24">
        <f t="shared" si="69"/>
        <v>0</v>
      </c>
      <c r="BG19" s="24">
        <v>0</v>
      </c>
      <c r="BH19" s="24">
        <f>BG19*C19*D19*E19*H19*$BH$6</f>
        <v>0</v>
      </c>
      <c r="BI19" s="24">
        <v>0</v>
      </c>
      <c r="BJ19" s="24">
        <f>BI19*C19*D19*E19*H19*$BJ$6</f>
        <v>0</v>
      </c>
      <c r="BK19" s="24"/>
      <c r="BL19" s="24">
        <f>SUM(BK19*$BL$6*C19*D19*E19*H19)</f>
        <v>0</v>
      </c>
      <c r="BM19" s="24"/>
      <c r="BN19" s="24">
        <f>SUM(BM19*$BN$6*C19*D19*E19*H19)</f>
        <v>0</v>
      </c>
      <c r="BO19" s="24">
        <v>0</v>
      </c>
      <c r="BP19" s="24">
        <f>BO19*C19*D19*E19*H19*$BP$6</f>
        <v>0</v>
      </c>
      <c r="BQ19" s="24">
        <v>0</v>
      </c>
      <c r="BR19" s="24">
        <f>BQ19*C19*D19*E19*H19*$BR$6</f>
        <v>0</v>
      </c>
      <c r="BS19" s="24">
        <v>0</v>
      </c>
      <c r="BT19" s="24">
        <f>BS19*C19*D19*E19*H19*$BT$6</f>
        <v>0</v>
      </c>
      <c r="BU19" s="24"/>
      <c r="BV19" s="24">
        <f>C19*D19*E19*H19*BU19*$BV$6</f>
        <v>0</v>
      </c>
      <c r="BW19" s="24">
        <v>6</v>
      </c>
      <c r="BX19" s="24">
        <f t="shared" si="30"/>
        <v>88581.729599999991</v>
      </c>
      <c r="BY19" s="24"/>
      <c r="BZ19" s="24">
        <f t="shared" si="31"/>
        <v>0</v>
      </c>
      <c r="CA19" s="24"/>
      <c r="CB19" s="24">
        <f>SUM(CA19*$CB$6*C19*D19*E19*H19)</f>
        <v>0</v>
      </c>
      <c r="CC19" s="24"/>
      <c r="CD19" s="24">
        <f>CC19*C19*D19*E19*H19*$CD$6</f>
        <v>0</v>
      </c>
      <c r="CE19" s="24">
        <v>0</v>
      </c>
      <c r="CF19" s="24">
        <f>CE19*C19*D19*E19*H19*$CF$6</f>
        <v>0</v>
      </c>
      <c r="CG19" s="24">
        <v>0</v>
      </c>
      <c r="CH19" s="24">
        <f>CG19*C19*D19*E19*H19*$CH$6</f>
        <v>0</v>
      </c>
      <c r="CI19" s="24">
        <v>0</v>
      </c>
      <c r="CJ19" s="24">
        <f>CI19*C19*D19*E19*H19*$CJ$6</f>
        <v>0</v>
      </c>
      <c r="CK19" s="24">
        <v>0</v>
      </c>
      <c r="CL19" s="24">
        <f>CK19*C19*D19*E19*H19*$CL$6</f>
        <v>0</v>
      </c>
      <c r="CM19" s="24">
        <v>0</v>
      </c>
      <c r="CN19" s="24">
        <f>CM19*C19*D19*E19*H19*$CN$6</f>
        <v>0</v>
      </c>
      <c r="CO19" s="24"/>
      <c r="CP19" s="24"/>
      <c r="CQ19" s="24">
        <v>0</v>
      </c>
      <c r="CR19" s="24">
        <f>CQ19*C19*D19*E19*H19*$CR$6</f>
        <v>0</v>
      </c>
      <c r="CS19" s="24"/>
      <c r="CT19" s="24">
        <f>CS19*C19*D19*E19*H19*$CT$6</f>
        <v>0</v>
      </c>
      <c r="CU19" s="24">
        <v>0</v>
      </c>
      <c r="CV19" s="24">
        <f>CU19*C19*D19*E19*I19*$CV$6</f>
        <v>0</v>
      </c>
      <c r="CW19" s="24">
        <v>0</v>
      </c>
      <c r="CX19" s="24">
        <f>CW19*C19*D19*E19*J19*$CX$6</f>
        <v>0</v>
      </c>
      <c r="CY19" s="24"/>
      <c r="CZ19" s="24">
        <f>CY19*C19*D19*E19*H19*$CZ$6</f>
        <v>0</v>
      </c>
      <c r="DA19" s="24"/>
      <c r="DB19" s="24">
        <f>DA19*C19*D19*E19*H19*$DB$6</f>
        <v>0</v>
      </c>
      <c r="DC19" s="24"/>
      <c r="DD19" s="24">
        <f>DC19*C19*D19*E19*G19*$DD$6</f>
        <v>0</v>
      </c>
      <c r="DE19" s="24"/>
      <c r="DF19" s="24">
        <f>DE19*C19*D19*E19*G19*$DF$6</f>
        <v>0</v>
      </c>
      <c r="DG19" s="24"/>
      <c r="DH19" s="24">
        <f>DG19*C19*D19*E19*G19*$DH$6</f>
        <v>0</v>
      </c>
      <c r="DI19" s="24"/>
      <c r="DJ19" s="24">
        <f>DI19*C19*D19*E19*G19*$DJ$6</f>
        <v>0</v>
      </c>
      <c r="DK19" s="24"/>
      <c r="DL19" s="24">
        <f>DK19*C19*D19*E19*G19*$DL$6</f>
        <v>0</v>
      </c>
      <c r="DM19" s="24"/>
      <c r="DN19" s="24">
        <f>DM19*C19*D19*E19*G19*$DN$6</f>
        <v>0</v>
      </c>
      <c r="DO19" s="24"/>
      <c r="DP19" s="24">
        <f>DO19*C19*D19*E19*G19*$DP$6</f>
        <v>0</v>
      </c>
      <c r="DQ19" s="24"/>
      <c r="DR19" s="24">
        <f>DQ19*C19*D19*E19*G19*$DR$6</f>
        <v>0</v>
      </c>
      <c r="DS19" s="24"/>
      <c r="DT19" s="24">
        <f>DS19*C19*D19*E19*G19*$DT$6</f>
        <v>0</v>
      </c>
      <c r="DU19" s="24"/>
      <c r="DV19" s="24">
        <f>DU19*C19*D19*E19*G19*$DV$6</f>
        <v>0</v>
      </c>
      <c r="DW19" s="24"/>
      <c r="DX19" s="24">
        <f>DW19*C19*D19*E19*G19*$DX$6</f>
        <v>0</v>
      </c>
      <c r="DY19" s="24"/>
      <c r="DZ19" s="24">
        <f>DY19*C19*D19*E19*G19*$DZ$6</f>
        <v>0</v>
      </c>
      <c r="EA19" s="24"/>
      <c r="EB19" s="24">
        <f>EA19*C19*D19*E19*G19*$EB$6</f>
        <v>0</v>
      </c>
      <c r="EC19" s="24"/>
      <c r="ED19" s="24">
        <f>EC19*C19*D19*E19*G19*$ED$6</f>
        <v>0</v>
      </c>
      <c r="EE19" s="24"/>
      <c r="EF19" s="24">
        <f>EE19*C19*D19*E19*G19*$EF$6</f>
        <v>0</v>
      </c>
      <c r="EG19" s="24"/>
      <c r="EH19" s="24">
        <f>EG19*C19*D19*E19*G19*$EH$6</f>
        <v>0</v>
      </c>
      <c r="EI19" s="24"/>
      <c r="EJ19" s="24">
        <f>EI19*C19*D19*E19*G19*$EJ$6</f>
        <v>0</v>
      </c>
      <c r="EK19" s="24"/>
      <c r="EL19" s="24">
        <f>EK19*C19*D19*E19*G19*$EL$6</f>
        <v>0</v>
      </c>
      <c r="EM19" s="24"/>
      <c r="EN19" s="24">
        <f>EM19*C19*D19*E19*G19*$EN$6</f>
        <v>0</v>
      </c>
      <c r="EO19" s="24"/>
      <c r="EP19" s="24">
        <f>EO19*C19*D19*E19*H19*$EP$6</f>
        <v>0</v>
      </c>
      <c r="EQ19" s="24"/>
      <c r="ER19" s="24">
        <f>EQ19*C19*D19*E19*H19*$ER$6</f>
        <v>0</v>
      </c>
      <c r="ES19" s="24"/>
      <c r="ET19" s="24"/>
      <c r="EU19" s="25">
        <f t="shared" si="70"/>
        <v>16</v>
      </c>
      <c r="EV19" s="25">
        <f t="shared" si="70"/>
        <v>211611.90959999998</v>
      </c>
    </row>
    <row r="20" spans="1:152" x14ac:dyDescent="0.25">
      <c r="A20" s="47">
        <v>18</v>
      </c>
      <c r="B20" s="26" t="s">
        <v>97</v>
      </c>
      <c r="C20" s="20">
        <f t="shared" si="71"/>
        <v>9657</v>
      </c>
      <c r="D20" s="48">
        <v>2.6</v>
      </c>
      <c r="E20" s="22">
        <v>1</v>
      </c>
      <c r="F20" s="49"/>
      <c r="G20" s="20">
        <v>1.4</v>
      </c>
      <c r="H20" s="20">
        <v>1.68</v>
      </c>
      <c r="I20" s="20">
        <v>2.23</v>
      </c>
      <c r="J20" s="20">
        <v>2.39</v>
      </c>
      <c r="K20" s="23"/>
      <c r="L20" s="24">
        <f>K20*C20*D20*E20*G20*$L$6</f>
        <v>0</v>
      </c>
      <c r="M20" s="24"/>
      <c r="N20" s="24">
        <f t="shared" si="4"/>
        <v>0</v>
      </c>
      <c r="O20" s="24"/>
      <c r="P20" s="24">
        <f>O20*C20*D20*E20*G20*$P$6</f>
        <v>0</v>
      </c>
      <c r="Q20" s="24"/>
      <c r="R20" s="24">
        <f>Q20*C20*D20*E20*G20*$R$6</f>
        <v>0</v>
      </c>
      <c r="S20" s="24"/>
      <c r="T20" s="24"/>
      <c r="U20" s="24"/>
      <c r="V20" s="24">
        <f>U20*C20*D20*E20*G20*$V$6</f>
        <v>0</v>
      </c>
      <c r="W20" s="24"/>
      <c r="X20" s="24">
        <f t="shared" si="66"/>
        <v>0</v>
      </c>
      <c r="Y20" s="24"/>
      <c r="Z20" s="24">
        <f>Y20*C20*D20*E20*G20*$Z$6</f>
        <v>0</v>
      </c>
      <c r="AA20" s="24"/>
      <c r="AB20" s="24">
        <f t="shared" si="67"/>
        <v>0</v>
      </c>
      <c r="AC20" s="24"/>
      <c r="AD20" s="24">
        <f>AC20*C20*D20*E20*G20*$AD$6</f>
        <v>0</v>
      </c>
      <c r="AE20" s="24"/>
      <c r="AF20" s="24">
        <f>AE20*C20*D20*E20*G20*$AF$6</f>
        <v>0</v>
      </c>
      <c r="AG20" s="24"/>
      <c r="AH20" s="24">
        <f>AG20*C20*D20*E20*G20*$AH$6</f>
        <v>0</v>
      </c>
      <c r="AI20" s="24"/>
      <c r="AJ20" s="24">
        <f>AI20*C20*D20*E20*G20*$AJ$6</f>
        <v>0</v>
      </c>
      <c r="AK20" s="27"/>
      <c r="AL20" s="24">
        <f>SUM(AK20*$AL$6*C20*D20*E20*G20)</f>
        <v>0</v>
      </c>
      <c r="AM20" s="24">
        <v>0</v>
      </c>
      <c r="AN20" s="24">
        <f t="shared" si="14"/>
        <v>0</v>
      </c>
      <c r="AO20" s="24"/>
      <c r="AP20" s="24">
        <f>AO20*C20*D20*E20*G20*$AP$6</f>
        <v>0</v>
      </c>
      <c r="AQ20" s="24"/>
      <c r="AR20" s="24">
        <f>AQ20*C20*D20*E20*G20*$AR$6</f>
        <v>0</v>
      </c>
      <c r="AS20" s="24"/>
      <c r="AT20" s="24">
        <f t="shared" si="17"/>
        <v>0</v>
      </c>
      <c r="AU20" s="24"/>
      <c r="AV20" s="24">
        <f>AU20*C20*D20*E20*G20*$AV$6</f>
        <v>0</v>
      </c>
      <c r="AW20" s="24"/>
      <c r="AX20" s="24">
        <f>AW20*C20*D20*E20*G20*$AX$6</f>
        <v>0</v>
      </c>
      <c r="AY20" s="24"/>
      <c r="AZ20" s="24">
        <f>AY20*C20*D20*E20*G20*$AZ$6</f>
        <v>0</v>
      </c>
      <c r="BA20" s="24"/>
      <c r="BB20" s="24">
        <f>BA20*C20*D20*E20*G20*$BB$6</f>
        <v>0</v>
      </c>
      <c r="BC20" s="24"/>
      <c r="BD20" s="24">
        <f t="shared" si="68"/>
        <v>0</v>
      </c>
      <c r="BE20" s="24"/>
      <c r="BF20" s="24">
        <f t="shared" si="69"/>
        <v>0</v>
      </c>
      <c r="BG20" s="24"/>
      <c r="BH20" s="24">
        <f>BG20*C20*D20*E20*H20*$BH$6</f>
        <v>0</v>
      </c>
      <c r="BI20" s="24"/>
      <c r="BJ20" s="24">
        <f>BI20*C20*D20*E20*H20*$BJ$6</f>
        <v>0</v>
      </c>
      <c r="BK20" s="24"/>
      <c r="BL20" s="24">
        <f>SUM(BK20*$BL$6*C20*D20*E20*H20)</f>
        <v>0</v>
      </c>
      <c r="BM20" s="24"/>
      <c r="BN20" s="24">
        <f>SUM(BM20*$BN$6*C20*D20*E20*H20)</f>
        <v>0</v>
      </c>
      <c r="BO20" s="24"/>
      <c r="BP20" s="24">
        <f>BO20*C20*D20*E20*H20*$BP$6</f>
        <v>0</v>
      </c>
      <c r="BQ20" s="24"/>
      <c r="BR20" s="24">
        <f>BQ20*C20*D20*E20*H20*$BR$6</f>
        <v>0</v>
      </c>
      <c r="BS20" s="24"/>
      <c r="BT20" s="24">
        <f>BS20*C20*D20*E20*H20*$BT$6</f>
        <v>0</v>
      </c>
      <c r="BU20" s="24"/>
      <c r="BV20" s="24">
        <f>C20*D20*E20*H20*BU20*$BV$6</f>
        <v>0</v>
      </c>
      <c r="BW20" s="24"/>
      <c r="BX20" s="24">
        <f t="shared" si="30"/>
        <v>0</v>
      </c>
      <c r="BY20" s="24"/>
      <c r="BZ20" s="24">
        <f t="shared" si="31"/>
        <v>0</v>
      </c>
      <c r="CA20" s="24"/>
      <c r="CB20" s="24">
        <f>SUM(CA20*$CB$6*C20*D20*E20*H20)</f>
        <v>0</v>
      </c>
      <c r="CC20" s="24"/>
      <c r="CD20" s="24">
        <f>CC20*C20*D20*E20*H20*$CD$6</f>
        <v>0</v>
      </c>
      <c r="CE20" s="24"/>
      <c r="CF20" s="24">
        <f>CE20*C20*D20*E20*H20*$CF$6</f>
        <v>0</v>
      </c>
      <c r="CG20" s="24"/>
      <c r="CH20" s="24">
        <f>CG20*C20*D20*E20*H20*$CH$6</f>
        <v>0</v>
      </c>
      <c r="CI20" s="24"/>
      <c r="CJ20" s="24">
        <f>CI20*C20*D20*E20*H20*$CJ$6</f>
        <v>0</v>
      </c>
      <c r="CK20" s="24"/>
      <c r="CL20" s="24">
        <f>CK20*C20*D20*E20*H20*$CL$6</f>
        <v>0</v>
      </c>
      <c r="CM20" s="24"/>
      <c r="CN20" s="24">
        <f>CM20*C20*D20*E20*H20*$CN$6</f>
        <v>0</v>
      </c>
      <c r="CO20" s="24"/>
      <c r="CP20" s="24"/>
      <c r="CQ20" s="24"/>
      <c r="CR20" s="24">
        <f>CQ20*C20*D20*E20*H20*$CR$6</f>
        <v>0</v>
      </c>
      <c r="CS20" s="24"/>
      <c r="CT20" s="24">
        <f>CS20*C20*D20*E20*H20*$CT$6</f>
        <v>0</v>
      </c>
      <c r="CU20" s="24"/>
      <c r="CV20" s="24">
        <f>CU20*C20*D20*E20*I20*$CV$6</f>
        <v>0</v>
      </c>
      <c r="CW20" s="24"/>
      <c r="CX20" s="24">
        <f>CW20*C20*D20*E20*J20*$CX$6</f>
        <v>0</v>
      </c>
      <c r="CY20" s="24"/>
      <c r="CZ20" s="24">
        <f>CY20*C20*D20*E20*H20*$CZ$6</f>
        <v>0</v>
      </c>
      <c r="DA20" s="24"/>
      <c r="DB20" s="24">
        <f>DA20*C20*D20*E20*H20*$DB$6</f>
        <v>0</v>
      </c>
      <c r="DC20" s="24"/>
      <c r="DD20" s="24">
        <f>DC20*C20*D20*E20*G20*$DD$6</f>
        <v>0</v>
      </c>
      <c r="DE20" s="24"/>
      <c r="DF20" s="24">
        <f>DE20*C20*D20*E20*G20*$DF$6</f>
        <v>0</v>
      </c>
      <c r="DG20" s="24"/>
      <c r="DH20" s="24">
        <f>DG20*C20*D20*E20*G20*$DH$6</f>
        <v>0</v>
      </c>
      <c r="DI20" s="24"/>
      <c r="DJ20" s="24">
        <f>DI20*C20*D20*E20*G20*$DJ$6</f>
        <v>0</v>
      </c>
      <c r="DK20" s="24"/>
      <c r="DL20" s="24">
        <f>DK20*C20*D20*E20*G20*$DL$6</f>
        <v>0</v>
      </c>
      <c r="DM20" s="24"/>
      <c r="DN20" s="24">
        <f>DM20*C20*D20*E20*G20*$DN$6</f>
        <v>0</v>
      </c>
      <c r="DO20" s="24"/>
      <c r="DP20" s="24">
        <f>DO20*C20*D20*E20*G20*$DP$6</f>
        <v>0</v>
      </c>
      <c r="DQ20" s="24"/>
      <c r="DR20" s="24">
        <f>DQ20*C20*D20*E20*G20*$DR$6</f>
        <v>0</v>
      </c>
      <c r="DS20" s="24"/>
      <c r="DT20" s="24">
        <f>DS20*C20*D20*E20*G20*$DT$6</f>
        <v>0</v>
      </c>
      <c r="DU20" s="24"/>
      <c r="DV20" s="24">
        <f>DU20*C20*D20*E20*G20*$DV$6</f>
        <v>0</v>
      </c>
      <c r="DW20" s="24"/>
      <c r="DX20" s="24">
        <f>DW20*C20*D20*E20*G20*$DX$6</f>
        <v>0</v>
      </c>
      <c r="DY20" s="24"/>
      <c r="DZ20" s="24">
        <f>DY20*C20*D20*E20*G20*$DZ$6</f>
        <v>0</v>
      </c>
      <c r="EA20" s="24"/>
      <c r="EB20" s="24">
        <f>EA20*C20*D20*E20*G20*$EB$6</f>
        <v>0</v>
      </c>
      <c r="EC20" s="24"/>
      <c r="ED20" s="24">
        <f>EC20*C20*D20*E20*G20*$ED$6</f>
        <v>0</v>
      </c>
      <c r="EE20" s="24"/>
      <c r="EF20" s="24">
        <f>EE20*C20*D20*E20*G20*$EF$6</f>
        <v>0</v>
      </c>
      <c r="EG20" s="24"/>
      <c r="EH20" s="24">
        <f>EG20*C20*D20*E20*G20*$EH$6</f>
        <v>0</v>
      </c>
      <c r="EI20" s="24"/>
      <c r="EJ20" s="24">
        <f>EI20*C20*D20*E20*G20*$EJ$6</f>
        <v>0</v>
      </c>
      <c r="EK20" s="24"/>
      <c r="EL20" s="24">
        <f>EK20*C20*D20*E20*G20*$EL$6</f>
        <v>0</v>
      </c>
      <c r="EM20" s="24"/>
      <c r="EN20" s="24">
        <f>EM20*C20*D20*E20*G20*$EN$6</f>
        <v>0</v>
      </c>
      <c r="EO20" s="24"/>
      <c r="EP20" s="24">
        <f>EO20*C20*D20*E20*H20*$EP$6</f>
        <v>0</v>
      </c>
      <c r="EQ20" s="24"/>
      <c r="ER20" s="24">
        <f>EQ20*C20*D20*E20*H20*$ER$6</f>
        <v>0</v>
      </c>
      <c r="ES20" s="24"/>
      <c r="ET20" s="24"/>
      <c r="EU20" s="25">
        <f t="shared" si="70"/>
        <v>0</v>
      </c>
      <c r="EV20" s="25">
        <f t="shared" si="70"/>
        <v>0</v>
      </c>
    </row>
    <row r="21" spans="1:152" x14ac:dyDescent="0.25">
      <c r="A21" s="16">
        <v>4</v>
      </c>
      <c r="B21" s="17" t="s">
        <v>98</v>
      </c>
      <c r="C21" s="28">
        <f>C20</f>
        <v>9657</v>
      </c>
      <c r="D21" s="28">
        <v>1.04</v>
      </c>
      <c r="E21" s="22">
        <v>1</v>
      </c>
      <c r="F21" s="49"/>
      <c r="G21" s="28">
        <v>1.4</v>
      </c>
      <c r="H21" s="28">
        <v>1.68</v>
      </c>
      <c r="I21" s="28">
        <v>2.23</v>
      </c>
      <c r="J21" s="28">
        <v>2.39</v>
      </c>
      <c r="K21" s="27">
        <f>SUM(K22:K32)</f>
        <v>0</v>
      </c>
      <c r="L21" s="27">
        <f t="shared" ref="L21:BY21" si="72">SUM(L22:L32)</f>
        <v>0</v>
      </c>
      <c r="M21" s="27">
        <f t="shared" si="72"/>
        <v>0</v>
      </c>
      <c r="N21" s="27">
        <f t="shared" si="72"/>
        <v>0</v>
      </c>
      <c r="O21" s="27">
        <f t="shared" si="72"/>
        <v>0</v>
      </c>
      <c r="P21" s="27">
        <f t="shared" si="72"/>
        <v>0</v>
      </c>
      <c r="Q21" s="27">
        <f t="shared" si="72"/>
        <v>13</v>
      </c>
      <c r="R21" s="27">
        <f t="shared" si="72"/>
        <v>154396.11599999998</v>
      </c>
      <c r="S21" s="27">
        <f t="shared" si="72"/>
        <v>0</v>
      </c>
      <c r="T21" s="27">
        <f t="shared" si="72"/>
        <v>0</v>
      </c>
      <c r="U21" s="27">
        <f t="shared" si="72"/>
        <v>23</v>
      </c>
      <c r="V21" s="27">
        <f t="shared" si="72"/>
        <v>246195.55799999996</v>
      </c>
      <c r="W21" s="27">
        <f t="shared" si="72"/>
        <v>90</v>
      </c>
      <c r="X21" s="27">
        <f t="shared" si="72"/>
        <v>989649.36</v>
      </c>
      <c r="Y21" s="27">
        <f t="shared" si="72"/>
        <v>34</v>
      </c>
      <c r="Z21" s="27">
        <f t="shared" si="72"/>
        <v>342862.12800000003</v>
      </c>
      <c r="AA21" s="27">
        <f t="shared" si="72"/>
        <v>0</v>
      </c>
      <c r="AB21" s="27">
        <f t="shared" si="72"/>
        <v>0</v>
      </c>
      <c r="AC21" s="27">
        <v>25</v>
      </c>
      <c r="AD21" s="27">
        <f t="shared" si="72"/>
        <v>216992.78999999998</v>
      </c>
      <c r="AE21" s="27">
        <f t="shared" si="72"/>
        <v>27</v>
      </c>
      <c r="AF21" s="27">
        <f t="shared" si="72"/>
        <v>271207.18799999997</v>
      </c>
      <c r="AG21" s="27">
        <f t="shared" si="72"/>
        <v>0</v>
      </c>
      <c r="AH21" s="27">
        <f t="shared" si="72"/>
        <v>0</v>
      </c>
      <c r="AI21" s="27">
        <f t="shared" si="72"/>
        <v>0</v>
      </c>
      <c r="AJ21" s="27">
        <f t="shared" si="72"/>
        <v>0</v>
      </c>
      <c r="AK21" s="27">
        <f t="shared" si="72"/>
        <v>0</v>
      </c>
      <c r="AL21" s="27">
        <f t="shared" si="72"/>
        <v>0</v>
      </c>
      <c r="AM21" s="27">
        <f t="shared" si="72"/>
        <v>251</v>
      </c>
      <c r="AN21" s="27">
        <f t="shared" si="72"/>
        <v>2773586.97</v>
      </c>
      <c r="AO21" s="27">
        <f t="shared" si="72"/>
        <v>24</v>
      </c>
      <c r="AP21" s="27">
        <f t="shared" si="72"/>
        <v>248223.52799999999</v>
      </c>
      <c r="AQ21" s="27">
        <f t="shared" si="72"/>
        <v>10</v>
      </c>
      <c r="AR21" s="27">
        <f t="shared" si="72"/>
        <v>121678.20000000001</v>
      </c>
      <c r="AS21" s="27">
        <f t="shared" si="72"/>
        <v>0</v>
      </c>
      <c r="AT21" s="27">
        <f t="shared" si="72"/>
        <v>0</v>
      </c>
      <c r="AU21" s="27">
        <f t="shared" si="72"/>
        <v>0</v>
      </c>
      <c r="AV21" s="27">
        <f t="shared" si="72"/>
        <v>0</v>
      </c>
      <c r="AW21" s="27">
        <f t="shared" si="72"/>
        <v>0</v>
      </c>
      <c r="AX21" s="27">
        <f t="shared" si="72"/>
        <v>0</v>
      </c>
      <c r="AY21" s="27">
        <f t="shared" si="72"/>
        <v>0</v>
      </c>
      <c r="AZ21" s="27">
        <f t="shared" si="72"/>
        <v>0</v>
      </c>
      <c r="BA21" s="27">
        <f t="shared" si="72"/>
        <v>0</v>
      </c>
      <c r="BB21" s="27">
        <f t="shared" si="72"/>
        <v>0</v>
      </c>
      <c r="BC21" s="27">
        <f t="shared" si="72"/>
        <v>0</v>
      </c>
      <c r="BD21" s="27">
        <f t="shared" si="72"/>
        <v>0</v>
      </c>
      <c r="BE21" s="27">
        <f t="shared" si="72"/>
        <v>10</v>
      </c>
      <c r="BF21" s="27">
        <f t="shared" si="72"/>
        <v>106752.34079999999</v>
      </c>
      <c r="BG21" s="27">
        <f t="shared" si="72"/>
        <v>39</v>
      </c>
      <c r="BH21" s="27">
        <f t="shared" si="72"/>
        <v>503585.51040000003</v>
      </c>
      <c r="BI21" s="27">
        <f t="shared" si="72"/>
        <v>652</v>
      </c>
      <c r="BJ21" s="27">
        <f t="shared" si="72"/>
        <v>6754924.7136000004</v>
      </c>
      <c r="BK21" s="27">
        <f t="shared" si="72"/>
        <v>3</v>
      </c>
      <c r="BL21" s="27">
        <f t="shared" si="72"/>
        <v>35367.796799999996</v>
      </c>
      <c r="BM21" s="27">
        <f>SUM(BM22:BM32)</f>
        <v>12</v>
      </c>
      <c r="BN21" s="27">
        <f t="shared" si="72"/>
        <v>143418.03839999999</v>
      </c>
      <c r="BO21" s="27">
        <f t="shared" si="72"/>
        <v>199</v>
      </c>
      <c r="BP21" s="27">
        <f t="shared" si="72"/>
        <v>2722022.4527999996</v>
      </c>
      <c r="BQ21" s="27">
        <f t="shared" si="72"/>
        <v>298</v>
      </c>
      <c r="BR21" s="27">
        <f t="shared" si="72"/>
        <v>4455693.4463999998</v>
      </c>
      <c r="BS21" s="27">
        <f t="shared" si="72"/>
        <v>186</v>
      </c>
      <c r="BT21" s="27">
        <f t="shared" si="72"/>
        <v>2281871.844</v>
      </c>
      <c r="BU21" s="27">
        <f t="shared" si="72"/>
        <v>0</v>
      </c>
      <c r="BV21" s="27">
        <f t="shared" si="72"/>
        <v>0</v>
      </c>
      <c r="BW21" s="27">
        <f t="shared" si="72"/>
        <v>83</v>
      </c>
      <c r="BX21" s="27">
        <f t="shared" si="72"/>
        <v>1102891.2047999999</v>
      </c>
      <c r="BY21" s="27">
        <f t="shared" si="72"/>
        <v>0</v>
      </c>
      <c r="BZ21" s="27">
        <f t="shared" ref="BZ21:EK21" si="73">SUM(BZ22:BZ32)</f>
        <v>0</v>
      </c>
      <c r="CA21" s="27">
        <v>84</v>
      </c>
      <c r="CB21" s="27">
        <f t="shared" si="73"/>
        <v>1090074.4343999999</v>
      </c>
      <c r="CC21" s="27">
        <f t="shared" si="73"/>
        <v>5</v>
      </c>
      <c r="CD21" s="27">
        <f t="shared" si="73"/>
        <v>77874.047999999995</v>
      </c>
      <c r="CE21" s="27">
        <f t="shared" si="73"/>
        <v>56</v>
      </c>
      <c r="CF21" s="27">
        <f t="shared" si="73"/>
        <v>750024.42479999992</v>
      </c>
      <c r="CG21" s="27">
        <f t="shared" si="73"/>
        <v>59</v>
      </c>
      <c r="CH21" s="27">
        <f t="shared" si="73"/>
        <v>766248.18480000005</v>
      </c>
      <c r="CI21" s="27">
        <f t="shared" si="73"/>
        <v>0</v>
      </c>
      <c r="CJ21" s="27">
        <f t="shared" si="73"/>
        <v>0</v>
      </c>
      <c r="CK21" s="27">
        <f t="shared" si="73"/>
        <v>33</v>
      </c>
      <c r="CL21" s="27">
        <f t="shared" si="73"/>
        <v>521756.12160000001</v>
      </c>
      <c r="CM21" s="27">
        <f t="shared" si="73"/>
        <v>22</v>
      </c>
      <c r="CN21" s="27">
        <f t="shared" si="73"/>
        <v>303546.54959999997</v>
      </c>
      <c r="CO21" s="27">
        <f t="shared" si="73"/>
        <v>0</v>
      </c>
      <c r="CP21" s="27">
        <f t="shared" si="73"/>
        <v>0</v>
      </c>
      <c r="CQ21" s="27">
        <f t="shared" si="73"/>
        <v>52</v>
      </c>
      <c r="CR21" s="27">
        <f t="shared" si="73"/>
        <v>598332.26879999996</v>
      </c>
      <c r="CS21" s="27">
        <f t="shared" si="73"/>
        <v>6</v>
      </c>
      <c r="CT21" s="27">
        <f t="shared" si="73"/>
        <v>90528.580800000011</v>
      </c>
      <c r="CU21" s="27">
        <f t="shared" si="73"/>
        <v>0</v>
      </c>
      <c r="CV21" s="27">
        <f t="shared" si="73"/>
        <v>0</v>
      </c>
      <c r="CW21" s="27">
        <f t="shared" si="73"/>
        <v>25</v>
      </c>
      <c r="CX21" s="27">
        <f t="shared" si="73"/>
        <v>495070.93350000004</v>
      </c>
      <c r="CY21" s="27">
        <f t="shared" si="73"/>
        <v>0</v>
      </c>
      <c r="CZ21" s="27">
        <f t="shared" si="73"/>
        <v>0</v>
      </c>
      <c r="DA21" s="27">
        <f t="shared" si="73"/>
        <v>11</v>
      </c>
      <c r="DB21" s="27">
        <f t="shared" si="73"/>
        <v>164995.63920000001</v>
      </c>
      <c r="DC21" s="27">
        <f t="shared" si="73"/>
        <v>225</v>
      </c>
      <c r="DD21" s="27">
        <f t="shared" si="73"/>
        <v>2811442.4099999997</v>
      </c>
      <c r="DE21" s="27">
        <f t="shared" si="73"/>
        <v>0</v>
      </c>
      <c r="DF21" s="27">
        <f t="shared" si="73"/>
        <v>0</v>
      </c>
      <c r="DG21" s="27">
        <f t="shared" si="73"/>
        <v>567</v>
      </c>
      <c r="DH21" s="27">
        <f t="shared" si="73"/>
        <v>5646138.8759999992</v>
      </c>
      <c r="DI21" s="27">
        <f t="shared" si="73"/>
        <v>27</v>
      </c>
      <c r="DJ21" s="27">
        <f t="shared" si="73"/>
        <v>385179.10200000001</v>
      </c>
      <c r="DK21" s="27">
        <f t="shared" si="73"/>
        <v>135</v>
      </c>
      <c r="DL21" s="27">
        <f t="shared" si="73"/>
        <v>1413900.6839999999</v>
      </c>
      <c r="DM21" s="27">
        <f t="shared" si="73"/>
        <v>22</v>
      </c>
      <c r="DN21" s="27">
        <f t="shared" si="73"/>
        <v>261878.52599999998</v>
      </c>
      <c r="DO21" s="27">
        <f t="shared" si="73"/>
        <v>301</v>
      </c>
      <c r="DP21" s="27">
        <f t="shared" si="73"/>
        <v>4370816.1419999991</v>
      </c>
      <c r="DQ21" s="27">
        <f t="shared" si="73"/>
        <v>84</v>
      </c>
      <c r="DR21" s="27">
        <f t="shared" si="73"/>
        <v>1084287.96</v>
      </c>
      <c r="DS21" s="27">
        <f t="shared" si="73"/>
        <v>210</v>
      </c>
      <c r="DT21" s="27">
        <f t="shared" si="73"/>
        <v>2313237.7800000003</v>
      </c>
      <c r="DU21" s="27">
        <f t="shared" si="73"/>
        <v>0</v>
      </c>
      <c r="DV21" s="27">
        <f t="shared" si="73"/>
        <v>0</v>
      </c>
      <c r="DW21" s="27">
        <f t="shared" si="73"/>
        <v>24</v>
      </c>
      <c r="DX21" s="27">
        <f t="shared" si="73"/>
        <v>239030.06400000001</v>
      </c>
      <c r="DY21" s="27">
        <f t="shared" si="73"/>
        <v>36</v>
      </c>
      <c r="DZ21" s="27">
        <f t="shared" si="73"/>
        <v>494013.49199999997</v>
      </c>
      <c r="EA21" s="27">
        <f t="shared" si="73"/>
        <v>22</v>
      </c>
      <c r="EB21" s="27">
        <f t="shared" si="73"/>
        <v>228619.81799999997</v>
      </c>
      <c r="EC21" s="27">
        <f t="shared" si="73"/>
        <v>34</v>
      </c>
      <c r="ED21" s="27">
        <f t="shared" si="73"/>
        <v>367197.76800000004</v>
      </c>
      <c r="EE21" s="27">
        <f t="shared" si="73"/>
        <v>25</v>
      </c>
      <c r="EF21" s="27">
        <f t="shared" si="73"/>
        <v>336643.02</v>
      </c>
      <c r="EG21" s="27">
        <f t="shared" si="73"/>
        <v>12</v>
      </c>
      <c r="EH21" s="27">
        <f t="shared" si="73"/>
        <v>171971.856</v>
      </c>
      <c r="EI21" s="27">
        <f t="shared" si="73"/>
        <v>0</v>
      </c>
      <c r="EJ21" s="27">
        <f t="shared" si="73"/>
        <v>0</v>
      </c>
      <c r="EK21" s="27">
        <f t="shared" si="73"/>
        <v>6</v>
      </c>
      <c r="EL21" s="27">
        <f t="shared" ref="EL21:EV21" si="74">SUM(EL22:EL32)</f>
        <v>47860.091999999997</v>
      </c>
      <c r="EM21" s="27">
        <f t="shared" si="74"/>
        <v>0</v>
      </c>
      <c r="EN21" s="27">
        <f t="shared" si="74"/>
        <v>0</v>
      </c>
      <c r="EO21" s="27">
        <f t="shared" si="74"/>
        <v>30</v>
      </c>
      <c r="EP21" s="27">
        <f t="shared" si="74"/>
        <v>373957.66799999995</v>
      </c>
      <c r="EQ21" s="27">
        <f t="shared" si="74"/>
        <v>45</v>
      </c>
      <c r="ER21" s="27">
        <f t="shared" si="74"/>
        <v>535384.07999999996</v>
      </c>
      <c r="ES21" s="27">
        <f t="shared" si="74"/>
        <v>0</v>
      </c>
      <c r="ET21" s="27">
        <f t="shared" si="74"/>
        <v>0</v>
      </c>
      <c r="EU21" s="27">
        <f t="shared" si="74"/>
        <v>4137</v>
      </c>
      <c r="EV21" s="27">
        <f t="shared" si="74"/>
        <v>49411329.709499985</v>
      </c>
    </row>
    <row r="22" spans="1:152" x14ac:dyDescent="0.25">
      <c r="A22" s="47">
        <v>21</v>
      </c>
      <c r="B22" s="19" t="s">
        <v>99</v>
      </c>
      <c r="C22" s="20">
        <f t="shared" si="71"/>
        <v>9657</v>
      </c>
      <c r="D22" s="20">
        <v>0.93</v>
      </c>
      <c r="E22" s="22">
        <v>1</v>
      </c>
      <c r="F22" s="49"/>
      <c r="G22" s="20">
        <v>1.4</v>
      </c>
      <c r="H22" s="20">
        <v>1.68</v>
      </c>
      <c r="I22" s="20">
        <v>2.23</v>
      </c>
      <c r="J22" s="20">
        <v>2.39</v>
      </c>
      <c r="K22" s="23"/>
      <c r="L22" s="24">
        <f t="shared" ref="L22:L32" si="75">K22*C22*D22*E22*G22*$L$6</f>
        <v>0</v>
      </c>
      <c r="M22" s="24">
        <v>0</v>
      </c>
      <c r="N22" s="24">
        <f t="shared" ref="N22:N32" si="76">M22*C22*D22*E22*G22*$N$6</f>
        <v>0</v>
      </c>
      <c r="O22" s="24">
        <v>0</v>
      </c>
      <c r="P22" s="24">
        <f t="shared" ref="P22:P32" si="77">O22*C22*D22*E22*G22*$P$6</f>
        <v>0</v>
      </c>
      <c r="Q22" s="24"/>
      <c r="R22" s="24">
        <f t="shared" ref="R22:R32" si="78">Q22*C22*D22*E22*G22*$R$6</f>
        <v>0</v>
      </c>
      <c r="S22" s="24"/>
      <c r="T22" s="24"/>
      <c r="U22" s="24">
        <v>2</v>
      </c>
      <c r="V22" s="24">
        <f t="shared" ref="V22:V32" si="79">U22*C22*D22*E22*G22*$V$6</f>
        <v>25146.827999999998</v>
      </c>
      <c r="W22" s="24">
        <v>40</v>
      </c>
      <c r="X22" s="24">
        <f t="shared" si="66"/>
        <v>502936.56</v>
      </c>
      <c r="Y22" s="24">
        <v>5</v>
      </c>
      <c r="Z22" s="24">
        <f t="shared" ref="Z22:Z32" si="80">Y22*C22*D22*E22*G22*$Z$6</f>
        <v>62867.07</v>
      </c>
      <c r="AA22" s="24"/>
      <c r="AB22" s="24">
        <f t="shared" si="67"/>
        <v>0</v>
      </c>
      <c r="AC22" s="24"/>
      <c r="AD22" s="24">
        <f t="shared" ref="AD22:AD32" si="81">AC22*C22*D22*E22*G22*$AD$6</f>
        <v>0</v>
      </c>
      <c r="AE22" s="24">
        <v>2</v>
      </c>
      <c r="AF22" s="24">
        <f t="shared" ref="AF22:AF32" si="82">AE22*C22*D22*E22*G22*$AF$6</f>
        <v>25146.827999999998</v>
      </c>
      <c r="AG22" s="24"/>
      <c r="AH22" s="24">
        <f t="shared" ref="AH22:AH32" si="83">AG22*C22*D22*E22*G22*$AH$6</f>
        <v>0</v>
      </c>
      <c r="AI22" s="24"/>
      <c r="AJ22" s="24">
        <f t="shared" ref="AJ22:AJ32" si="84">AI22*C22*D22*E22*G22*$AJ$6</f>
        <v>0</v>
      </c>
      <c r="AK22" s="24"/>
      <c r="AL22" s="24">
        <f t="shared" ref="AL22:AL32" si="85">SUM(AK22*$AL$6*C22*D22*E22*G22)</f>
        <v>0</v>
      </c>
      <c r="AM22" s="24">
        <v>53</v>
      </c>
      <c r="AN22" s="24">
        <f t="shared" ref="AN22:AN32" si="86">SUM(AM22*$AN$6*C22*D22*E22*G22)</f>
        <v>666390.94200000004</v>
      </c>
      <c r="AO22" s="24">
        <v>0</v>
      </c>
      <c r="AP22" s="24">
        <f t="shared" ref="AP22:AP32" si="87">AO22*C22*D22*E22*G22*$AP$6</f>
        <v>0</v>
      </c>
      <c r="AQ22" s="24">
        <v>0</v>
      </c>
      <c r="AR22" s="24">
        <f t="shared" ref="AR22:AR32" si="88">AQ22*C22*D22*E22*G22*$AR$6</f>
        <v>0</v>
      </c>
      <c r="AS22" s="24">
        <v>0</v>
      </c>
      <c r="AT22" s="24">
        <f t="shared" ref="AT22:AT32" si="89">AS22*C22*D22*E22*G22*$AT$6</f>
        <v>0</v>
      </c>
      <c r="AU22" s="24"/>
      <c r="AV22" s="24">
        <f t="shared" ref="AV22:AV32" si="90">AU22*C22*D22*E22*G22*$AV$6</f>
        <v>0</v>
      </c>
      <c r="AW22" s="24"/>
      <c r="AX22" s="24">
        <f t="shared" ref="AX22:AX32" si="91">AW22*C22*D22*E22*G22*$AX$6</f>
        <v>0</v>
      </c>
      <c r="AY22" s="24"/>
      <c r="AZ22" s="24">
        <f t="shared" ref="AZ22:AZ32" si="92">AY22*C22*D22*E22*G22*$AZ$6</f>
        <v>0</v>
      </c>
      <c r="BA22" s="24"/>
      <c r="BB22" s="24">
        <f t="shared" ref="BB22:BB32" si="93">BA22*C22*D22*E22*G22*$BB$6</f>
        <v>0</v>
      </c>
      <c r="BC22" s="24">
        <v>0</v>
      </c>
      <c r="BD22" s="24">
        <f t="shared" si="68"/>
        <v>0</v>
      </c>
      <c r="BE22" s="24"/>
      <c r="BF22" s="24">
        <f t="shared" si="69"/>
        <v>0</v>
      </c>
      <c r="BG22" s="24">
        <v>5</v>
      </c>
      <c r="BH22" s="24">
        <f t="shared" ref="BH22:BH32" si="94">BG22*C22*D22*E22*H22*$BH$6</f>
        <v>75440.483999999997</v>
      </c>
      <c r="BI22" s="24">
        <v>2</v>
      </c>
      <c r="BJ22" s="24">
        <f t="shared" ref="BJ22:BJ32" si="95">BI22*C22*D22*E22*H22*$BJ$6</f>
        <v>30176.193599999999</v>
      </c>
      <c r="BK22" s="24"/>
      <c r="BL22" s="24">
        <f t="shared" ref="BL22:BL32" si="96">SUM(BK22*$BL$6*C22*D22*E22*H22)</f>
        <v>0</v>
      </c>
      <c r="BM22" s="24"/>
      <c r="BN22" s="24">
        <f t="shared" ref="BN22:BN32" si="97">SUM(BM22*$BN$6*C22*D22*E22*H22)</f>
        <v>0</v>
      </c>
      <c r="BO22" s="24">
        <v>4</v>
      </c>
      <c r="BP22" s="24">
        <f t="shared" ref="BP22:BP32" si="98">BO22*C22*D22*E22*H22*$BP$6</f>
        <v>60352.387199999997</v>
      </c>
      <c r="BQ22" s="24">
        <v>70</v>
      </c>
      <c r="BR22" s="24">
        <f t="shared" ref="BR22:BR32" si="99">BQ22*C22*D22*E22*H22*$BR$6</f>
        <v>1056166.7760000001</v>
      </c>
      <c r="BS22" s="24">
        <v>18</v>
      </c>
      <c r="BT22" s="24">
        <f t="shared" ref="BT22:BT32" si="100">BS22*C22*D22*E22*H22*$BT$6</f>
        <v>271585.74240000005</v>
      </c>
      <c r="BU22" s="24"/>
      <c r="BV22" s="24">
        <f t="shared" ref="BV22:BV32" si="101">C22*D22*E22*H22*BU22*$BV$6</f>
        <v>0</v>
      </c>
      <c r="BW22" s="24">
        <v>15</v>
      </c>
      <c r="BX22" s="24">
        <f t="shared" ref="BX22:BX32" si="102">BW22*C22*D22*E22*H22*$BX$6</f>
        <v>226321.45199999999</v>
      </c>
      <c r="BY22" s="24"/>
      <c r="BZ22" s="24">
        <f t="shared" ref="BZ22:BZ32" si="103">SUM(BY22*$BZ$6*C22*D22*E22*H22)</f>
        <v>0</v>
      </c>
      <c r="CA22" s="24">
        <v>9</v>
      </c>
      <c r="CB22" s="24">
        <f t="shared" ref="CB22:CB32" si="104">SUM(CA22*$CB$6*C22*D22*E22*H22)</f>
        <v>135792.87120000002</v>
      </c>
      <c r="CC22" s="24"/>
      <c r="CD22" s="24">
        <f t="shared" ref="CD22:CD32" si="105">CC22*C22*D22*E22*H22*$CD$6</f>
        <v>0</v>
      </c>
      <c r="CE22" s="24">
        <v>10</v>
      </c>
      <c r="CF22" s="24">
        <f t="shared" ref="CF22:CF32" si="106">CE22*C22*D22*E22*H22*$CF$6</f>
        <v>150880.96799999999</v>
      </c>
      <c r="CG22" s="24">
        <v>9</v>
      </c>
      <c r="CH22" s="24">
        <f t="shared" ref="CH22:CH32" si="107">CG22*C22*D22*E22*H22*$CH$6</f>
        <v>135792.87120000002</v>
      </c>
      <c r="CI22" s="24">
        <v>0</v>
      </c>
      <c r="CJ22" s="24">
        <f t="shared" ref="CJ22:CJ32" si="108">CI22*C22*D22*E22*H22*$CJ$6</f>
        <v>0</v>
      </c>
      <c r="CK22" s="24">
        <v>4</v>
      </c>
      <c r="CL22" s="24">
        <f t="shared" ref="CL22:CL32" si="109">CK22*C22*D22*E22*H22*$CL$6</f>
        <v>60352.387199999997</v>
      </c>
      <c r="CM22" s="24"/>
      <c r="CN22" s="24">
        <f t="shared" ref="CN22:CN32" si="110">CM22*C22*D22*E22*H22*$CN$6</f>
        <v>0</v>
      </c>
      <c r="CO22" s="24"/>
      <c r="CP22" s="24"/>
      <c r="CQ22" s="24"/>
      <c r="CR22" s="24">
        <f t="shared" ref="CR22:CR32" si="111">CQ22*C22*D22*E22*H22*$CR$6</f>
        <v>0</v>
      </c>
      <c r="CS22" s="24">
        <v>6</v>
      </c>
      <c r="CT22" s="24">
        <f t="shared" ref="CT22:CT32" si="112">CS22*C22*D22*E22*H22*$CT$6</f>
        <v>90528.580800000011</v>
      </c>
      <c r="CU22" s="24"/>
      <c r="CV22" s="24">
        <f t="shared" ref="CV22:CV32" si="113">CU22*C22*D22*E22*I22*$CV$6</f>
        <v>0</v>
      </c>
      <c r="CW22" s="24"/>
      <c r="CX22" s="24">
        <f t="shared" ref="CX22:CX32" si="114">CW22*C22*D22*E22*J22*$CX$6</f>
        <v>0</v>
      </c>
      <c r="CY22" s="24"/>
      <c r="CZ22" s="24">
        <f t="shared" ref="CZ22:CZ32" si="115">CY22*C22*D22*E22*H22*$CZ$6</f>
        <v>0</v>
      </c>
      <c r="DA22" s="24">
        <v>1</v>
      </c>
      <c r="DB22" s="24">
        <f t="shared" ref="DB22:DB32" si="116">DA22*C22*D22*E22*H22*$DB$6</f>
        <v>15088.096799999999</v>
      </c>
      <c r="DC22" s="24">
        <v>30</v>
      </c>
      <c r="DD22" s="24">
        <f t="shared" ref="DD22:DD32" si="117">DC22*C22*D22*E22*G22*$DD$6</f>
        <v>377202.42</v>
      </c>
      <c r="DE22" s="24"/>
      <c r="DF22" s="24">
        <f t="shared" ref="DF22:DF32" si="118">DE22*C22*D22*E22*G22*$DF$6</f>
        <v>0</v>
      </c>
      <c r="DG22" s="24">
        <v>10</v>
      </c>
      <c r="DH22" s="24">
        <f t="shared" ref="DH22:DH32" si="119">DG22*C22*D22*E22*G22*$DH$6</f>
        <v>125734.14</v>
      </c>
      <c r="DI22" s="24">
        <v>1</v>
      </c>
      <c r="DJ22" s="24">
        <f t="shared" ref="DJ22:DJ32" si="120">DI22*C22*D22*E22*G22*$DJ$6</f>
        <v>12573.413999999999</v>
      </c>
      <c r="DK22" s="24"/>
      <c r="DL22" s="24">
        <f t="shared" ref="DL22:DL32" si="121">DK22*C22*D22*E22*G22*$DL$6</f>
        <v>0</v>
      </c>
      <c r="DM22" s="24">
        <v>5</v>
      </c>
      <c r="DN22" s="24">
        <f t="shared" ref="DN22:DN32" si="122">DM22*C22*D22*E22*G22*$DN$6</f>
        <v>62867.07</v>
      </c>
      <c r="DO22" s="24"/>
      <c r="DP22" s="24">
        <f t="shared" ref="DP22:DP32" si="123">DO22*C22*D22*E22*G22*$DP$6</f>
        <v>0</v>
      </c>
      <c r="DQ22" s="24">
        <v>10</v>
      </c>
      <c r="DR22" s="24">
        <f t="shared" ref="DR22:DR32" si="124">DQ22*C22*D22*E22*G22*$DR$6</f>
        <v>125734.14</v>
      </c>
      <c r="DS22" s="24">
        <v>24</v>
      </c>
      <c r="DT22" s="24">
        <f t="shared" ref="DT22:DT32" si="125">DS22*C22*D22*E22*G22*$DT$6</f>
        <v>301761.93599999999</v>
      </c>
      <c r="DU22" s="24"/>
      <c r="DV22" s="24">
        <f t="shared" ref="DV22:DV32" si="126">DU22*C22*D22*E22*G22*$DV$6</f>
        <v>0</v>
      </c>
      <c r="DW22" s="24"/>
      <c r="DX22" s="24">
        <f t="shared" ref="DX22:DX32" si="127">DW22*C22*D22*E22*G22*$DX$6</f>
        <v>0</v>
      </c>
      <c r="DY22" s="24">
        <v>2</v>
      </c>
      <c r="DZ22" s="24">
        <f t="shared" ref="DZ22:DZ32" si="128">DY22*C22*D22*E22*G22*$DZ$6</f>
        <v>25146.827999999998</v>
      </c>
      <c r="EA22" s="24">
        <v>4</v>
      </c>
      <c r="EB22" s="24">
        <f t="shared" ref="EB22:EB32" si="129">EA22*C22*D22*E22*G22*$EB$6</f>
        <v>50293.655999999995</v>
      </c>
      <c r="EC22" s="24">
        <v>8</v>
      </c>
      <c r="ED22" s="24">
        <f t="shared" ref="ED22:ED32" si="130">EC22*C22*D22*E22*G22*$ED$6</f>
        <v>100587.31199999999</v>
      </c>
      <c r="EE22" s="24"/>
      <c r="EF22" s="24">
        <f t="shared" ref="EF22:EF32" si="131">EE22*C22*D22*E22*G22*$EF$6</f>
        <v>0</v>
      </c>
      <c r="EG22" s="24"/>
      <c r="EH22" s="24">
        <f t="shared" ref="EH22:EH32" si="132">EG22*C22*D22*E22*G22*$EH$6</f>
        <v>0</v>
      </c>
      <c r="EI22" s="24"/>
      <c r="EJ22" s="24">
        <f t="shared" ref="EJ22:EJ32" si="133">EI22*C22*D22*E22*G22*$EJ$6</f>
        <v>0</v>
      </c>
      <c r="EK22" s="24"/>
      <c r="EL22" s="24">
        <f t="shared" ref="EL22:EL32" si="134">EK22*C22*D22*E22*G22*$EL$6</f>
        <v>0</v>
      </c>
      <c r="EM22" s="24"/>
      <c r="EN22" s="24">
        <f t="shared" ref="EN22:EN32" si="135">EM22*C22*D22*E22*G22*$EN$6</f>
        <v>0</v>
      </c>
      <c r="EO22" s="24">
        <v>5</v>
      </c>
      <c r="EP22" s="24">
        <f t="shared" ref="EP22:EP32" si="136">EO22*C22*D22*E22*H22*$EP$6</f>
        <v>75440.483999999997</v>
      </c>
      <c r="EQ22" s="24"/>
      <c r="ER22" s="24">
        <f t="shared" ref="ER22:ER32" si="137">EQ22*C22*D22*E22*H22*$ER$6</f>
        <v>0</v>
      </c>
      <c r="ES22" s="24"/>
      <c r="ET22" s="24"/>
      <c r="EU22" s="25">
        <f t="shared" ref="EU22:EV32" si="138">SUM(K22,M22,O22,Q22,S22,U22,W22,Y22,AC22,AE22,AG22,AI22,AK22,AM22,AO22,AQ22,AS22,AU22,AW22,AY22,BA22,BC22,BE22,BG22,BI22,BK22,BM22,BO22,BQ22,BS22,BU22,BW22,BY22,CA22,CC22,CE22,CG22,CI22,CK22,CM22,CO22,CQ22,CS22,CU22,CW22,CY22,DA22,DC22,DE22,DG22,DI22,DK22,DM22,DO22,DQ22,DS22,DU22,DW22,DY22,EA22,EC22,EE22,EG22,EI22,EK22,EM22,EO22,EQ22,ES22,AA22)</f>
        <v>354</v>
      </c>
      <c r="EV22" s="25">
        <f t="shared" si="138"/>
        <v>4848308.4383999994</v>
      </c>
    </row>
    <row r="23" spans="1:152" ht="45" x14ac:dyDescent="0.25">
      <c r="A23" s="47">
        <v>167</v>
      </c>
      <c r="B23" s="19" t="s">
        <v>100</v>
      </c>
      <c r="C23" s="20">
        <f t="shared" si="71"/>
        <v>9657</v>
      </c>
      <c r="D23" s="20">
        <v>0.74</v>
      </c>
      <c r="E23" s="22">
        <v>1</v>
      </c>
      <c r="F23" s="49"/>
      <c r="G23" s="20">
        <v>1.4</v>
      </c>
      <c r="H23" s="20">
        <v>1.68</v>
      </c>
      <c r="I23" s="20">
        <v>2.23</v>
      </c>
      <c r="J23" s="20">
        <v>2.39</v>
      </c>
      <c r="K23" s="23"/>
      <c r="L23" s="24">
        <f t="shared" si="75"/>
        <v>0</v>
      </c>
      <c r="M23" s="24">
        <v>0</v>
      </c>
      <c r="N23" s="24">
        <f t="shared" si="76"/>
        <v>0</v>
      </c>
      <c r="O23" s="24">
        <v>0</v>
      </c>
      <c r="P23" s="24">
        <f t="shared" si="77"/>
        <v>0</v>
      </c>
      <c r="Q23" s="24">
        <v>1</v>
      </c>
      <c r="R23" s="24">
        <f t="shared" si="78"/>
        <v>10004.652</v>
      </c>
      <c r="S23" s="24"/>
      <c r="T23" s="24"/>
      <c r="U23" s="24">
        <v>13</v>
      </c>
      <c r="V23" s="24">
        <f t="shared" si="79"/>
        <v>130060.47599999998</v>
      </c>
      <c r="W23" s="24"/>
      <c r="X23" s="24">
        <f t="shared" si="66"/>
        <v>0</v>
      </c>
      <c r="Y23" s="24">
        <v>4</v>
      </c>
      <c r="Z23" s="24">
        <f t="shared" si="80"/>
        <v>40018.608</v>
      </c>
      <c r="AA23" s="24"/>
      <c r="AB23" s="24">
        <f t="shared" si="67"/>
        <v>0</v>
      </c>
      <c r="AC23" s="24">
        <v>0</v>
      </c>
      <c r="AD23" s="24">
        <f t="shared" si="81"/>
        <v>0</v>
      </c>
      <c r="AE23" s="24">
        <v>10</v>
      </c>
      <c r="AF23" s="24">
        <f t="shared" si="82"/>
        <v>100046.52</v>
      </c>
      <c r="AG23" s="24"/>
      <c r="AH23" s="24">
        <f t="shared" si="83"/>
        <v>0</v>
      </c>
      <c r="AI23" s="24"/>
      <c r="AJ23" s="24">
        <f t="shared" si="84"/>
        <v>0</v>
      </c>
      <c r="AK23" s="24"/>
      <c r="AL23" s="24">
        <f t="shared" si="85"/>
        <v>0</v>
      </c>
      <c r="AM23" s="24">
        <v>47</v>
      </c>
      <c r="AN23" s="24">
        <f t="shared" si="86"/>
        <v>470218.64399999997</v>
      </c>
      <c r="AO23" s="24">
        <v>12</v>
      </c>
      <c r="AP23" s="24">
        <f t="shared" si="87"/>
        <v>120055.82399999999</v>
      </c>
      <c r="AQ23" s="24">
        <v>5</v>
      </c>
      <c r="AR23" s="24">
        <f t="shared" si="88"/>
        <v>50023.26</v>
      </c>
      <c r="AS23" s="24">
        <v>0</v>
      </c>
      <c r="AT23" s="24">
        <f t="shared" si="89"/>
        <v>0</v>
      </c>
      <c r="AU23" s="24"/>
      <c r="AV23" s="24">
        <f t="shared" si="90"/>
        <v>0</v>
      </c>
      <c r="AW23" s="24"/>
      <c r="AX23" s="24">
        <f t="shared" si="91"/>
        <v>0</v>
      </c>
      <c r="AY23" s="24"/>
      <c r="AZ23" s="24">
        <f t="shared" si="92"/>
        <v>0</v>
      </c>
      <c r="BA23" s="24"/>
      <c r="BB23" s="24">
        <f t="shared" si="93"/>
        <v>0</v>
      </c>
      <c r="BC23" s="24"/>
      <c r="BD23" s="24">
        <f t="shared" si="68"/>
        <v>0</v>
      </c>
      <c r="BE23" s="24">
        <v>6</v>
      </c>
      <c r="BF23" s="24">
        <f t="shared" si="69"/>
        <v>72033.494399999996</v>
      </c>
      <c r="BG23" s="24">
        <v>10</v>
      </c>
      <c r="BH23" s="24">
        <f t="shared" si="94"/>
        <v>120055.82399999999</v>
      </c>
      <c r="BI23" s="24">
        <v>200</v>
      </c>
      <c r="BJ23" s="24">
        <f t="shared" si="95"/>
        <v>2401116.48</v>
      </c>
      <c r="BK23" s="24">
        <v>1</v>
      </c>
      <c r="BL23" s="24">
        <f t="shared" si="96"/>
        <v>12005.582399999999</v>
      </c>
      <c r="BM23" s="24">
        <v>10</v>
      </c>
      <c r="BN23" s="24">
        <f t="shared" si="97"/>
        <v>120055.82399999999</v>
      </c>
      <c r="BO23" s="24">
        <v>78</v>
      </c>
      <c r="BP23" s="24">
        <f t="shared" si="98"/>
        <v>936435.42720000003</v>
      </c>
      <c r="BQ23" s="24">
        <v>100</v>
      </c>
      <c r="BR23" s="24">
        <f t="shared" si="99"/>
        <v>1200558.24</v>
      </c>
      <c r="BS23" s="24">
        <v>84</v>
      </c>
      <c r="BT23" s="24">
        <f t="shared" si="100"/>
        <v>1008468.9216</v>
      </c>
      <c r="BU23" s="24"/>
      <c r="BV23" s="24">
        <f t="shared" si="101"/>
        <v>0</v>
      </c>
      <c r="BW23" s="24">
        <v>15</v>
      </c>
      <c r="BX23" s="24">
        <f t="shared" si="102"/>
        <v>180083.73599999998</v>
      </c>
      <c r="BY23" s="24"/>
      <c r="BZ23" s="24">
        <f t="shared" si="103"/>
        <v>0</v>
      </c>
      <c r="CA23" s="24">
        <v>38</v>
      </c>
      <c r="CB23" s="24">
        <f t="shared" si="104"/>
        <v>456212.1312</v>
      </c>
      <c r="CC23" s="24"/>
      <c r="CD23" s="24">
        <f t="shared" si="105"/>
        <v>0</v>
      </c>
      <c r="CE23" s="24">
        <v>6</v>
      </c>
      <c r="CF23" s="24">
        <f t="shared" si="106"/>
        <v>72033.494399999996</v>
      </c>
      <c r="CG23" s="24">
        <v>3</v>
      </c>
      <c r="CH23" s="24">
        <f t="shared" si="107"/>
        <v>36016.747199999998</v>
      </c>
      <c r="CI23" s="24">
        <v>0</v>
      </c>
      <c r="CJ23" s="24">
        <f t="shared" si="108"/>
        <v>0</v>
      </c>
      <c r="CK23" s="24"/>
      <c r="CL23" s="24">
        <f t="shared" si="109"/>
        <v>0</v>
      </c>
      <c r="CM23" s="24">
        <v>13</v>
      </c>
      <c r="CN23" s="24">
        <f t="shared" si="110"/>
        <v>156072.57119999998</v>
      </c>
      <c r="CO23" s="24"/>
      <c r="CP23" s="24"/>
      <c r="CQ23" s="24">
        <v>10</v>
      </c>
      <c r="CR23" s="24">
        <f t="shared" si="111"/>
        <v>120055.82399999999</v>
      </c>
      <c r="CS23" s="24"/>
      <c r="CT23" s="24">
        <f t="shared" si="112"/>
        <v>0</v>
      </c>
      <c r="CU23" s="24"/>
      <c r="CV23" s="24">
        <f t="shared" si="113"/>
        <v>0</v>
      </c>
      <c r="CW23" s="24">
        <v>10</v>
      </c>
      <c r="CX23" s="24">
        <f t="shared" si="114"/>
        <v>170793.70200000002</v>
      </c>
      <c r="CY23" s="24"/>
      <c r="CZ23" s="24">
        <f t="shared" si="115"/>
        <v>0</v>
      </c>
      <c r="DA23" s="24"/>
      <c r="DB23" s="24">
        <f t="shared" si="116"/>
        <v>0</v>
      </c>
      <c r="DC23" s="24">
        <v>40</v>
      </c>
      <c r="DD23" s="24">
        <f t="shared" si="117"/>
        <v>400186.08</v>
      </c>
      <c r="DE23" s="24"/>
      <c r="DF23" s="24">
        <f t="shared" si="118"/>
        <v>0</v>
      </c>
      <c r="DG23" s="24">
        <v>160</v>
      </c>
      <c r="DH23" s="24">
        <f t="shared" si="119"/>
        <v>1600744.32</v>
      </c>
      <c r="DI23" s="24"/>
      <c r="DJ23" s="24">
        <f t="shared" si="120"/>
        <v>0</v>
      </c>
      <c r="DK23" s="24">
        <v>29</v>
      </c>
      <c r="DL23" s="24">
        <f t="shared" si="121"/>
        <v>290134.908</v>
      </c>
      <c r="DM23" s="24">
        <v>5</v>
      </c>
      <c r="DN23" s="24">
        <f t="shared" si="122"/>
        <v>50023.26</v>
      </c>
      <c r="DO23" s="24"/>
      <c r="DP23" s="24">
        <f t="shared" si="123"/>
        <v>0</v>
      </c>
      <c r="DQ23" s="24"/>
      <c r="DR23" s="24">
        <f t="shared" si="124"/>
        <v>0</v>
      </c>
      <c r="DS23" s="24">
        <v>34</v>
      </c>
      <c r="DT23" s="24">
        <f t="shared" si="125"/>
        <v>340158.16799999995</v>
      </c>
      <c r="DU23" s="24"/>
      <c r="DV23" s="24">
        <f t="shared" si="126"/>
        <v>0</v>
      </c>
      <c r="DW23" s="24">
        <v>20</v>
      </c>
      <c r="DX23" s="24">
        <f t="shared" si="127"/>
        <v>200093.04</v>
      </c>
      <c r="DY23" s="24"/>
      <c r="DZ23" s="24">
        <f t="shared" si="128"/>
        <v>0</v>
      </c>
      <c r="EA23" s="24">
        <v>2</v>
      </c>
      <c r="EB23" s="24">
        <f t="shared" si="129"/>
        <v>20009.304</v>
      </c>
      <c r="EC23" s="24">
        <v>16</v>
      </c>
      <c r="ED23" s="24">
        <f t="shared" si="130"/>
        <v>160074.432</v>
      </c>
      <c r="EE23" s="24">
        <v>5</v>
      </c>
      <c r="EF23" s="24">
        <f t="shared" si="131"/>
        <v>50023.26</v>
      </c>
      <c r="EG23" s="24"/>
      <c r="EH23" s="24">
        <f t="shared" si="132"/>
        <v>0</v>
      </c>
      <c r="EI23" s="24"/>
      <c r="EJ23" s="24">
        <f t="shared" si="133"/>
        <v>0</v>
      </c>
      <c r="EK23" s="24"/>
      <c r="EL23" s="24">
        <f t="shared" si="134"/>
        <v>0</v>
      </c>
      <c r="EM23" s="24"/>
      <c r="EN23" s="24">
        <f t="shared" si="135"/>
        <v>0</v>
      </c>
      <c r="EO23" s="24">
        <v>20</v>
      </c>
      <c r="EP23" s="24">
        <f t="shared" si="136"/>
        <v>240111.64799999999</v>
      </c>
      <c r="EQ23" s="24">
        <v>10</v>
      </c>
      <c r="ER23" s="24">
        <f t="shared" si="137"/>
        <v>120055.82399999999</v>
      </c>
      <c r="ES23" s="24"/>
      <c r="ET23" s="24"/>
      <c r="EU23" s="25">
        <f t="shared" si="138"/>
        <v>1017</v>
      </c>
      <c r="EV23" s="25">
        <f t="shared" si="138"/>
        <v>11454040.227599997</v>
      </c>
    </row>
    <row r="24" spans="1:152" x14ac:dyDescent="0.25">
      <c r="A24" s="47">
        <v>22</v>
      </c>
      <c r="B24" s="19" t="s">
        <v>101</v>
      </c>
      <c r="C24" s="20">
        <f t="shared" si="71"/>
        <v>9657</v>
      </c>
      <c r="D24" s="21">
        <v>1.01</v>
      </c>
      <c r="E24" s="22">
        <v>1</v>
      </c>
      <c r="F24" s="49"/>
      <c r="G24" s="20">
        <v>1.4</v>
      </c>
      <c r="H24" s="20">
        <v>1.68</v>
      </c>
      <c r="I24" s="20">
        <v>2.23</v>
      </c>
      <c r="J24" s="20">
        <v>2.39</v>
      </c>
      <c r="K24" s="23"/>
      <c r="L24" s="24">
        <f t="shared" si="75"/>
        <v>0</v>
      </c>
      <c r="M24" s="24">
        <v>0</v>
      </c>
      <c r="N24" s="24">
        <f t="shared" si="76"/>
        <v>0</v>
      </c>
      <c r="O24" s="24">
        <v>0</v>
      </c>
      <c r="P24" s="24">
        <f t="shared" si="77"/>
        <v>0</v>
      </c>
      <c r="Q24" s="24"/>
      <c r="R24" s="24">
        <f t="shared" si="78"/>
        <v>0</v>
      </c>
      <c r="S24" s="24"/>
      <c r="T24" s="24"/>
      <c r="U24" s="24"/>
      <c r="V24" s="24">
        <f t="shared" si="79"/>
        <v>0</v>
      </c>
      <c r="W24" s="24">
        <v>0</v>
      </c>
      <c r="X24" s="24">
        <f t="shared" si="66"/>
        <v>0</v>
      </c>
      <c r="Y24" s="24"/>
      <c r="Z24" s="24">
        <f t="shared" si="80"/>
        <v>0</v>
      </c>
      <c r="AA24" s="24"/>
      <c r="AB24" s="24">
        <f t="shared" si="67"/>
        <v>0</v>
      </c>
      <c r="AC24" s="24">
        <v>0</v>
      </c>
      <c r="AD24" s="24">
        <f t="shared" si="81"/>
        <v>0</v>
      </c>
      <c r="AE24" s="24"/>
      <c r="AF24" s="24">
        <f t="shared" si="82"/>
        <v>0</v>
      </c>
      <c r="AG24" s="24"/>
      <c r="AH24" s="24">
        <f t="shared" si="83"/>
        <v>0</v>
      </c>
      <c r="AI24" s="24"/>
      <c r="AJ24" s="24">
        <f t="shared" si="84"/>
        <v>0</v>
      </c>
      <c r="AK24" s="24"/>
      <c r="AL24" s="24">
        <f t="shared" si="85"/>
        <v>0</v>
      </c>
      <c r="AM24" s="24">
        <v>15</v>
      </c>
      <c r="AN24" s="24">
        <f t="shared" si="86"/>
        <v>204824.96999999997</v>
      </c>
      <c r="AO24" s="24"/>
      <c r="AP24" s="24">
        <f t="shared" si="87"/>
        <v>0</v>
      </c>
      <c r="AQ24" s="24">
        <v>0</v>
      </c>
      <c r="AR24" s="24">
        <f t="shared" si="88"/>
        <v>0</v>
      </c>
      <c r="AS24" s="24">
        <v>0</v>
      </c>
      <c r="AT24" s="24">
        <f t="shared" si="89"/>
        <v>0</v>
      </c>
      <c r="AU24" s="24"/>
      <c r="AV24" s="24">
        <f t="shared" si="90"/>
        <v>0</v>
      </c>
      <c r="AW24" s="24"/>
      <c r="AX24" s="24">
        <f t="shared" si="91"/>
        <v>0</v>
      </c>
      <c r="AY24" s="24"/>
      <c r="AZ24" s="24">
        <f t="shared" si="92"/>
        <v>0</v>
      </c>
      <c r="BA24" s="24">
        <v>0</v>
      </c>
      <c r="BB24" s="24">
        <f t="shared" si="93"/>
        <v>0</v>
      </c>
      <c r="BC24" s="24">
        <v>0</v>
      </c>
      <c r="BD24" s="24">
        <f t="shared" si="68"/>
        <v>0</v>
      </c>
      <c r="BE24" s="24"/>
      <c r="BF24" s="24">
        <f t="shared" si="69"/>
        <v>0</v>
      </c>
      <c r="BG24" s="24">
        <v>3</v>
      </c>
      <c r="BH24" s="24">
        <f t="shared" si="94"/>
        <v>49157.9928</v>
      </c>
      <c r="BI24" s="24"/>
      <c r="BJ24" s="24">
        <f t="shared" si="95"/>
        <v>0</v>
      </c>
      <c r="BK24" s="24"/>
      <c r="BL24" s="24">
        <f t="shared" si="96"/>
        <v>0</v>
      </c>
      <c r="BM24" s="24"/>
      <c r="BN24" s="24">
        <f t="shared" si="97"/>
        <v>0</v>
      </c>
      <c r="BO24" s="24"/>
      <c r="BP24" s="24">
        <f t="shared" si="98"/>
        <v>0</v>
      </c>
      <c r="BQ24" s="24"/>
      <c r="BR24" s="24">
        <f t="shared" si="99"/>
        <v>0</v>
      </c>
      <c r="BS24" s="24">
        <v>6</v>
      </c>
      <c r="BT24" s="24">
        <f t="shared" si="100"/>
        <v>98315.9856</v>
      </c>
      <c r="BU24" s="24"/>
      <c r="BV24" s="24">
        <f t="shared" si="101"/>
        <v>0</v>
      </c>
      <c r="BW24" s="24">
        <v>8</v>
      </c>
      <c r="BX24" s="24">
        <f t="shared" si="102"/>
        <v>131087.98079999999</v>
      </c>
      <c r="BY24" s="24"/>
      <c r="BZ24" s="24">
        <f t="shared" si="103"/>
        <v>0</v>
      </c>
      <c r="CA24" s="24">
        <v>14</v>
      </c>
      <c r="CB24" s="24">
        <f t="shared" si="104"/>
        <v>229403.9664</v>
      </c>
      <c r="CC24" s="24"/>
      <c r="CD24" s="24">
        <f t="shared" si="105"/>
        <v>0</v>
      </c>
      <c r="CE24" s="24">
        <v>2</v>
      </c>
      <c r="CF24" s="24">
        <f t="shared" si="106"/>
        <v>32771.995199999998</v>
      </c>
      <c r="CG24" s="24">
        <v>0</v>
      </c>
      <c r="CH24" s="24">
        <f t="shared" si="107"/>
        <v>0</v>
      </c>
      <c r="CI24" s="24">
        <v>0</v>
      </c>
      <c r="CJ24" s="24">
        <f t="shared" si="108"/>
        <v>0</v>
      </c>
      <c r="CK24" s="24">
        <v>0</v>
      </c>
      <c r="CL24" s="24">
        <f t="shared" si="109"/>
        <v>0</v>
      </c>
      <c r="CM24" s="24">
        <v>9</v>
      </c>
      <c r="CN24" s="24">
        <f t="shared" si="110"/>
        <v>147473.97839999999</v>
      </c>
      <c r="CO24" s="24"/>
      <c r="CP24" s="24"/>
      <c r="CQ24" s="24"/>
      <c r="CR24" s="24">
        <f t="shared" si="111"/>
        <v>0</v>
      </c>
      <c r="CS24" s="24"/>
      <c r="CT24" s="24">
        <f t="shared" si="112"/>
        <v>0</v>
      </c>
      <c r="CU24" s="24"/>
      <c r="CV24" s="24">
        <f t="shared" si="113"/>
        <v>0</v>
      </c>
      <c r="CW24" s="24">
        <v>0</v>
      </c>
      <c r="CX24" s="24">
        <f t="shared" si="114"/>
        <v>0</v>
      </c>
      <c r="CY24" s="24"/>
      <c r="CZ24" s="24">
        <f t="shared" si="115"/>
        <v>0</v>
      </c>
      <c r="DA24" s="24"/>
      <c r="DB24" s="24">
        <f t="shared" si="116"/>
        <v>0</v>
      </c>
      <c r="DC24" s="24">
        <v>5</v>
      </c>
      <c r="DD24" s="24">
        <f t="shared" si="117"/>
        <v>68274.989999999991</v>
      </c>
      <c r="DE24" s="24"/>
      <c r="DF24" s="24">
        <f t="shared" si="118"/>
        <v>0</v>
      </c>
      <c r="DG24" s="24"/>
      <c r="DH24" s="24">
        <f t="shared" si="119"/>
        <v>0</v>
      </c>
      <c r="DI24" s="24"/>
      <c r="DJ24" s="24">
        <f t="shared" si="120"/>
        <v>0</v>
      </c>
      <c r="DK24" s="24"/>
      <c r="DL24" s="24">
        <f t="shared" si="121"/>
        <v>0</v>
      </c>
      <c r="DM24" s="24"/>
      <c r="DN24" s="24">
        <f t="shared" si="122"/>
        <v>0</v>
      </c>
      <c r="DO24" s="24"/>
      <c r="DP24" s="24">
        <f t="shared" si="123"/>
        <v>0</v>
      </c>
      <c r="DQ24" s="24"/>
      <c r="DR24" s="24">
        <f t="shared" si="124"/>
        <v>0</v>
      </c>
      <c r="DS24" s="24">
        <v>2</v>
      </c>
      <c r="DT24" s="24">
        <f t="shared" si="125"/>
        <v>27309.995999999999</v>
      </c>
      <c r="DU24" s="24"/>
      <c r="DV24" s="24">
        <f t="shared" si="126"/>
        <v>0</v>
      </c>
      <c r="DW24" s="24"/>
      <c r="DX24" s="24">
        <f t="shared" si="127"/>
        <v>0</v>
      </c>
      <c r="DY24" s="24"/>
      <c r="DZ24" s="24">
        <f t="shared" si="128"/>
        <v>0</v>
      </c>
      <c r="EA24" s="24"/>
      <c r="EB24" s="24">
        <f t="shared" si="129"/>
        <v>0</v>
      </c>
      <c r="EC24" s="24"/>
      <c r="ED24" s="24">
        <f t="shared" si="130"/>
        <v>0</v>
      </c>
      <c r="EE24" s="24"/>
      <c r="EF24" s="24">
        <f t="shared" si="131"/>
        <v>0</v>
      </c>
      <c r="EG24" s="24"/>
      <c r="EH24" s="24">
        <f t="shared" si="132"/>
        <v>0</v>
      </c>
      <c r="EI24" s="24"/>
      <c r="EJ24" s="24">
        <f t="shared" si="133"/>
        <v>0</v>
      </c>
      <c r="EK24" s="24"/>
      <c r="EL24" s="24">
        <f t="shared" si="134"/>
        <v>0</v>
      </c>
      <c r="EM24" s="24"/>
      <c r="EN24" s="24">
        <f t="shared" si="135"/>
        <v>0</v>
      </c>
      <c r="EO24" s="24"/>
      <c r="EP24" s="24">
        <f t="shared" si="136"/>
        <v>0</v>
      </c>
      <c r="EQ24" s="24"/>
      <c r="ER24" s="24">
        <f t="shared" si="137"/>
        <v>0</v>
      </c>
      <c r="ES24" s="24"/>
      <c r="ET24" s="24"/>
      <c r="EU24" s="25">
        <f t="shared" si="138"/>
        <v>64</v>
      </c>
      <c r="EV24" s="25">
        <f t="shared" si="138"/>
        <v>988621.85520000011</v>
      </c>
    </row>
    <row r="25" spans="1:152" ht="45" x14ac:dyDescent="0.25">
      <c r="A25" s="47">
        <v>168</v>
      </c>
      <c r="B25" s="19" t="s">
        <v>102</v>
      </c>
      <c r="C25" s="20">
        <f t="shared" si="71"/>
        <v>9657</v>
      </c>
      <c r="D25" s="21">
        <v>0.69</v>
      </c>
      <c r="E25" s="22">
        <v>1</v>
      </c>
      <c r="F25" s="49"/>
      <c r="G25" s="20">
        <v>1.4</v>
      </c>
      <c r="H25" s="20">
        <v>1.68</v>
      </c>
      <c r="I25" s="20">
        <v>2.23</v>
      </c>
      <c r="J25" s="20">
        <v>2.39</v>
      </c>
      <c r="K25" s="23"/>
      <c r="L25" s="24">
        <f t="shared" si="75"/>
        <v>0</v>
      </c>
      <c r="M25" s="24">
        <v>0</v>
      </c>
      <c r="N25" s="24">
        <f t="shared" si="76"/>
        <v>0</v>
      </c>
      <c r="O25" s="24">
        <v>0</v>
      </c>
      <c r="P25" s="24">
        <f t="shared" si="77"/>
        <v>0</v>
      </c>
      <c r="Q25" s="24"/>
      <c r="R25" s="24">
        <f t="shared" si="78"/>
        <v>0</v>
      </c>
      <c r="S25" s="24"/>
      <c r="T25" s="24"/>
      <c r="U25" s="24"/>
      <c r="V25" s="24">
        <f t="shared" si="79"/>
        <v>0</v>
      </c>
      <c r="W25" s="24">
        <v>0</v>
      </c>
      <c r="X25" s="24">
        <f t="shared" si="66"/>
        <v>0</v>
      </c>
      <c r="Y25" s="24"/>
      <c r="Z25" s="24">
        <f t="shared" si="80"/>
        <v>0</v>
      </c>
      <c r="AA25" s="24"/>
      <c r="AB25" s="24">
        <f t="shared" si="67"/>
        <v>0</v>
      </c>
      <c r="AC25" s="24">
        <v>0</v>
      </c>
      <c r="AD25" s="24">
        <f t="shared" si="81"/>
        <v>0</v>
      </c>
      <c r="AE25" s="24"/>
      <c r="AF25" s="24">
        <f t="shared" si="82"/>
        <v>0</v>
      </c>
      <c r="AG25" s="24"/>
      <c r="AH25" s="24">
        <f t="shared" si="83"/>
        <v>0</v>
      </c>
      <c r="AI25" s="24"/>
      <c r="AJ25" s="24">
        <f t="shared" si="84"/>
        <v>0</v>
      </c>
      <c r="AK25" s="24"/>
      <c r="AL25" s="24">
        <f t="shared" si="85"/>
        <v>0</v>
      </c>
      <c r="AM25" s="24">
        <v>0</v>
      </c>
      <c r="AN25" s="24">
        <f t="shared" si="86"/>
        <v>0</v>
      </c>
      <c r="AO25" s="24"/>
      <c r="AP25" s="24">
        <f t="shared" si="87"/>
        <v>0</v>
      </c>
      <c r="AQ25" s="24">
        <v>0</v>
      </c>
      <c r="AR25" s="24">
        <f t="shared" si="88"/>
        <v>0</v>
      </c>
      <c r="AS25" s="24">
        <v>0</v>
      </c>
      <c r="AT25" s="24">
        <f t="shared" si="89"/>
        <v>0</v>
      </c>
      <c r="AU25" s="24"/>
      <c r="AV25" s="24">
        <f t="shared" si="90"/>
        <v>0</v>
      </c>
      <c r="AW25" s="24"/>
      <c r="AX25" s="24">
        <f t="shared" si="91"/>
        <v>0</v>
      </c>
      <c r="AY25" s="24"/>
      <c r="AZ25" s="24">
        <f t="shared" si="92"/>
        <v>0</v>
      </c>
      <c r="BA25" s="24">
        <v>0</v>
      </c>
      <c r="BB25" s="24">
        <f t="shared" si="93"/>
        <v>0</v>
      </c>
      <c r="BC25" s="24">
        <v>0</v>
      </c>
      <c r="BD25" s="24">
        <f t="shared" si="68"/>
        <v>0</v>
      </c>
      <c r="BE25" s="24">
        <v>0</v>
      </c>
      <c r="BF25" s="24">
        <f t="shared" si="69"/>
        <v>0</v>
      </c>
      <c r="BG25" s="24"/>
      <c r="BH25" s="24">
        <f t="shared" si="94"/>
        <v>0</v>
      </c>
      <c r="BI25" s="24"/>
      <c r="BJ25" s="24">
        <f t="shared" si="95"/>
        <v>0</v>
      </c>
      <c r="BK25" s="24"/>
      <c r="BL25" s="24">
        <f t="shared" si="96"/>
        <v>0</v>
      </c>
      <c r="BM25" s="24"/>
      <c r="BN25" s="24">
        <f t="shared" si="97"/>
        <v>0</v>
      </c>
      <c r="BO25" s="24"/>
      <c r="BP25" s="24">
        <f t="shared" si="98"/>
        <v>0</v>
      </c>
      <c r="BQ25" s="24">
        <v>0</v>
      </c>
      <c r="BR25" s="24">
        <f t="shared" si="99"/>
        <v>0</v>
      </c>
      <c r="BS25" s="24">
        <v>0</v>
      </c>
      <c r="BT25" s="24">
        <f t="shared" si="100"/>
        <v>0</v>
      </c>
      <c r="BU25" s="24"/>
      <c r="BV25" s="24">
        <f t="shared" si="101"/>
        <v>0</v>
      </c>
      <c r="BW25" s="24"/>
      <c r="BX25" s="24">
        <f t="shared" si="102"/>
        <v>0</v>
      </c>
      <c r="BY25" s="24"/>
      <c r="BZ25" s="24">
        <f t="shared" si="103"/>
        <v>0</v>
      </c>
      <c r="CA25" s="24"/>
      <c r="CB25" s="24">
        <f t="shared" si="104"/>
        <v>0</v>
      </c>
      <c r="CC25" s="24"/>
      <c r="CD25" s="24">
        <f t="shared" si="105"/>
        <v>0</v>
      </c>
      <c r="CE25" s="24">
        <v>2</v>
      </c>
      <c r="CF25" s="24">
        <f t="shared" si="106"/>
        <v>22388.788799999998</v>
      </c>
      <c r="CG25" s="24">
        <v>0</v>
      </c>
      <c r="CH25" s="24">
        <f t="shared" si="107"/>
        <v>0</v>
      </c>
      <c r="CI25" s="24">
        <v>0</v>
      </c>
      <c r="CJ25" s="24">
        <f t="shared" si="108"/>
        <v>0</v>
      </c>
      <c r="CK25" s="24">
        <v>0</v>
      </c>
      <c r="CL25" s="24">
        <f t="shared" si="109"/>
        <v>0</v>
      </c>
      <c r="CM25" s="24"/>
      <c r="CN25" s="24">
        <f t="shared" si="110"/>
        <v>0</v>
      </c>
      <c r="CO25" s="24"/>
      <c r="CP25" s="24"/>
      <c r="CQ25" s="24"/>
      <c r="CR25" s="24">
        <f t="shared" si="111"/>
        <v>0</v>
      </c>
      <c r="CS25" s="24"/>
      <c r="CT25" s="24">
        <f t="shared" si="112"/>
        <v>0</v>
      </c>
      <c r="CU25" s="24"/>
      <c r="CV25" s="24">
        <f t="shared" si="113"/>
        <v>0</v>
      </c>
      <c r="CW25" s="24">
        <v>0</v>
      </c>
      <c r="CX25" s="24">
        <f t="shared" si="114"/>
        <v>0</v>
      </c>
      <c r="CY25" s="24"/>
      <c r="CZ25" s="24">
        <f t="shared" si="115"/>
        <v>0</v>
      </c>
      <c r="DA25" s="24"/>
      <c r="DB25" s="24">
        <f t="shared" si="116"/>
        <v>0</v>
      </c>
      <c r="DC25" s="24"/>
      <c r="DD25" s="24">
        <f t="shared" si="117"/>
        <v>0</v>
      </c>
      <c r="DE25" s="24"/>
      <c r="DF25" s="24">
        <f t="shared" si="118"/>
        <v>0</v>
      </c>
      <c r="DG25" s="24"/>
      <c r="DH25" s="24">
        <f t="shared" si="119"/>
        <v>0</v>
      </c>
      <c r="DI25" s="24"/>
      <c r="DJ25" s="24">
        <f t="shared" si="120"/>
        <v>0</v>
      </c>
      <c r="DK25" s="24"/>
      <c r="DL25" s="24">
        <f t="shared" si="121"/>
        <v>0</v>
      </c>
      <c r="DM25" s="24"/>
      <c r="DN25" s="24">
        <f t="shared" si="122"/>
        <v>0</v>
      </c>
      <c r="DO25" s="24"/>
      <c r="DP25" s="24">
        <f t="shared" si="123"/>
        <v>0</v>
      </c>
      <c r="DQ25" s="24">
        <v>2</v>
      </c>
      <c r="DR25" s="24">
        <f t="shared" si="124"/>
        <v>18657.323999999997</v>
      </c>
      <c r="DS25" s="24"/>
      <c r="DT25" s="24">
        <f t="shared" si="125"/>
        <v>0</v>
      </c>
      <c r="DU25" s="24"/>
      <c r="DV25" s="24">
        <f t="shared" si="126"/>
        <v>0</v>
      </c>
      <c r="DW25" s="24"/>
      <c r="DX25" s="24">
        <f t="shared" si="127"/>
        <v>0</v>
      </c>
      <c r="DY25" s="24"/>
      <c r="DZ25" s="24">
        <f t="shared" si="128"/>
        <v>0</v>
      </c>
      <c r="EA25" s="24"/>
      <c r="EB25" s="24">
        <f t="shared" si="129"/>
        <v>0</v>
      </c>
      <c r="EC25" s="24"/>
      <c r="ED25" s="24">
        <f t="shared" si="130"/>
        <v>0</v>
      </c>
      <c r="EE25" s="24"/>
      <c r="EF25" s="24">
        <f t="shared" si="131"/>
        <v>0</v>
      </c>
      <c r="EG25" s="24"/>
      <c r="EH25" s="24">
        <f t="shared" si="132"/>
        <v>0</v>
      </c>
      <c r="EI25" s="24"/>
      <c r="EJ25" s="24">
        <f t="shared" si="133"/>
        <v>0</v>
      </c>
      <c r="EK25" s="24"/>
      <c r="EL25" s="24">
        <f t="shared" si="134"/>
        <v>0</v>
      </c>
      <c r="EM25" s="24"/>
      <c r="EN25" s="24">
        <f t="shared" si="135"/>
        <v>0</v>
      </c>
      <c r="EO25" s="24">
        <v>0</v>
      </c>
      <c r="EP25" s="24">
        <f t="shared" si="136"/>
        <v>0</v>
      </c>
      <c r="EQ25" s="24"/>
      <c r="ER25" s="24">
        <f t="shared" si="137"/>
        <v>0</v>
      </c>
      <c r="ES25" s="24"/>
      <c r="ET25" s="24"/>
      <c r="EU25" s="25">
        <f t="shared" si="138"/>
        <v>4</v>
      </c>
      <c r="EV25" s="25">
        <f t="shared" si="138"/>
        <v>41046.112799999995</v>
      </c>
    </row>
    <row r="26" spans="1:152" x14ac:dyDescent="0.25">
      <c r="A26" s="47">
        <v>23</v>
      </c>
      <c r="B26" s="26" t="s">
        <v>103</v>
      </c>
      <c r="C26" s="20">
        <f t="shared" si="71"/>
        <v>9657</v>
      </c>
      <c r="D26" s="21">
        <v>1.06</v>
      </c>
      <c r="E26" s="22">
        <v>1</v>
      </c>
      <c r="F26" s="49"/>
      <c r="G26" s="20">
        <v>1.4</v>
      </c>
      <c r="H26" s="20">
        <v>1.68</v>
      </c>
      <c r="I26" s="20">
        <v>2.23</v>
      </c>
      <c r="J26" s="20">
        <v>2.39</v>
      </c>
      <c r="K26" s="23"/>
      <c r="L26" s="24">
        <f t="shared" si="75"/>
        <v>0</v>
      </c>
      <c r="M26" s="24">
        <v>0</v>
      </c>
      <c r="N26" s="24">
        <f t="shared" si="76"/>
        <v>0</v>
      </c>
      <c r="O26" s="24">
        <v>0</v>
      </c>
      <c r="P26" s="24">
        <f t="shared" si="77"/>
        <v>0</v>
      </c>
      <c r="Q26" s="24">
        <v>6</v>
      </c>
      <c r="R26" s="24">
        <f t="shared" si="78"/>
        <v>85985.928</v>
      </c>
      <c r="S26" s="24"/>
      <c r="T26" s="24"/>
      <c r="U26" s="24">
        <v>4</v>
      </c>
      <c r="V26" s="24">
        <f t="shared" si="79"/>
        <v>57323.951999999997</v>
      </c>
      <c r="W26" s="24">
        <v>0</v>
      </c>
      <c r="X26" s="24">
        <f t="shared" si="66"/>
        <v>0</v>
      </c>
      <c r="Y26" s="24">
        <v>5</v>
      </c>
      <c r="Z26" s="24">
        <f t="shared" si="80"/>
        <v>71654.94</v>
      </c>
      <c r="AA26" s="24"/>
      <c r="AB26" s="24">
        <f t="shared" si="67"/>
        <v>0</v>
      </c>
      <c r="AC26" s="24"/>
      <c r="AD26" s="24">
        <f t="shared" si="81"/>
        <v>0</v>
      </c>
      <c r="AE26" s="24"/>
      <c r="AF26" s="24">
        <f t="shared" si="82"/>
        <v>0</v>
      </c>
      <c r="AG26" s="24"/>
      <c r="AH26" s="24">
        <f t="shared" si="83"/>
        <v>0</v>
      </c>
      <c r="AI26" s="24"/>
      <c r="AJ26" s="24">
        <f t="shared" si="84"/>
        <v>0</v>
      </c>
      <c r="AK26" s="24"/>
      <c r="AL26" s="24">
        <f t="shared" si="85"/>
        <v>0</v>
      </c>
      <c r="AM26" s="24">
        <v>40</v>
      </c>
      <c r="AN26" s="24">
        <f t="shared" si="86"/>
        <v>573239.52</v>
      </c>
      <c r="AO26" s="24">
        <v>4</v>
      </c>
      <c r="AP26" s="24">
        <f t="shared" si="87"/>
        <v>57323.951999999997</v>
      </c>
      <c r="AQ26" s="24">
        <v>5</v>
      </c>
      <c r="AR26" s="24">
        <f t="shared" si="88"/>
        <v>71654.94</v>
      </c>
      <c r="AS26" s="24">
        <v>0</v>
      </c>
      <c r="AT26" s="24">
        <f t="shared" si="89"/>
        <v>0</v>
      </c>
      <c r="AU26" s="24"/>
      <c r="AV26" s="24">
        <f t="shared" si="90"/>
        <v>0</v>
      </c>
      <c r="AW26" s="24"/>
      <c r="AX26" s="24">
        <f t="shared" si="91"/>
        <v>0</v>
      </c>
      <c r="AY26" s="24"/>
      <c r="AZ26" s="24">
        <f t="shared" si="92"/>
        <v>0</v>
      </c>
      <c r="BA26" s="24">
        <v>0</v>
      </c>
      <c r="BB26" s="24">
        <f t="shared" si="93"/>
        <v>0</v>
      </c>
      <c r="BC26" s="24">
        <v>0</v>
      </c>
      <c r="BD26" s="24">
        <f t="shared" si="68"/>
        <v>0</v>
      </c>
      <c r="BE26" s="24">
        <v>0</v>
      </c>
      <c r="BF26" s="24">
        <f t="shared" si="69"/>
        <v>0</v>
      </c>
      <c r="BG26" s="24">
        <v>4</v>
      </c>
      <c r="BH26" s="24">
        <f t="shared" si="94"/>
        <v>68788.742400000003</v>
      </c>
      <c r="BI26" s="24"/>
      <c r="BJ26" s="24">
        <f t="shared" si="95"/>
        <v>0</v>
      </c>
      <c r="BK26" s="24">
        <v>0</v>
      </c>
      <c r="BL26" s="24">
        <f t="shared" si="96"/>
        <v>0</v>
      </c>
      <c r="BM26" s="24"/>
      <c r="BN26" s="24">
        <f t="shared" si="97"/>
        <v>0</v>
      </c>
      <c r="BO26" s="24">
        <v>65</v>
      </c>
      <c r="BP26" s="24">
        <f t="shared" si="98"/>
        <v>1117817.064</v>
      </c>
      <c r="BQ26" s="24">
        <v>80</v>
      </c>
      <c r="BR26" s="24">
        <f t="shared" si="99"/>
        <v>1375774.848</v>
      </c>
      <c r="BS26" s="24">
        <v>22</v>
      </c>
      <c r="BT26" s="24">
        <f t="shared" si="100"/>
        <v>378338.08319999999</v>
      </c>
      <c r="BU26" s="24"/>
      <c r="BV26" s="24">
        <f t="shared" si="101"/>
        <v>0</v>
      </c>
      <c r="BW26" s="24">
        <v>10</v>
      </c>
      <c r="BX26" s="24">
        <f t="shared" si="102"/>
        <v>171971.856</v>
      </c>
      <c r="BY26" s="24"/>
      <c r="BZ26" s="24">
        <f t="shared" si="103"/>
        <v>0</v>
      </c>
      <c r="CA26" s="24"/>
      <c r="CB26" s="24">
        <f t="shared" si="104"/>
        <v>0</v>
      </c>
      <c r="CC26" s="24">
        <v>3</v>
      </c>
      <c r="CD26" s="24">
        <f t="shared" si="105"/>
        <v>51591.556799999998</v>
      </c>
      <c r="CE26" s="24">
        <v>12</v>
      </c>
      <c r="CF26" s="24">
        <f t="shared" si="106"/>
        <v>206366.22719999999</v>
      </c>
      <c r="CG26" s="24">
        <v>9</v>
      </c>
      <c r="CH26" s="24">
        <f t="shared" si="107"/>
        <v>154774.6704</v>
      </c>
      <c r="CI26" s="24">
        <v>0</v>
      </c>
      <c r="CJ26" s="24">
        <f t="shared" si="108"/>
        <v>0</v>
      </c>
      <c r="CK26" s="24">
        <v>4</v>
      </c>
      <c r="CL26" s="24">
        <f t="shared" si="109"/>
        <v>68788.742400000003</v>
      </c>
      <c r="CM26" s="24"/>
      <c r="CN26" s="24">
        <f t="shared" si="110"/>
        <v>0</v>
      </c>
      <c r="CO26" s="24"/>
      <c r="CP26" s="24"/>
      <c r="CQ26" s="24">
        <v>10</v>
      </c>
      <c r="CR26" s="24">
        <f t="shared" si="111"/>
        <v>171971.856</v>
      </c>
      <c r="CS26" s="24"/>
      <c r="CT26" s="24">
        <f t="shared" si="112"/>
        <v>0</v>
      </c>
      <c r="CU26" s="24"/>
      <c r="CV26" s="24">
        <f t="shared" si="113"/>
        <v>0</v>
      </c>
      <c r="CW26" s="24">
        <v>5</v>
      </c>
      <c r="CX26" s="24">
        <f t="shared" si="114"/>
        <v>122325.21900000003</v>
      </c>
      <c r="CY26" s="24"/>
      <c r="CZ26" s="24">
        <f t="shared" si="115"/>
        <v>0</v>
      </c>
      <c r="DA26" s="24">
        <v>6</v>
      </c>
      <c r="DB26" s="24">
        <f t="shared" si="116"/>
        <v>103183.1136</v>
      </c>
      <c r="DC26" s="24">
        <v>110</v>
      </c>
      <c r="DD26" s="24">
        <f t="shared" si="117"/>
        <v>1576408.68</v>
      </c>
      <c r="DE26" s="24"/>
      <c r="DF26" s="24">
        <f t="shared" si="118"/>
        <v>0</v>
      </c>
      <c r="DG26" s="24">
        <v>12</v>
      </c>
      <c r="DH26" s="24">
        <f t="shared" si="119"/>
        <v>171971.856</v>
      </c>
      <c r="DI26" s="24">
        <v>26</v>
      </c>
      <c r="DJ26" s="24">
        <f t="shared" si="120"/>
        <v>372605.68800000002</v>
      </c>
      <c r="DK26" s="24">
        <v>20</v>
      </c>
      <c r="DL26" s="24">
        <f t="shared" si="121"/>
        <v>286619.76</v>
      </c>
      <c r="DM26" s="24">
        <v>7</v>
      </c>
      <c r="DN26" s="24">
        <f t="shared" si="122"/>
        <v>100316.916</v>
      </c>
      <c r="DO26" s="24">
        <v>200</v>
      </c>
      <c r="DP26" s="24">
        <f t="shared" si="123"/>
        <v>2866197.5999999996</v>
      </c>
      <c r="DQ26" s="24">
        <v>52</v>
      </c>
      <c r="DR26" s="24">
        <f t="shared" si="124"/>
        <v>745211.37600000005</v>
      </c>
      <c r="DS26" s="24">
        <v>40</v>
      </c>
      <c r="DT26" s="24">
        <f t="shared" si="125"/>
        <v>573239.52</v>
      </c>
      <c r="DU26" s="24"/>
      <c r="DV26" s="24">
        <f t="shared" si="126"/>
        <v>0</v>
      </c>
      <c r="DW26" s="24"/>
      <c r="DX26" s="24">
        <f t="shared" si="127"/>
        <v>0</v>
      </c>
      <c r="DY26" s="24">
        <v>30</v>
      </c>
      <c r="DZ26" s="24">
        <f t="shared" si="128"/>
        <v>429929.64</v>
      </c>
      <c r="EA26" s="24">
        <v>4</v>
      </c>
      <c r="EB26" s="24">
        <f t="shared" si="129"/>
        <v>57323.951999999997</v>
      </c>
      <c r="EC26" s="24">
        <v>2</v>
      </c>
      <c r="ED26" s="24">
        <f t="shared" si="130"/>
        <v>28661.975999999999</v>
      </c>
      <c r="EE26" s="24">
        <v>20</v>
      </c>
      <c r="EF26" s="24">
        <f t="shared" si="131"/>
        <v>286619.76</v>
      </c>
      <c r="EG26" s="24">
        <v>12</v>
      </c>
      <c r="EH26" s="24">
        <f t="shared" si="132"/>
        <v>171971.856</v>
      </c>
      <c r="EI26" s="24"/>
      <c r="EJ26" s="24">
        <f t="shared" si="133"/>
        <v>0</v>
      </c>
      <c r="EK26" s="24"/>
      <c r="EL26" s="24">
        <f t="shared" si="134"/>
        <v>0</v>
      </c>
      <c r="EM26" s="24"/>
      <c r="EN26" s="24">
        <f t="shared" si="135"/>
        <v>0</v>
      </c>
      <c r="EO26" s="24"/>
      <c r="EP26" s="24">
        <f t="shared" si="136"/>
        <v>0</v>
      </c>
      <c r="EQ26" s="24">
        <v>5</v>
      </c>
      <c r="ER26" s="24">
        <f t="shared" si="137"/>
        <v>85985.928</v>
      </c>
      <c r="ES26" s="24"/>
      <c r="ET26" s="24"/>
      <c r="EU26" s="25">
        <f t="shared" si="138"/>
        <v>834</v>
      </c>
      <c r="EV26" s="25">
        <f t="shared" si="138"/>
        <v>12661939.718999999</v>
      </c>
    </row>
    <row r="27" spans="1:152" x14ac:dyDescent="0.25">
      <c r="A27" s="47">
        <v>24</v>
      </c>
      <c r="B27" s="26" t="s">
        <v>104</v>
      </c>
      <c r="C27" s="20">
        <f t="shared" si="71"/>
        <v>9657</v>
      </c>
      <c r="D27" s="21">
        <v>1.25</v>
      </c>
      <c r="E27" s="22">
        <v>1</v>
      </c>
      <c r="F27" s="49"/>
      <c r="G27" s="20">
        <v>1.4</v>
      </c>
      <c r="H27" s="20">
        <v>1.68</v>
      </c>
      <c r="I27" s="20">
        <v>2.23</v>
      </c>
      <c r="J27" s="20">
        <v>2.39</v>
      </c>
      <c r="K27" s="23"/>
      <c r="L27" s="24">
        <f t="shared" si="75"/>
        <v>0</v>
      </c>
      <c r="M27" s="24"/>
      <c r="N27" s="24">
        <f t="shared" si="76"/>
        <v>0</v>
      </c>
      <c r="O27" s="24"/>
      <c r="P27" s="24">
        <f t="shared" si="77"/>
        <v>0</v>
      </c>
      <c r="Q27" s="24"/>
      <c r="R27" s="24">
        <f t="shared" si="78"/>
        <v>0</v>
      </c>
      <c r="S27" s="24"/>
      <c r="T27" s="24"/>
      <c r="U27" s="24"/>
      <c r="V27" s="24">
        <f t="shared" si="79"/>
        <v>0</v>
      </c>
      <c r="W27" s="24"/>
      <c r="X27" s="24">
        <f t="shared" si="66"/>
        <v>0</v>
      </c>
      <c r="Y27" s="24"/>
      <c r="Z27" s="24">
        <f t="shared" si="80"/>
        <v>0</v>
      </c>
      <c r="AA27" s="24"/>
      <c r="AB27" s="24">
        <f t="shared" si="67"/>
        <v>0</v>
      </c>
      <c r="AC27" s="24"/>
      <c r="AD27" s="24">
        <f t="shared" si="81"/>
        <v>0</v>
      </c>
      <c r="AE27" s="24"/>
      <c r="AF27" s="24">
        <f t="shared" si="82"/>
        <v>0</v>
      </c>
      <c r="AG27" s="24"/>
      <c r="AH27" s="24">
        <f t="shared" si="83"/>
        <v>0</v>
      </c>
      <c r="AI27" s="24"/>
      <c r="AJ27" s="24">
        <f t="shared" si="84"/>
        <v>0</v>
      </c>
      <c r="AK27" s="24"/>
      <c r="AL27" s="24">
        <f t="shared" si="85"/>
        <v>0</v>
      </c>
      <c r="AM27" s="24">
        <v>0</v>
      </c>
      <c r="AN27" s="24">
        <f t="shared" si="86"/>
        <v>0</v>
      </c>
      <c r="AO27" s="24"/>
      <c r="AP27" s="24">
        <f t="shared" si="87"/>
        <v>0</v>
      </c>
      <c r="AQ27" s="24"/>
      <c r="AR27" s="24">
        <f t="shared" si="88"/>
        <v>0</v>
      </c>
      <c r="AS27" s="24"/>
      <c r="AT27" s="24">
        <f t="shared" si="89"/>
        <v>0</v>
      </c>
      <c r="AU27" s="24"/>
      <c r="AV27" s="24">
        <f t="shared" si="90"/>
        <v>0</v>
      </c>
      <c r="AW27" s="24"/>
      <c r="AX27" s="24">
        <f t="shared" si="91"/>
        <v>0</v>
      </c>
      <c r="AY27" s="24"/>
      <c r="AZ27" s="24">
        <f t="shared" si="92"/>
        <v>0</v>
      </c>
      <c r="BA27" s="24"/>
      <c r="BB27" s="24">
        <f t="shared" si="93"/>
        <v>0</v>
      </c>
      <c r="BC27" s="24"/>
      <c r="BD27" s="24">
        <f t="shared" si="68"/>
        <v>0</v>
      </c>
      <c r="BE27" s="24"/>
      <c r="BF27" s="24">
        <f t="shared" si="69"/>
        <v>0</v>
      </c>
      <c r="BG27" s="24"/>
      <c r="BH27" s="24">
        <f t="shared" si="94"/>
        <v>0</v>
      </c>
      <c r="BI27" s="24"/>
      <c r="BJ27" s="24">
        <f t="shared" si="95"/>
        <v>0</v>
      </c>
      <c r="BK27" s="24">
        <v>0</v>
      </c>
      <c r="BL27" s="24">
        <f t="shared" si="96"/>
        <v>0</v>
      </c>
      <c r="BM27" s="24"/>
      <c r="BN27" s="24">
        <f t="shared" si="97"/>
        <v>0</v>
      </c>
      <c r="BO27" s="24"/>
      <c r="BP27" s="24">
        <f t="shared" si="98"/>
        <v>0</v>
      </c>
      <c r="BQ27" s="24">
        <v>20</v>
      </c>
      <c r="BR27" s="24">
        <f t="shared" si="99"/>
        <v>405594</v>
      </c>
      <c r="BS27" s="24">
        <v>0</v>
      </c>
      <c r="BT27" s="24">
        <f t="shared" si="100"/>
        <v>0</v>
      </c>
      <c r="BU27" s="24"/>
      <c r="BV27" s="24">
        <f t="shared" si="101"/>
        <v>0</v>
      </c>
      <c r="BW27" s="24"/>
      <c r="BX27" s="24">
        <f t="shared" si="102"/>
        <v>0</v>
      </c>
      <c r="BY27" s="24"/>
      <c r="BZ27" s="24">
        <f t="shared" si="103"/>
        <v>0</v>
      </c>
      <c r="CA27" s="24"/>
      <c r="CB27" s="24">
        <f t="shared" si="104"/>
        <v>0</v>
      </c>
      <c r="CC27" s="24">
        <v>0</v>
      </c>
      <c r="CD27" s="24">
        <f t="shared" si="105"/>
        <v>0</v>
      </c>
      <c r="CE27" s="24"/>
      <c r="CF27" s="24">
        <f t="shared" si="106"/>
        <v>0</v>
      </c>
      <c r="CG27" s="24"/>
      <c r="CH27" s="24">
        <f t="shared" si="107"/>
        <v>0</v>
      </c>
      <c r="CI27" s="24"/>
      <c r="CJ27" s="24">
        <f t="shared" si="108"/>
        <v>0</v>
      </c>
      <c r="CK27" s="24"/>
      <c r="CL27" s="24">
        <f t="shared" si="109"/>
        <v>0</v>
      </c>
      <c r="CM27" s="24"/>
      <c r="CN27" s="24">
        <f t="shared" si="110"/>
        <v>0</v>
      </c>
      <c r="CO27" s="24"/>
      <c r="CP27" s="24"/>
      <c r="CQ27" s="24"/>
      <c r="CR27" s="24">
        <f t="shared" si="111"/>
        <v>0</v>
      </c>
      <c r="CS27" s="24"/>
      <c r="CT27" s="24">
        <f t="shared" si="112"/>
        <v>0</v>
      </c>
      <c r="CU27" s="24"/>
      <c r="CV27" s="24">
        <f t="shared" si="113"/>
        <v>0</v>
      </c>
      <c r="CW27" s="24"/>
      <c r="CX27" s="24">
        <f t="shared" si="114"/>
        <v>0</v>
      </c>
      <c r="CY27" s="24"/>
      <c r="CZ27" s="24">
        <f t="shared" si="115"/>
        <v>0</v>
      </c>
      <c r="DA27" s="24"/>
      <c r="DB27" s="24">
        <f t="shared" si="116"/>
        <v>0</v>
      </c>
      <c r="DC27" s="24"/>
      <c r="DD27" s="24">
        <f t="shared" si="117"/>
        <v>0</v>
      </c>
      <c r="DE27" s="24"/>
      <c r="DF27" s="24">
        <f t="shared" si="118"/>
        <v>0</v>
      </c>
      <c r="DG27" s="24"/>
      <c r="DH27" s="24">
        <f t="shared" si="119"/>
        <v>0</v>
      </c>
      <c r="DI27" s="24"/>
      <c r="DJ27" s="24">
        <f t="shared" si="120"/>
        <v>0</v>
      </c>
      <c r="DK27" s="24"/>
      <c r="DL27" s="24">
        <f t="shared" si="121"/>
        <v>0</v>
      </c>
      <c r="DM27" s="24"/>
      <c r="DN27" s="24">
        <f t="shared" si="122"/>
        <v>0</v>
      </c>
      <c r="DO27" s="24">
        <v>67</v>
      </c>
      <c r="DP27" s="24">
        <f t="shared" si="123"/>
        <v>1132283.25</v>
      </c>
      <c r="DQ27" s="24"/>
      <c r="DR27" s="24">
        <f t="shared" si="124"/>
        <v>0</v>
      </c>
      <c r="DS27" s="24"/>
      <c r="DT27" s="24">
        <f t="shared" si="125"/>
        <v>0</v>
      </c>
      <c r="DU27" s="24"/>
      <c r="DV27" s="24">
        <f t="shared" si="126"/>
        <v>0</v>
      </c>
      <c r="DW27" s="24"/>
      <c r="DX27" s="24">
        <f t="shared" si="127"/>
        <v>0</v>
      </c>
      <c r="DY27" s="24"/>
      <c r="DZ27" s="24">
        <f t="shared" si="128"/>
        <v>0</v>
      </c>
      <c r="EA27" s="24"/>
      <c r="EB27" s="24">
        <f t="shared" si="129"/>
        <v>0</v>
      </c>
      <c r="EC27" s="24"/>
      <c r="ED27" s="24">
        <f t="shared" si="130"/>
        <v>0</v>
      </c>
      <c r="EE27" s="24"/>
      <c r="EF27" s="24">
        <f t="shared" si="131"/>
        <v>0</v>
      </c>
      <c r="EG27" s="24"/>
      <c r="EH27" s="24">
        <f t="shared" si="132"/>
        <v>0</v>
      </c>
      <c r="EI27" s="24"/>
      <c r="EJ27" s="24">
        <f t="shared" si="133"/>
        <v>0</v>
      </c>
      <c r="EK27" s="24"/>
      <c r="EL27" s="24">
        <f t="shared" si="134"/>
        <v>0</v>
      </c>
      <c r="EM27" s="24"/>
      <c r="EN27" s="24">
        <f t="shared" si="135"/>
        <v>0</v>
      </c>
      <c r="EO27" s="24"/>
      <c r="EP27" s="24">
        <f t="shared" si="136"/>
        <v>0</v>
      </c>
      <c r="EQ27" s="24"/>
      <c r="ER27" s="24">
        <f t="shared" si="137"/>
        <v>0</v>
      </c>
      <c r="ES27" s="24"/>
      <c r="ET27" s="24"/>
      <c r="EU27" s="25">
        <f t="shared" si="138"/>
        <v>87</v>
      </c>
      <c r="EV27" s="25">
        <f t="shared" si="138"/>
        <v>1537877.25</v>
      </c>
    </row>
    <row r="28" spans="1:152" x14ac:dyDescent="0.25">
      <c r="A28" s="47">
        <v>169</v>
      </c>
      <c r="B28" s="26" t="s">
        <v>105</v>
      </c>
      <c r="C28" s="20">
        <f t="shared" si="71"/>
        <v>9657</v>
      </c>
      <c r="D28" s="21">
        <v>0.72</v>
      </c>
      <c r="E28" s="22">
        <v>1</v>
      </c>
      <c r="F28" s="49"/>
      <c r="G28" s="20">
        <v>1.4</v>
      </c>
      <c r="H28" s="20">
        <v>1.68</v>
      </c>
      <c r="I28" s="20">
        <v>2.23</v>
      </c>
      <c r="J28" s="20">
        <v>2.39</v>
      </c>
      <c r="K28" s="23"/>
      <c r="L28" s="24">
        <f t="shared" si="75"/>
        <v>0</v>
      </c>
      <c r="M28" s="24">
        <v>0</v>
      </c>
      <c r="N28" s="24">
        <f t="shared" si="76"/>
        <v>0</v>
      </c>
      <c r="O28" s="24">
        <v>0</v>
      </c>
      <c r="P28" s="24">
        <f t="shared" si="77"/>
        <v>0</v>
      </c>
      <c r="Q28" s="24">
        <v>6</v>
      </c>
      <c r="R28" s="24">
        <f t="shared" si="78"/>
        <v>58405.535999999993</v>
      </c>
      <c r="S28" s="24"/>
      <c r="T28" s="24"/>
      <c r="U28" s="24">
        <v>1</v>
      </c>
      <c r="V28" s="24">
        <f t="shared" si="79"/>
        <v>9734.2559999999994</v>
      </c>
      <c r="W28" s="24">
        <v>50</v>
      </c>
      <c r="X28" s="24">
        <f t="shared" si="66"/>
        <v>486712.8</v>
      </c>
      <c r="Y28" s="24">
        <v>5</v>
      </c>
      <c r="Z28" s="24">
        <f t="shared" si="80"/>
        <v>48671.279999999992</v>
      </c>
      <c r="AA28" s="24"/>
      <c r="AB28" s="24">
        <f t="shared" si="67"/>
        <v>0</v>
      </c>
      <c r="AC28" s="24">
        <v>10</v>
      </c>
      <c r="AD28" s="24">
        <f t="shared" si="81"/>
        <v>97342.559999999983</v>
      </c>
      <c r="AE28" s="24">
        <v>15</v>
      </c>
      <c r="AF28" s="24">
        <f t="shared" si="82"/>
        <v>146013.83999999997</v>
      </c>
      <c r="AG28" s="24"/>
      <c r="AH28" s="24">
        <f t="shared" si="83"/>
        <v>0</v>
      </c>
      <c r="AI28" s="24"/>
      <c r="AJ28" s="24">
        <f t="shared" si="84"/>
        <v>0</v>
      </c>
      <c r="AK28" s="24"/>
      <c r="AL28" s="24">
        <f t="shared" si="85"/>
        <v>0</v>
      </c>
      <c r="AM28" s="24">
        <v>53</v>
      </c>
      <c r="AN28" s="24">
        <f t="shared" si="86"/>
        <v>515915.56799999997</v>
      </c>
      <c r="AO28" s="24">
        <v>4</v>
      </c>
      <c r="AP28" s="24">
        <f t="shared" si="87"/>
        <v>38937.023999999998</v>
      </c>
      <c r="AQ28" s="24">
        <v>0</v>
      </c>
      <c r="AR28" s="24">
        <f t="shared" si="88"/>
        <v>0</v>
      </c>
      <c r="AS28" s="24">
        <v>0</v>
      </c>
      <c r="AT28" s="24">
        <f t="shared" si="89"/>
        <v>0</v>
      </c>
      <c r="AU28" s="24"/>
      <c r="AV28" s="24">
        <f t="shared" si="90"/>
        <v>0</v>
      </c>
      <c r="AW28" s="24"/>
      <c r="AX28" s="24">
        <f t="shared" si="91"/>
        <v>0</v>
      </c>
      <c r="AY28" s="24"/>
      <c r="AZ28" s="24">
        <f t="shared" si="92"/>
        <v>0</v>
      </c>
      <c r="BA28" s="24">
        <v>0</v>
      </c>
      <c r="BB28" s="24">
        <f t="shared" si="93"/>
        <v>0</v>
      </c>
      <c r="BC28" s="24"/>
      <c r="BD28" s="24">
        <f t="shared" si="68"/>
        <v>0</v>
      </c>
      <c r="BE28" s="24">
        <v>0</v>
      </c>
      <c r="BF28" s="24">
        <f t="shared" si="69"/>
        <v>0</v>
      </c>
      <c r="BG28" s="24">
        <v>13</v>
      </c>
      <c r="BH28" s="24">
        <f t="shared" si="94"/>
        <v>151854.39359999998</v>
      </c>
      <c r="BI28" s="24">
        <v>50</v>
      </c>
      <c r="BJ28" s="24">
        <f t="shared" si="95"/>
        <v>584055.36</v>
      </c>
      <c r="BK28" s="24">
        <v>2</v>
      </c>
      <c r="BL28" s="24">
        <f t="shared" si="96"/>
        <v>23362.214400000001</v>
      </c>
      <c r="BM28" s="24">
        <v>2</v>
      </c>
      <c r="BN28" s="24">
        <f t="shared" si="97"/>
        <v>23362.214400000001</v>
      </c>
      <c r="BO28" s="24">
        <v>52</v>
      </c>
      <c r="BP28" s="24">
        <f t="shared" si="98"/>
        <v>607417.57439999992</v>
      </c>
      <c r="BQ28" s="24">
        <v>10</v>
      </c>
      <c r="BR28" s="24">
        <f t="shared" si="99"/>
        <v>116811.07199999999</v>
      </c>
      <c r="BS28" s="24">
        <v>16</v>
      </c>
      <c r="BT28" s="24">
        <f t="shared" si="100"/>
        <v>186897.71520000001</v>
      </c>
      <c r="BU28" s="24"/>
      <c r="BV28" s="24">
        <f t="shared" si="101"/>
        <v>0</v>
      </c>
      <c r="BW28" s="24">
        <v>15</v>
      </c>
      <c r="BX28" s="24">
        <f t="shared" si="102"/>
        <v>175216.60799999998</v>
      </c>
      <c r="BY28" s="24"/>
      <c r="BZ28" s="24">
        <f t="shared" si="103"/>
        <v>0</v>
      </c>
      <c r="CA28" s="24">
        <v>23</v>
      </c>
      <c r="CB28" s="24">
        <f t="shared" si="104"/>
        <v>268665.46559999994</v>
      </c>
      <c r="CC28" s="24">
        <v>0</v>
      </c>
      <c r="CD28" s="24">
        <f t="shared" si="105"/>
        <v>0</v>
      </c>
      <c r="CE28" s="24">
        <v>17</v>
      </c>
      <c r="CF28" s="24">
        <f t="shared" si="106"/>
        <v>198578.82239999998</v>
      </c>
      <c r="CG28" s="24">
        <v>36</v>
      </c>
      <c r="CH28" s="24">
        <f t="shared" si="107"/>
        <v>420519.85920000001</v>
      </c>
      <c r="CI28" s="24">
        <v>0</v>
      </c>
      <c r="CJ28" s="24">
        <f t="shared" si="108"/>
        <v>0</v>
      </c>
      <c r="CK28" s="24">
        <v>5</v>
      </c>
      <c r="CL28" s="24">
        <f t="shared" si="109"/>
        <v>58405.535999999993</v>
      </c>
      <c r="CM28" s="24">
        <v>0</v>
      </c>
      <c r="CN28" s="24">
        <f t="shared" si="110"/>
        <v>0</v>
      </c>
      <c r="CO28" s="24"/>
      <c r="CP28" s="24"/>
      <c r="CQ28" s="24"/>
      <c r="CR28" s="24">
        <f t="shared" si="111"/>
        <v>0</v>
      </c>
      <c r="CS28" s="24"/>
      <c r="CT28" s="24">
        <f t="shared" si="112"/>
        <v>0</v>
      </c>
      <c r="CU28" s="24"/>
      <c r="CV28" s="24">
        <f t="shared" si="113"/>
        <v>0</v>
      </c>
      <c r="CW28" s="24">
        <v>5</v>
      </c>
      <c r="CX28" s="24">
        <f t="shared" si="114"/>
        <v>83088.827999999994</v>
      </c>
      <c r="CY28" s="24"/>
      <c r="CZ28" s="24">
        <f t="shared" si="115"/>
        <v>0</v>
      </c>
      <c r="DA28" s="24">
        <v>4</v>
      </c>
      <c r="DB28" s="24">
        <f t="shared" si="116"/>
        <v>46724.428800000002</v>
      </c>
      <c r="DC28" s="24">
        <v>40</v>
      </c>
      <c r="DD28" s="24">
        <f t="shared" si="117"/>
        <v>389370.23999999993</v>
      </c>
      <c r="DE28" s="24"/>
      <c r="DF28" s="24">
        <f t="shared" si="118"/>
        <v>0</v>
      </c>
      <c r="DG28" s="24">
        <v>385</v>
      </c>
      <c r="DH28" s="24">
        <f t="shared" si="119"/>
        <v>3747688.5599999996</v>
      </c>
      <c r="DI28" s="24"/>
      <c r="DJ28" s="24">
        <f t="shared" si="120"/>
        <v>0</v>
      </c>
      <c r="DK28" s="24">
        <v>86</v>
      </c>
      <c r="DL28" s="24">
        <f t="shared" si="121"/>
        <v>837146.01599999983</v>
      </c>
      <c r="DM28" s="24">
        <v>5</v>
      </c>
      <c r="DN28" s="24">
        <f t="shared" si="122"/>
        <v>48671.279999999992</v>
      </c>
      <c r="DO28" s="24"/>
      <c r="DP28" s="24">
        <f t="shared" si="123"/>
        <v>0</v>
      </c>
      <c r="DQ28" s="24">
        <v>20</v>
      </c>
      <c r="DR28" s="24">
        <f t="shared" si="124"/>
        <v>194685.11999999997</v>
      </c>
      <c r="DS28" s="24">
        <v>110</v>
      </c>
      <c r="DT28" s="24">
        <f t="shared" si="125"/>
        <v>1070768.1599999999</v>
      </c>
      <c r="DU28" s="24"/>
      <c r="DV28" s="24">
        <f t="shared" si="126"/>
        <v>0</v>
      </c>
      <c r="DW28" s="24">
        <v>4</v>
      </c>
      <c r="DX28" s="24">
        <f t="shared" si="127"/>
        <v>38937.023999999998</v>
      </c>
      <c r="DY28" s="24">
        <v>4</v>
      </c>
      <c r="DZ28" s="24">
        <f t="shared" si="128"/>
        <v>38937.023999999998</v>
      </c>
      <c r="EA28" s="24">
        <v>3</v>
      </c>
      <c r="EB28" s="24">
        <f t="shared" si="129"/>
        <v>29202.767999999996</v>
      </c>
      <c r="EC28" s="24">
        <v>8</v>
      </c>
      <c r="ED28" s="24">
        <f t="shared" si="130"/>
        <v>77874.047999999995</v>
      </c>
      <c r="EE28" s="24"/>
      <c r="EF28" s="24">
        <f t="shared" si="131"/>
        <v>0</v>
      </c>
      <c r="EG28" s="24"/>
      <c r="EH28" s="24">
        <f t="shared" si="132"/>
        <v>0</v>
      </c>
      <c r="EI28" s="24"/>
      <c r="EJ28" s="24">
        <f t="shared" si="133"/>
        <v>0</v>
      </c>
      <c r="EK28" s="24"/>
      <c r="EL28" s="24">
        <f t="shared" si="134"/>
        <v>0</v>
      </c>
      <c r="EM28" s="24"/>
      <c r="EN28" s="24">
        <f t="shared" si="135"/>
        <v>0</v>
      </c>
      <c r="EO28" s="24">
        <v>5</v>
      </c>
      <c r="EP28" s="24">
        <f t="shared" si="136"/>
        <v>58405.535999999993</v>
      </c>
      <c r="EQ28" s="24">
        <v>20</v>
      </c>
      <c r="ER28" s="24">
        <f t="shared" si="137"/>
        <v>233622.14399999997</v>
      </c>
      <c r="ES28" s="24"/>
      <c r="ET28" s="24"/>
      <c r="EU28" s="25">
        <f t="shared" si="138"/>
        <v>1084</v>
      </c>
      <c r="EV28" s="25">
        <f t="shared" si="138"/>
        <v>11112000.875999998</v>
      </c>
    </row>
    <row r="29" spans="1:152" x14ac:dyDescent="0.25">
      <c r="A29" s="47">
        <v>25</v>
      </c>
      <c r="B29" s="26" t="s">
        <v>106</v>
      </c>
      <c r="C29" s="20">
        <f t="shared" si="71"/>
        <v>9657</v>
      </c>
      <c r="D29" s="21">
        <v>1.03</v>
      </c>
      <c r="E29" s="22">
        <v>1</v>
      </c>
      <c r="F29" s="49"/>
      <c r="G29" s="20">
        <v>1.4</v>
      </c>
      <c r="H29" s="20">
        <v>1.68</v>
      </c>
      <c r="I29" s="20">
        <v>2.23</v>
      </c>
      <c r="J29" s="20">
        <v>2.39</v>
      </c>
      <c r="K29" s="23"/>
      <c r="L29" s="24">
        <f t="shared" si="75"/>
        <v>0</v>
      </c>
      <c r="M29" s="24"/>
      <c r="N29" s="24">
        <f t="shared" si="76"/>
        <v>0</v>
      </c>
      <c r="O29" s="24"/>
      <c r="P29" s="24">
        <f t="shared" si="77"/>
        <v>0</v>
      </c>
      <c r="Q29" s="24"/>
      <c r="R29" s="24">
        <f t="shared" si="78"/>
        <v>0</v>
      </c>
      <c r="S29" s="24"/>
      <c r="T29" s="24"/>
      <c r="U29" s="24"/>
      <c r="V29" s="24">
        <f t="shared" si="79"/>
        <v>0</v>
      </c>
      <c r="W29" s="24"/>
      <c r="X29" s="24">
        <f t="shared" si="66"/>
        <v>0</v>
      </c>
      <c r="Y29" s="24"/>
      <c r="Z29" s="24">
        <f t="shared" si="80"/>
        <v>0</v>
      </c>
      <c r="AA29" s="24"/>
      <c r="AB29" s="24">
        <f t="shared" si="67"/>
        <v>0</v>
      </c>
      <c r="AC29" s="24"/>
      <c r="AD29" s="24">
        <f t="shared" si="81"/>
        <v>0</v>
      </c>
      <c r="AE29" s="24"/>
      <c r="AF29" s="24">
        <f t="shared" si="82"/>
        <v>0</v>
      </c>
      <c r="AG29" s="24"/>
      <c r="AH29" s="24">
        <f t="shared" si="83"/>
        <v>0</v>
      </c>
      <c r="AI29" s="24"/>
      <c r="AJ29" s="24">
        <f t="shared" si="84"/>
        <v>0</v>
      </c>
      <c r="AK29" s="24"/>
      <c r="AL29" s="24">
        <f t="shared" si="85"/>
        <v>0</v>
      </c>
      <c r="AM29" s="24">
        <v>0</v>
      </c>
      <c r="AN29" s="24">
        <f t="shared" si="86"/>
        <v>0</v>
      </c>
      <c r="AO29" s="24"/>
      <c r="AP29" s="24">
        <f t="shared" si="87"/>
        <v>0</v>
      </c>
      <c r="AQ29" s="24"/>
      <c r="AR29" s="24">
        <f t="shared" si="88"/>
        <v>0</v>
      </c>
      <c r="AS29" s="24"/>
      <c r="AT29" s="24">
        <f t="shared" si="89"/>
        <v>0</v>
      </c>
      <c r="AU29" s="24"/>
      <c r="AV29" s="24">
        <f t="shared" si="90"/>
        <v>0</v>
      </c>
      <c r="AW29" s="24"/>
      <c r="AX29" s="24">
        <f t="shared" si="91"/>
        <v>0</v>
      </c>
      <c r="AY29" s="24"/>
      <c r="AZ29" s="24">
        <f t="shared" si="92"/>
        <v>0</v>
      </c>
      <c r="BA29" s="24"/>
      <c r="BB29" s="24">
        <f t="shared" si="93"/>
        <v>0</v>
      </c>
      <c r="BC29" s="24"/>
      <c r="BD29" s="24">
        <f t="shared" si="68"/>
        <v>0</v>
      </c>
      <c r="BE29" s="24"/>
      <c r="BF29" s="24">
        <f t="shared" si="69"/>
        <v>0</v>
      </c>
      <c r="BG29" s="24"/>
      <c r="BH29" s="24">
        <f t="shared" si="94"/>
        <v>0</v>
      </c>
      <c r="BI29" s="24"/>
      <c r="BJ29" s="24">
        <f t="shared" si="95"/>
        <v>0</v>
      </c>
      <c r="BK29" s="24"/>
      <c r="BL29" s="24">
        <f t="shared" si="96"/>
        <v>0</v>
      </c>
      <c r="BM29" s="24"/>
      <c r="BN29" s="24">
        <f t="shared" si="97"/>
        <v>0</v>
      </c>
      <c r="BO29" s="24"/>
      <c r="BP29" s="24">
        <f t="shared" si="98"/>
        <v>0</v>
      </c>
      <c r="BQ29" s="24">
        <v>18</v>
      </c>
      <c r="BR29" s="24">
        <f t="shared" si="99"/>
        <v>300788.51039999997</v>
      </c>
      <c r="BS29" s="24">
        <v>0</v>
      </c>
      <c r="BT29" s="24">
        <f t="shared" si="100"/>
        <v>0</v>
      </c>
      <c r="BU29" s="24"/>
      <c r="BV29" s="24">
        <f t="shared" si="101"/>
        <v>0</v>
      </c>
      <c r="BW29" s="24">
        <v>5</v>
      </c>
      <c r="BX29" s="24">
        <f t="shared" si="102"/>
        <v>83552.364000000001</v>
      </c>
      <c r="BY29" s="24"/>
      <c r="BZ29" s="24">
        <f t="shared" si="103"/>
        <v>0</v>
      </c>
      <c r="CA29" s="24"/>
      <c r="CB29" s="24">
        <f t="shared" si="104"/>
        <v>0</v>
      </c>
      <c r="CC29" s="24">
        <v>1</v>
      </c>
      <c r="CD29" s="24">
        <f t="shared" si="105"/>
        <v>16710.4728</v>
      </c>
      <c r="CE29" s="24"/>
      <c r="CF29" s="24">
        <f t="shared" si="106"/>
        <v>0</v>
      </c>
      <c r="CG29" s="24"/>
      <c r="CH29" s="24">
        <f t="shared" si="107"/>
        <v>0</v>
      </c>
      <c r="CI29" s="24"/>
      <c r="CJ29" s="24">
        <f t="shared" si="108"/>
        <v>0</v>
      </c>
      <c r="CK29" s="24">
        <v>20</v>
      </c>
      <c r="CL29" s="24">
        <f t="shared" si="109"/>
        <v>334209.45600000001</v>
      </c>
      <c r="CM29" s="24"/>
      <c r="CN29" s="24">
        <f t="shared" si="110"/>
        <v>0</v>
      </c>
      <c r="CO29" s="24"/>
      <c r="CP29" s="24"/>
      <c r="CQ29" s="24"/>
      <c r="CR29" s="24">
        <f t="shared" si="111"/>
        <v>0</v>
      </c>
      <c r="CS29" s="24"/>
      <c r="CT29" s="24">
        <f t="shared" si="112"/>
        <v>0</v>
      </c>
      <c r="CU29" s="24"/>
      <c r="CV29" s="24">
        <f t="shared" si="113"/>
        <v>0</v>
      </c>
      <c r="CW29" s="24">
        <v>5</v>
      </c>
      <c r="CX29" s="24">
        <f t="shared" si="114"/>
        <v>118863.18450000002</v>
      </c>
      <c r="CY29" s="24"/>
      <c r="CZ29" s="24">
        <f t="shared" si="115"/>
        <v>0</v>
      </c>
      <c r="DA29" s="24"/>
      <c r="DB29" s="24">
        <f t="shared" si="116"/>
        <v>0</v>
      </c>
      <c r="DC29" s="24"/>
      <c r="DD29" s="24">
        <f t="shared" si="117"/>
        <v>0</v>
      </c>
      <c r="DE29" s="24"/>
      <c r="DF29" s="24">
        <f t="shared" si="118"/>
        <v>0</v>
      </c>
      <c r="DG29" s="24"/>
      <c r="DH29" s="24">
        <f t="shared" si="119"/>
        <v>0</v>
      </c>
      <c r="DI29" s="24"/>
      <c r="DJ29" s="24">
        <f t="shared" si="120"/>
        <v>0</v>
      </c>
      <c r="DK29" s="24"/>
      <c r="DL29" s="24">
        <f t="shared" si="121"/>
        <v>0</v>
      </c>
      <c r="DM29" s="24"/>
      <c r="DN29" s="24">
        <f t="shared" si="122"/>
        <v>0</v>
      </c>
      <c r="DO29" s="24">
        <v>17</v>
      </c>
      <c r="DP29" s="24">
        <f t="shared" si="123"/>
        <v>236731.698</v>
      </c>
      <c r="DQ29" s="24"/>
      <c r="DR29" s="24">
        <f t="shared" si="124"/>
        <v>0</v>
      </c>
      <c r="DS29" s="24"/>
      <c r="DT29" s="24">
        <f t="shared" si="125"/>
        <v>0</v>
      </c>
      <c r="DU29" s="24"/>
      <c r="DV29" s="24">
        <f t="shared" si="126"/>
        <v>0</v>
      </c>
      <c r="DW29" s="24"/>
      <c r="DX29" s="24">
        <f t="shared" si="127"/>
        <v>0</v>
      </c>
      <c r="DY29" s="24"/>
      <c r="DZ29" s="24">
        <f t="shared" si="128"/>
        <v>0</v>
      </c>
      <c r="EA29" s="24"/>
      <c r="EB29" s="24">
        <f t="shared" si="129"/>
        <v>0</v>
      </c>
      <c r="EC29" s="24"/>
      <c r="ED29" s="24">
        <f t="shared" si="130"/>
        <v>0</v>
      </c>
      <c r="EE29" s="24"/>
      <c r="EF29" s="24">
        <f t="shared" si="131"/>
        <v>0</v>
      </c>
      <c r="EG29" s="24"/>
      <c r="EH29" s="24">
        <f t="shared" si="132"/>
        <v>0</v>
      </c>
      <c r="EI29" s="24"/>
      <c r="EJ29" s="24">
        <f t="shared" si="133"/>
        <v>0</v>
      </c>
      <c r="EK29" s="24"/>
      <c r="EL29" s="24">
        <f t="shared" si="134"/>
        <v>0</v>
      </c>
      <c r="EM29" s="24"/>
      <c r="EN29" s="24">
        <f t="shared" si="135"/>
        <v>0</v>
      </c>
      <c r="EO29" s="24"/>
      <c r="EP29" s="24">
        <f t="shared" si="136"/>
        <v>0</v>
      </c>
      <c r="EQ29" s="24"/>
      <c r="ER29" s="24">
        <f t="shared" si="137"/>
        <v>0</v>
      </c>
      <c r="ES29" s="24"/>
      <c r="ET29" s="24"/>
      <c r="EU29" s="25">
        <f t="shared" si="138"/>
        <v>66</v>
      </c>
      <c r="EV29" s="25">
        <f t="shared" si="138"/>
        <v>1090855.6857</v>
      </c>
    </row>
    <row r="30" spans="1:152" x14ac:dyDescent="0.25">
      <c r="A30" s="47">
        <v>145</v>
      </c>
      <c r="B30" s="26" t="s">
        <v>107</v>
      </c>
      <c r="C30" s="20">
        <f t="shared" si="71"/>
        <v>9657</v>
      </c>
      <c r="D30" s="21">
        <v>1.19</v>
      </c>
      <c r="E30" s="22">
        <v>1</v>
      </c>
      <c r="F30" s="49"/>
      <c r="G30" s="20">
        <v>1.4</v>
      </c>
      <c r="H30" s="20">
        <v>1.68</v>
      </c>
      <c r="I30" s="20">
        <v>2.23</v>
      </c>
      <c r="J30" s="20">
        <v>2.39</v>
      </c>
      <c r="K30" s="23"/>
      <c r="L30" s="24">
        <f t="shared" si="75"/>
        <v>0</v>
      </c>
      <c r="M30" s="24"/>
      <c r="N30" s="24">
        <f t="shared" si="76"/>
        <v>0</v>
      </c>
      <c r="O30" s="24"/>
      <c r="P30" s="24">
        <f t="shared" si="77"/>
        <v>0</v>
      </c>
      <c r="Q30" s="24"/>
      <c r="R30" s="24">
        <f t="shared" si="78"/>
        <v>0</v>
      </c>
      <c r="S30" s="24"/>
      <c r="T30" s="24"/>
      <c r="U30" s="24"/>
      <c r="V30" s="24">
        <f t="shared" si="79"/>
        <v>0</v>
      </c>
      <c r="W30" s="24"/>
      <c r="X30" s="24">
        <f t="shared" si="66"/>
        <v>0</v>
      </c>
      <c r="Y30" s="24"/>
      <c r="Z30" s="24">
        <f t="shared" si="80"/>
        <v>0</v>
      </c>
      <c r="AA30" s="24"/>
      <c r="AB30" s="24">
        <f t="shared" si="67"/>
        <v>0</v>
      </c>
      <c r="AC30" s="24"/>
      <c r="AD30" s="24">
        <f t="shared" si="81"/>
        <v>0</v>
      </c>
      <c r="AE30" s="24"/>
      <c r="AF30" s="24">
        <f t="shared" si="82"/>
        <v>0</v>
      </c>
      <c r="AG30" s="24"/>
      <c r="AH30" s="24">
        <f t="shared" si="83"/>
        <v>0</v>
      </c>
      <c r="AI30" s="24"/>
      <c r="AJ30" s="24">
        <f t="shared" si="84"/>
        <v>0</v>
      </c>
      <c r="AK30" s="24"/>
      <c r="AL30" s="24">
        <f t="shared" si="85"/>
        <v>0</v>
      </c>
      <c r="AM30" s="24">
        <v>0</v>
      </c>
      <c r="AN30" s="24">
        <f t="shared" si="86"/>
        <v>0</v>
      </c>
      <c r="AO30" s="24"/>
      <c r="AP30" s="24">
        <f t="shared" si="87"/>
        <v>0</v>
      </c>
      <c r="AQ30" s="24"/>
      <c r="AR30" s="24">
        <f t="shared" si="88"/>
        <v>0</v>
      </c>
      <c r="AS30" s="24"/>
      <c r="AT30" s="24">
        <f t="shared" si="89"/>
        <v>0</v>
      </c>
      <c r="AU30" s="24"/>
      <c r="AV30" s="24">
        <f t="shared" si="90"/>
        <v>0</v>
      </c>
      <c r="AW30" s="24"/>
      <c r="AX30" s="24">
        <f t="shared" si="91"/>
        <v>0</v>
      </c>
      <c r="AY30" s="24"/>
      <c r="AZ30" s="24">
        <f t="shared" si="92"/>
        <v>0</v>
      </c>
      <c r="BA30" s="24"/>
      <c r="BB30" s="24">
        <f t="shared" si="93"/>
        <v>0</v>
      </c>
      <c r="BC30" s="24"/>
      <c r="BD30" s="24">
        <f t="shared" si="68"/>
        <v>0</v>
      </c>
      <c r="BE30" s="24"/>
      <c r="BF30" s="24">
        <f t="shared" si="69"/>
        <v>0</v>
      </c>
      <c r="BG30" s="24"/>
      <c r="BH30" s="24">
        <f t="shared" si="94"/>
        <v>0</v>
      </c>
      <c r="BI30" s="24"/>
      <c r="BJ30" s="24">
        <f t="shared" si="95"/>
        <v>0</v>
      </c>
      <c r="BK30" s="24"/>
      <c r="BL30" s="24">
        <f t="shared" si="96"/>
        <v>0</v>
      </c>
      <c r="BM30" s="24"/>
      <c r="BN30" s="24">
        <f t="shared" si="97"/>
        <v>0</v>
      </c>
      <c r="BO30" s="24"/>
      <c r="BP30" s="24">
        <f t="shared" si="98"/>
        <v>0</v>
      </c>
      <c r="BQ30" s="24"/>
      <c r="BR30" s="24">
        <f t="shared" si="99"/>
        <v>0</v>
      </c>
      <c r="BS30" s="24">
        <v>0</v>
      </c>
      <c r="BT30" s="24">
        <f t="shared" si="100"/>
        <v>0</v>
      </c>
      <c r="BU30" s="24"/>
      <c r="BV30" s="24">
        <f t="shared" si="101"/>
        <v>0</v>
      </c>
      <c r="BW30" s="24"/>
      <c r="BX30" s="24">
        <f t="shared" si="102"/>
        <v>0</v>
      </c>
      <c r="BY30" s="24"/>
      <c r="BZ30" s="24">
        <f t="shared" si="103"/>
        <v>0</v>
      </c>
      <c r="CA30" s="24"/>
      <c r="CB30" s="24">
        <f t="shared" si="104"/>
        <v>0</v>
      </c>
      <c r="CC30" s="24"/>
      <c r="CD30" s="24">
        <f t="shared" si="105"/>
        <v>0</v>
      </c>
      <c r="CE30" s="24"/>
      <c r="CF30" s="24">
        <f t="shared" si="106"/>
        <v>0</v>
      </c>
      <c r="CG30" s="24"/>
      <c r="CH30" s="24">
        <f t="shared" si="107"/>
        <v>0</v>
      </c>
      <c r="CI30" s="24"/>
      <c r="CJ30" s="24">
        <f t="shared" si="108"/>
        <v>0</v>
      </c>
      <c r="CK30" s="24"/>
      <c r="CL30" s="24">
        <f t="shared" si="109"/>
        <v>0</v>
      </c>
      <c r="CM30" s="24"/>
      <c r="CN30" s="24">
        <f t="shared" si="110"/>
        <v>0</v>
      </c>
      <c r="CO30" s="24"/>
      <c r="CP30" s="24"/>
      <c r="CQ30" s="24"/>
      <c r="CR30" s="24">
        <f t="shared" si="111"/>
        <v>0</v>
      </c>
      <c r="CS30" s="24"/>
      <c r="CT30" s="24">
        <f t="shared" si="112"/>
        <v>0</v>
      </c>
      <c r="CU30" s="24"/>
      <c r="CV30" s="24">
        <f t="shared" si="113"/>
        <v>0</v>
      </c>
      <c r="CW30" s="24"/>
      <c r="CX30" s="24">
        <f t="shared" si="114"/>
        <v>0</v>
      </c>
      <c r="CY30" s="24"/>
      <c r="CZ30" s="24">
        <f t="shared" si="115"/>
        <v>0</v>
      </c>
      <c r="DA30" s="24"/>
      <c r="DB30" s="24">
        <f t="shared" si="116"/>
        <v>0</v>
      </c>
      <c r="DC30" s="24"/>
      <c r="DD30" s="24">
        <f t="shared" si="117"/>
        <v>0</v>
      </c>
      <c r="DE30" s="24"/>
      <c r="DF30" s="24">
        <f t="shared" si="118"/>
        <v>0</v>
      </c>
      <c r="DG30" s="24"/>
      <c r="DH30" s="24">
        <f t="shared" si="119"/>
        <v>0</v>
      </c>
      <c r="DI30" s="24"/>
      <c r="DJ30" s="24">
        <f t="shared" si="120"/>
        <v>0</v>
      </c>
      <c r="DK30" s="24"/>
      <c r="DL30" s="24">
        <f t="shared" si="121"/>
        <v>0</v>
      </c>
      <c r="DM30" s="24"/>
      <c r="DN30" s="24">
        <f t="shared" si="122"/>
        <v>0</v>
      </c>
      <c r="DO30" s="24"/>
      <c r="DP30" s="24">
        <f t="shared" si="123"/>
        <v>0</v>
      </c>
      <c r="DQ30" s="24"/>
      <c r="DR30" s="24">
        <f t="shared" si="124"/>
        <v>0</v>
      </c>
      <c r="DS30" s="24"/>
      <c r="DT30" s="24">
        <f t="shared" si="125"/>
        <v>0</v>
      </c>
      <c r="DU30" s="24"/>
      <c r="DV30" s="24">
        <f t="shared" si="126"/>
        <v>0</v>
      </c>
      <c r="DW30" s="24"/>
      <c r="DX30" s="24">
        <f t="shared" si="127"/>
        <v>0</v>
      </c>
      <c r="DY30" s="24"/>
      <c r="DZ30" s="24">
        <f t="shared" si="128"/>
        <v>0</v>
      </c>
      <c r="EA30" s="24"/>
      <c r="EB30" s="24">
        <f t="shared" si="129"/>
        <v>0</v>
      </c>
      <c r="EC30" s="24"/>
      <c r="ED30" s="24">
        <f t="shared" si="130"/>
        <v>0</v>
      </c>
      <c r="EE30" s="24"/>
      <c r="EF30" s="24">
        <f t="shared" si="131"/>
        <v>0</v>
      </c>
      <c r="EG30" s="24"/>
      <c r="EH30" s="24">
        <f t="shared" si="132"/>
        <v>0</v>
      </c>
      <c r="EI30" s="24"/>
      <c r="EJ30" s="24">
        <f t="shared" si="133"/>
        <v>0</v>
      </c>
      <c r="EK30" s="24"/>
      <c r="EL30" s="24">
        <f t="shared" si="134"/>
        <v>0</v>
      </c>
      <c r="EM30" s="24"/>
      <c r="EN30" s="24">
        <f t="shared" si="135"/>
        <v>0</v>
      </c>
      <c r="EO30" s="24"/>
      <c r="EP30" s="24">
        <f t="shared" si="136"/>
        <v>0</v>
      </c>
      <c r="EQ30" s="24"/>
      <c r="ER30" s="24">
        <f t="shared" si="137"/>
        <v>0</v>
      </c>
      <c r="ES30" s="24"/>
      <c r="ET30" s="24"/>
      <c r="EU30" s="25">
        <f t="shared" si="138"/>
        <v>0</v>
      </c>
      <c r="EV30" s="25">
        <f t="shared" si="138"/>
        <v>0</v>
      </c>
    </row>
    <row r="31" spans="1:152" ht="30" x14ac:dyDescent="0.25">
      <c r="A31" s="47">
        <v>170</v>
      </c>
      <c r="B31" s="26" t="s">
        <v>108</v>
      </c>
      <c r="C31" s="20">
        <f t="shared" si="71"/>
        <v>9657</v>
      </c>
      <c r="D31" s="21">
        <v>0.59</v>
      </c>
      <c r="E31" s="22">
        <v>1</v>
      </c>
      <c r="F31" s="49"/>
      <c r="G31" s="20">
        <v>1.4</v>
      </c>
      <c r="H31" s="20">
        <v>1.68</v>
      </c>
      <c r="I31" s="20">
        <v>2.23</v>
      </c>
      <c r="J31" s="20">
        <v>2.39</v>
      </c>
      <c r="K31" s="23"/>
      <c r="L31" s="24">
        <f t="shared" si="75"/>
        <v>0</v>
      </c>
      <c r="M31" s="24">
        <v>0</v>
      </c>
      <c r="N31" s="24">
        <f t="shared" si="76"/>
        <v>0</v>
      </c>
      <c r="O31" s="24">
        <v>0</v>
      </c>
      <c r="P31" s="24">
        <f t="shared" si="77"/>
        <v>0</v>
      </c>
      <c r="Q31" s="24"/>
      <c r="R31" s="24">
        <f t="shared" si="78"/>
        <v>0</v>
      </c>
      <c r="S31" s="24"/>
      <c r="T31" s="24"/>
      <c r="U31" s="24">
        <v>3</v>
      </c>
      <c r="V31" s="24">
        <f t="shared" si="79"/>
        <v>23930.045999999998</v>
      </c>
      <c r="W31" s="24"/>
      <c r="X31" s="24">
        <f t="shared" si="66"/>
        <v>0</v>
      </c>
      <c r="Y31" s="24">
        <v>15</v>
      </c>
      <c r="Z31" s="24">
        <f t="shared" si="80"/>
        <v>119650.22999999998</v>
      </c>
      <c r="AA31" s="24"/>
      <c r="AB31" s="24">
        <f t="shared" si="67"/>
        <v>0</v>
      </c>
      <c r="AC31" s="24">
        <v>15</v>
      </c>
      <c r="AD31" s="24">
        <f t="shared" si="81"/>
        <v>119650.22999999998</v>
      </c>
      <c r="AE31" s="24">
        <v>0</v>
      </c>
      <c r="AF31" s="24">
        <f t="shared" si="82"/>
        <v>0</v>
      </c>
      <c r="AG31" s="24"/>
      <c r="AH31" s="24">
        <f t="shared" si="83"/>
        <v>0</v>
      </c>
      <c r="AI31" s="24"/>
      <c r="AJ31" s="24">
        <f t="shared" si="84"/>
        <v>0</v>
      </c>
      <c r="AK31" s="24"/>
      <c r="AL31" s="24">
        <f t="shared" si="85"/>
        <v>0</v>
      </c>
      <c r="AM31" s="24">
        <v>43</v>
      </c>
      <c r="AN31" s="24">
        <f t="shared" si="86"/>
        <v>342997.326</v>
      </c>
      <c r="AO31" s="24">
        <v>4</v>
      </c>
      <c r="AP31" s="24">
        <f t="shared" si="87"/>
        <v>31906.727999999999</v>
      </c>
      <c r="AQ31" s="24">
        <v>0</v>
      </c>
      <c r="AR31" s="24">
        <f t="shared" si="88"/>
        <v>0</v>
      </c>
      <c r="AS31" s="24">
        <v>0</v>
      </c>
      <c r="AT31" s="24">
        <f t="shared" si="89"/>
        <v>0</v>
      </c>
      <c r="AU31" s="24"/>
      <c r="AV31" s="24">
        <f t="shared" si="90"/>
        <v>0</v>
      </c>
      <c r="AW31" s="24"/>
      <c r="AX31" s="24">
        <f t="shared" si="91"/>
        <v>0</v>
      </c>
      <c r="AY31" s="24"/>
      <c r="AZ31" s="24">
        <f t="shared" si="92"/>
        <v>0</v>
      </c>
      <c r="BA31" s="24">
        <v>0</v>
      </c>
      <c r="BB31" s="24">
        <f t="shared" si="93"/>
        <v>0</v>
      </c>
      <c r="BC31" s="24"/>
      <c r="BD31" s="24">
        <f t="shared" si="68"/>
        <v>0</v>
      </c>
      <c r="BE31" s="24">
        <v>2</v>
      </c>
      <c r="BF31" s="24">
        <f t="shared" si="69"/>
        <v>19144.036799999998</v>
      </c>
      <c r="BG31" s="24">
        <v>4</v>
      </c>
      <c r="BH31" s="24">
        <f t="shared" si="94"/>
        <v>38288.073599999996</v>
      </c>
      <c r="BI31" s="24">
        <v>350</v>
      </c>
      <c r="BJ31" s="24">
        <f t="shared" si="95"/>
        <v>3350206.44</v>
      </c>
      <c r="BK31" s="24"/>
      <c r="BL31" s="24">
        <f t="shared" si="96"/>
        <v>0</v>
      </c>
      <c r="BM31" s="24"/>
      <c r="BN31" s="24">
        <f t="shared" si="97"/>
        <v>0</v>
      </c>
      <c r="BO31" s="24">
        <v>0</v>
      </c>
      <c r="BP31" s="24">
        <f t="shared" si="98"/>
        <v>0</v>
      </c>
      <c r="BQ31" s="24"/>
      <c r="BR31" s="24">
        <f t="shared" si="99"/>
        <v>0</v>
      </c>
      <c r="BS31" s="24">
        <v>15</v>
      </c>
      <c r="BT31" s="24">
        <f t="shared" si="100"/>
        <v>143580.27599999998</v>
      </c>
      <c r="BU31" s="24"/>
      <c r="BV31" s="24">
        <f t="shared" si="101"/>
        <v>0</v>
      </c>
      <c r="BW31" s="24">
        <v>10</v>
      </c>
      <c r="BX31" s="24">
        <f t="shared" si="102"/>
        <v>95720.183999999994</v>
      </c>
      <c r="BY31" s="24"/>
      <c r="BZ31" s="24">
        <f t="shared" si="103"/>
        <v>0</v>
      </c>
      <c r="CA31" s="24"/>
      <c r="CB31" s="24">
        <f t="shared" si="104"/>
        <v>0</v>
      </c>
      <c r="CC31" s="24">
        <v>1</v>
      </c>
      <c r="CD31" s="24">
        <f t="shared" si="105"/>
        <v>9572.018399999999</v>
      </c>
      <c r="CE31" s="24">
        <v>7</v>
      </c>
      <c r="CF31" s="24">
        <f t="shared" si="106"/>
        <v>67004.128799999991</v>
      </c>
      <c r="CG31" s="24">
        <v>2</v>
      </c>
      <c r="CH31" s="24">
        <f t="shared" si="107"/>
        <v>19144.036799999998</v>
      </c>
      <c r="CI31" s="24">
        <v>0</v>
      </c>
      <c r="CJ31" s="24">
        <f t="shared" si="108"/>
        <v>0</v>
      </c>
      <c r="CK31" s="24">
        <v>0</v>
      </c>
      <c r="CL31" s="24">
        <f t="shared" si="109"/>
        <v>0</v>
      </c>
      <c r="CM31" s="24">
        <v>0</v>
      </c>
      <c r="CN31" s="24">
        <f t="shared" si="110"/>
        <v>0</v>
      </c>
      <c r="CO31" s="24"/>
      <c r="CP31" s="24"/>
      <c r="CQ31" s="24">
        <v>32</v>
      </c>
      <c r="CR31" s="24">
        <f t="shared" si="111"/>
        <v>306304.58879999997</v>
      </c>
      <c r="CS31" s="24"/>
      <c r="CT31" s="24">
        <f t="shared" si="112"/>
        <v>0</v>
      </c>
      <c r="CU31" s="24">
        <v>0</v>
      </c>
      <c r="CV31" s="24">
        <f t="shared" si="113"/>
        <v>0</v>
      </c>
      <c r="CW31" s="24">
        <v>0</v>
      </c>
      <c r="CX31" s="24">
        <f t="shared" si="114"/>
        <v>0</v>
      </c>
      <c r="CY31" s="24"/>
      <c r="CZ31" s="24">
        <f t="shared" si="115"/>
        <v>0</v>
      </c>
      <c r="DA31" s="24">
        <v>0</v>
      </c>
      <c r="DB31" s="24">
        <f t="shared" si="116"/>
        <v>0</v>
      </c>
      <c r="DC31" s="24"/>
      <c r="DD31" s="24">
        <f t="shared" si="117"/>
        <v>0</v>
      </c>
      <c r="DE31" s="24"/>
      <c r="DF31" s="24">
        <f t="shared" si="118"/>
        <v>0</v>
      </c>
      <c r="DG31" s="24"/>
      <c r="DH31" s="24">
        <f t="shared" si="119"/>
        <v>0</v>
      </c>
      <c r="DI31" s="24"/>
      <c r="DJ31" s="24">
        <f t="shared" si="120"/>
        <v>0</v>
      </c>
      <c r="DK31" s="24"/>
      <c r="DL31" s="24">
        <f t="shared" si="121"/>
        <v>0</v>
      </c>
      <c r="DM31" s="24"/>
      <c r="DN31" s="24">
        <f t="shared" si="122"/>
        <v>0</v>
      </c>
      <c r="DO31" s="24">
        <v>17</v>
      </c>
      <c r="DP31" s="24">
        <f t="shared" si="123"/>
        <v>135603.59399999998</v>
      </c>
      <c r="DQ31" s="24"/>
      <c r="DR31" s="24">
        <f t="shared" si="124"/>
        <v>0</v>
      </c>
      <c r="DS31" s="24"/>
      <c r="DT31" s="24">
        <f t="shared" si="125"/>
        <v>0</v>
      </c>
      <c r="DU31" s="24"/>
      <c r="DV31" s="24">
        <f t="shared" si="126"/>
        <v>0</v>
      </c>
      <c r="DW31" s="24"/>
      <c r="DX31" s="24">
        <f t="shared" si="127"/>
        <v>0</v>
      </c>
      <c r="DY31" s="24"/>
      <c r="DZ31" s="24">
        <f t="shared" si="128"/>
        <v>0</v>
      </c>
      <c r="EA31" s="24">
        <v>9</v>
      </c>
      <c r="EB31" s="24">
        <f t="shared" si="129"/>
        <v>71790.137999999992</v>
      </c>
      <c r="EC31" s="24"/>
      <c r="ED31" s="24">
        <f t="shared" si="130"/>
        <v>0</v>
      </c>
      <c r="EE31" s="24"/>
      <c r="EF31" s="24">
        <f t="shared" si="131"/>
        <v>0</v>
      </c>
      <c r="EG31" s="24"/>
      <c r="EH31" s="24">
        <f t="shared" si="132"/>
        <v>0</v>
      </c>
      <c r="EI31" s="24"/>
      <c r="EJ31" s="24">
        <f t="shared" si="133"/>
        <v>0</v>
      </c>
      <c r="EK31" s="24">
        <v>6</v>
      </c>
      <c r="EL31" s="24">
        <f t="shared" si="134"/>
        <v>47860.091999999997</v>
      </c>
      <c r="EM31" s="24"/>
      <c r="EN31" s="24">
        <f t="shared" si="135"/>
        <v>0</v>
      </c>
      <c r="EO31" s="24"/>
      <c r="EP31" s="24">
        <f t="shared" si="136"/>
        <v>0</v>
      </c>
      <c r="EQ31" s="24">
        <v>10</v>
      </c>
      <c r="ER31" s="24">
        <f t="shared" si="137"/>
        <v>95720.183999999994</v>
      </c>
      <c r="ES31" s="24"/>
      <c r="ET31" s="24"/>
      <c r="EU31" s="25">
        <f t="shared" si="138"/>
        <v>545</v>
      </c>
      <c r="EV31" s="25">
        <f t="shared" si="138"/>
        <v>5038072.3512000004</v>
      </c>
    </row>
    <row r="32" spans="1:152" x14ac:dyDescent="0.25">
      <c r="A32" s="47">
        <v>146</v>
      </c>
      <c r="B32" s="26" t="s">
        <v>109</v>
      </c>
      <c r="C32" s="20">
        <f t="shared" si="71"/>
        <v>9657</v>
      </c>
      <c r="D32" s="48">
        <v>0.48</v>
      </c>
      <c r="E32" s="22">
        <v>1</v>
      </c>
      <c r="F32" s="49"/>
      <c r="G32" s="20">
        <v>1.4</v>
      </c>
      <c r="H32" s="20">
        <v>1.68</v>
      </c>
      <c r="I32" s="20">
        <v>2.23</v>
      </c>
      <c r="J32" s="20">
        <v>2.39</v>
      </c>
      <c r="K32" s="23"/>
      <c r="L32" s="24">
        <f t="shared" si="75"/>
        <v>0</v>
      </c>
      <c r="M32" s="24"/>
      <c r="N32" s="24">
        <f t="shared" si="76"/>
        <v>0</v>
      </c>
      <c r="O32" s="24"/>
      <c r="P32" s="24">
        <f t="shared" si="77"/>
        <v>0</v>
      </c>
      <c r="Q32" s="24"/>
      <c r="R32" s="24">
        <f t="shared" si="78"/>
        <v>0</v>
      </c>
      <c r="S32" s="24"/>
      <c r="T32" s="24"/>
      <c r="U32" s="24"/>
      <c r="V32" s="24">
        <f t="shared" si="79"/>
        <v>0</v>
      </c>
      <c r="W32" s="24"/>
      <c r="X32" s="24">
        <f t="shared" si="66"/>
        <v>0</v>
      </c>
      <c r="Y32" s="24"/>
      <c r="Z32" s="24">
        <f t="shared" si="80"/>
        <v>0</v>
      </c>
      <c r="AA32" s="24"/>
      <c r="AB32" s="24">
        <f t="shared" si="67"/>
        <v>0</v>
      </c>
      <c r="AC32" s="24"/>
      <c r="AD32" s="24">
        <f t="shared" si="81"/>
        <v>0</v>
      </c>
      <c r="AE32" s="24"/>
      <c r="AF32" s="24">
        <f t="shared" si="82"/>
        <v>0</v>
      </c>
      <c r="AG32" s="24"/>
      <c r="AH32" s="24">
        <f t="shared" si="83"/>
        <v>0</v>
      </c>
      <c r="AI32" s="24"/>
      <c r="AJ32" s="24">
        <f t="shared" si="84"/>
        <v>0</v>
      </c>
      <c r="AK32" s="27"/>
      <c r="AL32" s="24">
        <f t="shared" si="85"/>
        <v>0</v>
      </c>
      <c r="AM32" s="24">
        <v>0</v>
      </c>
      <c r="AN32" s="24">
        <f t="shared" si="86"/>
        <v>0</v>
      </c>
      <c r="AO32" s="24"/>
      <c r="AP32" s="24">
        <f t="shared" si="87"/>
        <v>0</v>
      </c>
      <c r="AQ32" s="24"/>
      <c r="AR32" s="24">
        <f t="shared" si="88"/>
        <v>0</v>
      </c>
      <c r="AS32" s="24"/>
      <c r="AT32" s="24">
        <f t="shared" si="89"/>
        <v>0</v>
      </c>
      <c r="AU32" s="24"/>
      <c r="AV32" s="24">
        <f t="shared" si="90"/>
        <v>0</v>
      </c>
      <c r="AW32" s="24"/>
      <c r="AX32" s="24">
        <f t="shared" si="91"/>
        <v>0</v>
      </c>
      <c r="AY32" s="24"/>
      <c r="AZ32" s="24">
        <f t="shared" si="92"/>
        <v>0</v>
      </c>
      <c r="BA32" s="24"/>
      <c r="BB32" s="24">
        <f t="shared" si="93"/>
        <v>0</v>
      </c>
      <c r="BC32" s="24"/>
      <c r="BD32" s="24">
        <f t="shared" si="68"/>
        <v>0</v>
      </c>
      <c r="BE32" s="24">
        <v>2</v>
      </c>
      <c r="BF32" s="24">
        <f t="shared" si="69"/>
        <v>15574.809599999999</v>
      </c>
      <c r="BG32" s="24"/>
      <c r="BH32" s="24">
        <f t="shared" si="94"/>
        <v>0</v>
      </c>
      <c r="BI32" s="24">
        <v>50</v>
      </c>
      <c r="BJ32" s="24">
        <f t="shared" si="95"/>
        <v>389370.24</v>
      </c>
      <c r="BK32" s="24"/>
      <c r="BL32" s="24">
        <f t="shared" si="96"/>
        <v>0</v>
      </c>
      <c r="BM32" s="24"/>
      <c r="BN32" s="24">
        <f t="shared" si="97"/>
        <v>0</v>
      </c>
      <c r="BO32" s="24"/>
      <c r="BP32" s="24">
        <f t="shared" si="98"/>
        <v>0</v>
      </c>
      <c r="BQ32" s="24"/>
      <c r="BR32" s="24">
        <f t="shared" si="99"/>
        <v>0</v>
      </c>
      <c r="BS32" s="24">
        <v>25</v>
      </c>
      <c r="BT32" s="24">
        <f t="shared" si="100"/>
        <v>194685.12</v>
      </c>
      <c r="BU32" s="24"/>
      <c r="BV32" s="24">
        <f t="shared" si="101"/>
        <v>0</v>
      </c>
      <c r="BW32" s="24">
        <v>5</v>
      </c>
      <c r="BX32" s="24">
        <f t="shared" si="102"/>
        <v>38937.023999999998</v>
      </c>
      <c r="BY32" s="24"/>
      <c r="BZ32" s="24">
        <f t="shared" si="103"/>
        <v>0</v>
      </c>
      <c r="CA32" s="24"/>
      <c r="CB32" s="24">
        <f t="shared" si="104"/>
        <v>0</v>
      </c>
      <c r="CC32" s="24"/>
      <c r="CD32" s="24">
        <f t="shared" si="105"/>
        <v>0</v>
      </c>
      <c r="CE32" s="24"/>
      <c r="CF32" s="24">
        <f t="shared" si="106"/>
        <v>0</v>
      </c>
      <c r="CG32" s="24"/>
      <c r="CH32" s="24">
        <f t="shared" si="107"/>
        <v>0</v>
      </c>
      <c r="CI32" s="24"/>
      <c r="CJ32" s="24">
        <f t="shared" si="108"/>
        <v>0</v>
      </c>
      <c r="CK32" s="24"/>
      <c r="CL32" s="24">
        <f t="shared" si="109"/>
        <v>0</v>
      </c>
      <c r="CM32" s="24"/>
      <c r="CN32" s="24">
        <f t="shared" si="110"/>
        <v>0</v>
      </c>
      <c r="CO32" s="24"/>
      <c r="CP32" s="24"/>
      <c r="CQ32" s="24"/>
      <c r="CR32" s="24">
        <f t="shared" si="111"/>
        <v>0</v>
      </c>
      <c r="CS32" s="24"/>
      <c r="CT32" s="24">
        <f t="shared" si="112"/>
        <v>0</v>
      </c>
      <c r="CU32" s="24"/>
      <c r="CV32" s="24">
        <f t="shared" si="113"/>
        <v>0</v>
      </c>
      <c r="CW32" s="24"/>
      <c r="CX32" s="24">
        <f t="shared" si="114"/>
        <v>0</v>
      </c>
      <c r="CY32" s="24"/>
      <c r="CZ32" s="24">
        <f t="shared" si="115"/>
        <v>0</v>
      </c>
      <c r="DA32" s="24"/>
      <c r="DB32" s="24">
        <f t="shared" si="116"/>
        <v>0</v>
      </c>
      <c r="DC32" s="24"/>
      <c r="DD32" s="24">
        <f t="shared" si="117"/>
        <v>0</v>
      </c>
      <c r="DE32" s="24"/>
      <c r="DF32" s="24">
        <f t="shared" si="118"/>
        <v>0</v>
      </c>
      <c r="DG32" s="24"/>
      <c r="DH32" s="24">
        <f t="shared" si="119"/>
        <v>0</v>
      </c>
      <c r="DI32" s="24"/>
      <c r="DJ32" s="24">
        <f t="shared" si="120"/>
        <v>0</v>
      </c>
      <c r="DK32" s="24"/>
      <c r="DL32" s="24">
        <f t="shared" si="121"/>
        <v>0</v>
      </c>
      <c r="DM32" s="24"/>
      <c r="DN32" s="24">
        <f t="shared" si="122"/>
        <v>0</v>
      </c>
      <c r="DO32" s="24"/>
      <c r="DP32" s="24">
        <f t="shared" si="123"/>
        <v>0</v>
      </c>
      <c r="DQ32" s="24"/>
      <c r="DR32" s="24">
        <f t="shared" si="124"/>
        <v>0</v>
      </c>
      <c r="DS32" s="24"/>
      <c r="DT32" s="24">
        <f t="shared" si="125"/>
        <v>0</v>
      </c>
      <c r="DU32" s="24"/>
      <c r="DV32" s="24">
        <f t="shared" si="126"/>
        <v>0</v>
      </c>
      <c r="DW32" s="24"/>
      <c r="DX32" s="24">
        <f t="shared" si="127"/>
        <v>0</v>
      </c>
      <c r="DY32" s="24"/>
      <c r="DZ32" s="24">
        <f t="shared" si="128"/>
        <v>0</v>
      </c>
      <c r="EA32" s="24"/>
      <c r="EB32" s="24">
        <f t="shared" si="129"/>
        <v>0</v>
      </c>
      <c r="EC32" s="24"/>
      <c r="ED32" s="24">
        <f t="shared" si="130"/>
        <v>0</v>
      </c>
      <c r="EE32" s="24"/>
      <c r="EF32" s="24">
        <f t="shared" si="131"/>
        <v>0</v>
      </c>
      <c r="EG32" s="24"/>
      <c r="EH32" s="24">
        <f t="shared" si="132"/>
        <v>0</v>
      </c>
      <c r="EI32" s="24"/>
      <c r="EJ32" s="24">
        <f t="shared" si="133"/>
        <v>0</v>
      </c>
      <c r="EK32" s="24"/>
      <c r="EL32" s="24">
        <f t="shared" si="134"/>
        <v>0</v>
      </c>
      <c r="EM32" s="24"/>
      <c r="EN32" s="24">
        <f t="shared" si="135"/>
        <v>0</v>
      </c>
      <c r="EO32" s="24"/>
      <c r="EP32" s="24">
        <f t="shared" si="136"/>
        <v>0</v>
      </c>
      <c r="EQ32" s="24"/>
      <c r="ER32" s="24">
        <f t="shared" si="137"/>
        <v>0</v>
      </c>
      <c r="ES32" s="24"/>
      <c r="ET32" s="24"/>
      <c r="EU32" s="25">
        <f t="shared" si="138"/>
        <v>82</v>
      </c>
      <c r="EV32" s="25">
        <f t="shared" si="138"/>
        <v>638567.19359999988</v>
      </c>
    </row>
    <row r="33" spans="1:152" x14ac:dyDescent="0.25">
      <c r="A33" s="16">
        <v>5</v>
      </c>
      <c r="B33" s="17" t="s">
        <v>110</v>
      </c>
      <c r="C33" s="28">
        <f t="shared" si="71"/>
        <v>9657</v>
      </c>
      <c r="D33" s="29">
        <v>1.37</v>
      </c>
      <c r="E33" s="22">
        <v>1</v>
      </c>
      <c r="F33" s="49"/>
      <c r="G33" s="28">
        <v>1.4</v>
      </c>
      <c r="H33" s="28">
        <v>1.68</v>
      </c>
      <c r="I33" s="28">
        <v>2.23</v>
      </c>
      <c r="J33" s="28">
        <v>2.39</v>
      </c>
      <c r="K33" s="27">
        <f>SUM(K34:K41)</f>
        <v>80</v>
      </c>
      <c r="L33" s="27">
        <f t="shared" ref="L33:BY33" si="139">SUM(L34:L41)</f>
        <v>1118087.46</v>
      </c>
      <c r="M33" s="27">
        <f t="shared" si="139"/>
        <v>0</v>
      </c>
      <c r="N33" s="27">
        <f t="shared" si="139"/>
        <v>0</v>
      </c>
      <c r="O33" s="27">
        <f t="shared" si="139"/>
        <v>0</v>
      </c>
      <c r="P33" s="27">
        <f t="shared" si="139"/>
        <v>0</v>
      </c>
      <c r="Q33" s="27">
        <f t="shared" si="139"/>
        <v>62</v>
      </c>
      <c r="R33" s="27">
        <f t="shared" si="139"/>
        <v>893388.38399999996</v>
      </c>
      <c r="S33" s="27">
        <f t="shared" si="139"/>
        <v>0</v>
      </c>
      <c r="T33" s="27">
        <f t="shared" si="139"/>
        <v>0</v>
      </c>
      <c r="U33" s="27">
        <f t="shared" si="139"/>
        <v>0</v>
      </c>
      <c r="V33" s="27">
        <f t="shared" si="139"/>
        <v>0</v>
      </c>
      <c r="W33" s="27">
        <f t="shared" si="139"/>
        <v>10</v>
      </c>
      <c r="X33" s="27">
        <f t="shared" si="139"/>
        <v>151421.76000000001</v>
      </c>
      <c r="Y33" s="27">
        <f t="shared" si="139"/>
        <v>0</v>
      </c>
      <c r="Z33" s="27">
        <f t="shared" si="139"/>
        <v>0</v>
      </c>
      <c r="AA33" s="27">
        <f t="shared" si="139"/>
        <v>0</v>
      </c>
      <c r="AB33" s="27">
        <f t="shared" si="139"/>
        <v>0</v>
      </c>
      <c r="AC33" s="27">
        <v>0</v>
      </c>
      <c r="AD33" s="27">
        <f t="shared" si="139"/>
        <v>0</v>
      </c>
      <c r="AE33" s="27">
        <f t="shared" si="139"/>
        <v>0</v>
      </c>
      <c r="AF33" s="27">
        <f t="shared" si="139"/>
        <v>0</v>
      </c>
      <c r="AG33" s="27">
        <f t="shared" si="139"/>
        <v>0</v>
      </c>
      <c r="AH33" s="27">
        <f t="shared" si="139"/>
        <v>0</v>
      </c>
      <c r="AI33" s="27">
        <f t="shared" si="139"/>
        <v>0</v>
      </c>
      <c r="AJ33" s="27">
        <f t="shared" si="139"/>
        <v>0</v>
      </c>
      <c r="AK33" s="27">
        <f t="shared" si="139"/>
        <v>0</v>
      </c>
      <c r="AL33" s="27">
        <f t="shared" si="139"/>
        <v>0</v>
      </c>
      <c r="AM33" s="27">
        <f t="shared" si="139"/>
        <v>25</v>
      </c>
      <c r="AN33" s="27">
        <f t="shared" si="139"/>
        <v>378554.39999999997</v>
      </c>
      <c r="AO33" s="27">
        <f t="shared" si="139"/>
        <v>0</v>
      </c>
      <c r="AP33" s="27">
        <f t="shared" si="139"/>
        <v>0</v>
      </c>
      <c r="AQ33" s="27">
        <f t="shared" si="139"/>
        <v>0</v>
      </c>
      <c r="AR33" s="27">
        <f t="shared" si="139"/>
        <v>0</v>
      </c>
      <c r="AS33" s="27">
        <f t="shared" si="139"/>
        <v>0</v>
      </c>
      <c r="AT33" s="27">
        <f t="shared" si="139"/>
        <v>0</v>
      </c>
      <c r="AU33" s="27">
        <f t="shared" si="139"/>
        <v>0</v>
      </c>
      <c r="AV33" s="27">
        <f t="shared" si="139"/>
        <v>0</v>
      </c>
      <c r="AW33" s="27">
        <f t="shared" si="139"/>
        <v>0</v>
      </c>
      <c r="AX33" s="27">
        <f t="shared" si="139"/>
        <v>0</v>
      </c>
      <c r="AY33" s="27">
        <f t="shared" si="139"/>
        <v>0</v>
      </c>
      <c r="AZ33" s="27">
        <f t="shared" si="139"/>
        <v>0</v>
      </c>
      <c r="BA33" s="27">
        <f t="shared" si="139"/>
        <v>0</v>
      </c>
      <c r="BB33" s="27">
        <f t="shared" si="139"/>
        <v>0</v>
      </c>
      <c r="BC33" s="27">
        <f t="shared" si="139"/>
        <v>0</v>
      </c>
      <c r="BD33" s="27">
        <f t="shared" si="139"/>
        <v>0</v>
      </c>
      <c r="BE33" s="27">
        <f t="shared" si="139"/>
        <v>0</v>
      </c>
      <c r="BF33" s="27">
        <f t="shared" si="139"/>
        <v>0</v>
      </c>
      <c r="BG33" s="27">
        <f t="shared" si="139"/>
        <v>1</v>
      </c>
      <c r="BH33" s="27">
        <f t="shared" si="139"/>
        <v>18170.611199999999</v>
      </c>
      <c r="BI33" s="27">
        <f t="shared" si="139"/>
        <v>10</v>
      </c>
      <c r="BJ33" s="27">
        <f t="shared" si="139"/>
        <v>181706.11199999999</v>
      </c>
      <c r="BK33" s="27">
        <f t="shared" si="139"/>
        <v>0</v>
      </c>
      <c r="BL33" s="27">
        <f t="shared" si="139"/>
        <v>0</v>
      </c>
      <c r="BM33" s="27">
        <v>2</v>
      </c>
      <c r="BN33" s="27">
        <f t="shared" si="139"/>
        <v>36341.222399999999</v>
      </c>
      <c r="BO33" s="27">
        <f t="shared" si="139"/>
        <v>22</v>
      </c>
      <c r="BP33" s="27">
        <f t="shared" si="139"/>
        <v>399753.44640000002</v>
      </c>
      <c r="BQ33" s="27">
        <f t="shared" si="139"/>
        <v>0</v>
      </c>
      <c r="BR33" s="27">
        <f t="shared" si="139"/>
        <v>0</v>
      </c>
      <c r="BS33" s="27">
        <f t="shared" si="139"/>
        <v>35</v>
      </c>
      <c r="BT33" s="27">
        <f t="shared" si="139"/>
        <v>635971.39199999999</v>
      </c>
      <c r="BU33" s="27">
        <f t="shared" si="139"/>
        <v>0</v>
      </c>
      <c r="BV33" s="27">
        <f t="shared" si="139"/>
        <v>0</v>
      </c>
      <c r="BW33" s="27">
        <f t="shared" si="139"/>
        <v>25</v>
      </c>
      <c r="BX33" s="27">
        <f t="shared" si="139"/>
        <v>454265.28</v>
      </c>
      <c r="BY33" s="27">
        <f t="shared" si="139"/>
        <v>0</v>
      </c>
      <c r="BZ33" s="27">
        <f t="shared" ref="BZ33:EK33" si="140">SUM(BZ34:BZ41)</f>
        <v>0</v>
      </c>
      <c r="CA33" s="27">
        <v>0</v>
      </c>
      <c r="CB33" s="27">
        <f t="shared" si="140"/>
        <v>0</v>
      </c>
      <c r="CC33" s="27">
        <f t="shared" si="140"/>
        <v>0</v>
      </c>
      <c r="CD33" s="27">
        <f t="shared" si="140"/>
        <v>0</v>
      </c>
      <c r="CE33" s="27">
        <f t="shared" si="140"/>
        <v>0</v>
      </c>
      <c r="CF33" s="27">
        <f t="shared" si="140"/>
        <v>0</v>
      </c>
      <c r="CG33" s="27">
        <f t="shared" si="140"/>
        <v>0</v>
      </c>
      <c r="CH33" s="27">
        <f t="shared" si="140"/>
        <v>0</v>
      </c>
      <c r="CI33" s="27">
        <f t="shared" si="140"/>
        <v>0</v>
      </c>
      <c r="CJ33" s="27">
        <f t="shared" si="140"/>
        <v>0</v>
      </c>
      <c r="CK33" s="27">
        <f t="shared" si="140"/>
        <v>15</v>
      </c>
      <c r="CL33" s="27">
        <f t="shared" si="140"/>
        <v>272559.16800000001</v>
      </c>
      <c r="CM33" s="27">
        <f t="shared" si="140"/>
        <v>0</v>
      </c>
      <c r="CN33" s="27">
        <f t="shared" si="140"/>
        <v>0</v>
      </c>
      <c r="CO33" s="27">
        <f t="shared" si="140"/>
        <v>0</v>
      </c>
      <c r="CP33" s="27">
        <f t="shared" si="140"/>
        <v>0</v>
      </c>
      <c r="CQ33" s="27">
        <f t="shared" si="140"/>
        <v>0</v>
      </c>
      <c r="CR33" s="27">
        <f t="shared" si="140"/>
        <v>0</v>
      </c>
      <c r="CS33" s="27">
        <f t="shared" si="140"/>
        <v>0</v>
      </c>
      <c r="CT33" s="27">
        <f t="shared" si="140"/>
        <v>0</v>
      </c>
      <c r="CU33" s="27">
        <f t="shared" si="140"/>
        <v>0</v>
      </c>
      <c r="CV33" s="27">
        <f t="shared" si="140"/>
        <v>0</v>
      </c>
      <c r="CW33" s="27">
        <f t="shared" si="140"/>
        <v>5</v>
      </c>
      <c r="CX33" s="27">
        <f t="shared" si="140"/>
        <v>129249.28800000002</v>
      </c>
      <c r="CY33" s="27">
        <f t="shared" si="140"/>
        <v>0</v>
      </c>
      <c r="CZ33" s="27">
        <f t="shared" si="140"/>
        <v>0</v>
      </c>
      <c r="DA33" s="27">
        <f t="shared" si="140"/>
        <v>0</v>
      </c>
      <c r="DB33" s="27">
        <f t="shared" si="140"/>
        <v>0</v>
      </c>
      <c r="DC33" s="27">
        <f t="shared" si="140"/>
        <v>10</v>
      </c>
      <c r="DD33" s="27">
        <f t="shared" si="140"/>
        <v>151421.76000000001</v>
      </c>
      <c r="DE33" s="27">
        <f t="shared" si="140"/>
        <v>0</v>
      </c>
      <c r="DF33" s="27">
        <f t="shared" si="140"/>
        <v>0</v>
      </c>
      <c r="DG33" s="27">
        <f t="shared" si="140"/>
        <v>13</v>
      </c>
      <c r="DH33" s="27">
        <f t="shared" si="140"/>
        <v>196848.288</v>
      </c>
      <c r="DI33" s="27">
        <f t="shared" si="140"/>
        <v>1</v>
      </c>
      <c r="DJ33" s="27">
        <f t="shared" si="140"/>
        <v>15142.175999999999</v>
      </c>
      <c r="DK33" s="27">
        <f t="shared" si="140"/>
        <v>0</v>
      </c>
      <c r="DL33" s="27">
        <f t="shared" si="140"/>
        <v>0</v>
      </c>
      <c r="DM33" s="27">
        <f t="shared" si="140"/>
        <v>9</v>
      </c>
      <c r="DN33" s="27">
        <f t="shared" si="140"/>
        <v>136279.584</v>
      </c>
      <c r="DO33" s="27">
        <f t="shared" si="140"/>
        <v>0</v>
      </c>
      <c r="DP33" s="27">
        <f t="shared" si="140"/>
        <v>0</v>
      </c>
      <c r="DQ33" s="27">
        <f t="shared" si="140"/>
        <v>0</v>
      </c>
      <c r="DR33" s="27">
        <f t="shared" si="140"/>
        <v>0</v>
      </c>
      <c r="DS33" s="27">
        <f t="shared" si="140"/>
        <v>0</v>
      </c>
      <c r="DT33" s="27">
        <f t="shared" si="140"/>
        <v>0</v>
      </c>
      <c r="DU33" s="27">
        <f t="shared" si="140"/>
        <v>0</v>
      </c>
      <c r="DV33" s="27">
        <f t="shared" si="140"/>
        <v>0</v>
      </c>
      <c r="DW33" s="27">
        <f t="shared" si="140"/>
        <v>0</v>
      </c>
      <c r="DX33" s="27">
        <f t="shared" si="140"/>
        <v>0</v>
      </c>
      <c r="DY33" s="27">
        <f t="shared" si="140"/>
        <v>0</v>
      </c>
      <c r="DZ33" s="27">
        <f t="shared" si="140"/>
        <v>0</v>
      </c>
      <c r="EA33" s="27">
        <f t="shared" si="140"/>
        <v>0</v>
      </c>
      <c r="EB33" s="27">
        <f t="shared" si="140"/>
        <v>0</v>
      </c>
      <c r="EC33" s="27">
        <f t="shared" si="140"/>
        <v>0</v>
      </c>
      <c r="ED33" s="27">
        <f t="shared" si="140"/>
        <v>0</v>
      </c>
      <c r="EE33" s="27">
        <f t="shared" si="140"/>
        <v>0</v>
      </c>
      <c r="EF33" s="27">
        <f t="shared" si="140"/>
        <v>0</v>
      </c>
      <c r="EG33" s="27">
        <f t="shared" si="140"/>
        <v>0</v>
      </c>
      <c r="EH33" s="27">
        <f t="shared" si="140"/>
        <v>0</v>
      </c>
      <c r="EI33" s="27">
        <f t="shared" si="140"/>
        <v>0</v>
      </c>
      <c r="EJ33" s="27">
        <f t="shared" si="140"/>
        <v>0</v>
      </c>
      <c r="EK33" s="27">
        <f t="shared" si="140"/>
        <v>0</v>
      </c>
      <c r="EL33" s="27">
        <f t="shared" ref="EL33:EV33" si="141">SUM(EL34:EL41)</f>
        <v>0</v>
      </c>
      <c r="EM33" s="27">
        <f t="shared" si="141"/>
        <v>0</v>
      </c>
      <c r="EN33" s="27">
        <f t="shared" si="141"/>
        <v>0</v>
      </c>
      <c r="EO33" s="27">
        <f t="shared" si="141"/>
        <v>0</v>
      </c>
      <c r="EP33" s="27">
        <f t="shared" si="141"/>
        <v>0</v>
      </c>
      <c r="EQ33" s="27">
        <f t="shared" si="141"/>
        <v>0</v>
      </c>
      <c r="ER33" s="27">
        <f t="shared" si="141"/>
        <v>0</v>
      </c>
      <c r="ES33" s="27">
        <f t="shared" si="141"/>
        <v>0</v>
      </c>
      <c r="ET33" s="27">
        <f t="shared" si="141"/>
        <v>0</v>
      </c>
      <c r="EU33" s="27">
        <f t="shared" si="141"/>
        <v>325</v>
      </c>
      <c r="EV33" s="27">
        <f t="shared" si="141"/>
        <v>5169160.3319999995</v>
      </c>
    </row>
    <row r="34" spans="1:152" x14ac:dyDescent="0.25">
      <c r="A34" s="47">
        <v>26</v>
      </c>
      <c r="B34" s="26" t="s">
        <v>111</v>
      </c>
      <c r="C34" s="20">
        <f t="shared" si="71"/>
        <v>9657</v>
      </c>
      <c r="D34" s="21">
        <v>1.1200000000000001</v>
      </c>
      <c r="E34" s="22">
        <v>1</v>
      </c>
      <c r="F34" s="49"/>
      <c r="G34" s="20">
        <v>1.4</v>
      </c>
      <c r="H34" s="20">
        <v>1.68</v>
      </c>
      <c r="I34" s="20">
        <v>2.23</v>
      </c>
      <c r="J34" s="20">
        <v>2.39</v>
      </c>
      <c r="K34" s="23"/>
      <c r="L34" s="24">
        <f>K34*C34*D34*E34*G34*$L$6</f>
        <v>0</v>
      </c>
      <c r="M34" s="24">
        <v>0</v>
      </c>
      <c r="N34" s="24">
        <f>M34*C34*D34*E34*G34*$N$6</f>
        <v>0</v>
      </c>
      <c r="O34" s="24">
        <v>0</v>
      </c>
      <c r="P34" s="24">
        <f>O34*C34*D34*E34*G34*$P$6</f>
        <v>0</v>
      </c>
      <c r="Q34" s="24">
        <v>14</v>
      </c>
      <c r="R34" s="24">
        <f>Q34*C34*D34*E34*G34*$R$6</f>
        <v>211990.46400000001</v>
      </c>
      <c r="S34" s="24"/>
      <c r="T34" s="24"/>
      <c r="U34" s="24">
        <v>0</v>
      </c>
      <c r="V34" s="24">
        <f>U34*C34*D34*E34*G34*$V$6</f>
        <v>0</v>
      </c>
      <c r="W34" s="24">
        <v>10</v>
      </c>
      <c r="X34" s="24">
        <f t="shared" si="66"/>
        <v>151421.76000000001</v>
      </c>
      <c r="Y34" s="24">
        <v>0</v>
      </c>
      <c r="Z34" s="24">
        <f>Y34*C34*D34*E34*G34*$Z$6</f>
        <v>0</v>
      </c>
      <c r="AA34" s="24"/>
      <c r="AB34" s="24">
        <f t="shared" si="67"/>
        <v>0</v>
      </c>
      <c r="AC34" s="24">
        <v>0</v>
      </c>
      <c r="AD34" s="24">
        <f>AC34*C34*D34*E34*G34*$AD$6</f>
        <v>0</v>
      </c>
      <c r="AE34" s="24">
        <v>0</v>
      </c>
      <c r="AF34" s="24">
        <f>AE34*C34*D34*E34*G34*$AF$6</f>
        <v>0</v>
      </c>
      <c r="AG34" s="24"/>
      <c r="AH34" s="24">
        <f>AG34*C34*D34*E34*G34*$AH$6</f>
        <v>0</v>
      </c>
      <c r="AI34" s="24"/>
      <c r="AJ34" s="24">
        <f>AI34*C34*D34*E34*G34*$AJ$6</f>
        <v>0</v>
      </c>
      <c r="AK34" s="24"/>
      <c r="AL34" s="24">
        <f>SUM(AK34*$AL$6*C34*D34*E34*G34)</f>
        <v>0</v>
      </c>
      <c r="AM34" s="24">
        <v>25</v>
      </c>
      <c r="AN34" s="24">
        <f>SUM(AM34*$AN$6*C34*D34*E34*G34)</f>
        <v>378554.39999999997</v>
      </c>
      <c r="AO34" s="24">
        <v>0</v>
      </c>
      <c r="AP34" s="24">
        <f>AO34*C34*D34*E34*G34*$AP$6</f>
        <v>0</v>
      </c>
      <c r="AQ34" s="24">
        <v>0</v>
      </c>
      <c r="AR34" s="24">
        <f>AQ34*C34*D34*E34*G34*$AR$6</f>
        <v>0</v>
      </c>
      <c r="AS34" s="24">
        <v>0</v>
      </c>
      <c r="AT34" s="24">
        <f>AS34*C34*D34*E34*G34*$AT$6</f>
        <v>0</v>
      </c>
      <c r="AU34" s="24"/>
      <c r="AV34" s="24">
        <f>AU34*C34*D34*E34*G34*$AV$6</f>
        <v>0</v>
      </c>
      <c r="AW34" s="24"/>
      <c r="AX34" s="24">
        <f>AW34*C34*D34*E34*G34*$AX$6</f>
        <v>0</v>
      </c>
      <c r="AY34" s="24"/>
      <c r="AZ34" s="24">
        <f>AY34*C34*D34*E34*G34*$AZ$6</f>
        <v>0</v>
      </c>
      <c r="BA34" s="24">
        <v>0</v>
      </c>
      <c r="BB34" s="24">
        <f>BA34*C34*D34*E34*G34*$BB$6</f>
        <v>0</v>
      </c>
      <c r="BC34" s="24">
        <v>0</v>
      </c>
      <c r="BD34" s="24">
        <f t="shared" si="68"/>
        <v>0</v>
      </c>
      <c r="BE34" s="24">
        <v>0</v>
      </c>
      <c r="BF34" s="24">
        <f t="shared" si="69"/>
        <v>0</v>
      </c>
      <c r="BG34" s="24">
        <v>1</v>
      </c>
      <c r="BH34" s="24">
        <f>BG34*C34*D34*E34*H34*$BH$6</f>
        <v>18170.611199999999</v>
      </c>
      <c r="BI34" s="24">
        <v>10</v>
      </c>
      <c r="BJ34" s="24">
        <f>BI34*C34*D34*E34*H34*$BJ$6</f>
        <v>181706.11199999999</v>
      </c>
      <c r="BK34" s="24"/>
      <c r="BL34" s="24">
        <f>SUM(BK34*$BL$6*C34*D34*E34*H34)</f>
        <v>0</v>
      </c>
      <c r="BM34" s="24">
        <v>2</v>
      </c>
      <c r="BN34" s="24">
        <f>SUM(BM34*$BN$6*C34*D34*E34*H34)</f>
        <v>36341.222399999999</v>
      </c>
      <c r="BO34" s="24">
        <v>22</v>
      </c>
      <c r="BP34" s="24">
        <f>BO34*C34*D34*E34*H34*$BP$6</f>
        <v>399753.44640000002</v>
      </c>
      <c r="BQ34" s="24">
        <v>0</v>
      </c>
      <c r="BR34" s="24">
        <f>BQ34*C34*D34*E34*H34*$BR$6</f>
        <v>0</v>
      </c>
      <c r="BS34" s="24">
        <v>35</v>
      </c>
      <c r="BT34" s="24">
        <f>BS34*C34*D34*E34*H34*$BT$6</f>
        <v>635971.39199999999</v>
      </c>
      <c r="BU34" s="24"/>
      <c r="BV34" s="24">
        <f>C34*D34*E34*H34*BU34*$BV$6</f>
        <v>0</v>
      </c>
      <c r="BW34" s="24">
        <v>15</v>
      </c>
      <c r="BX34" s="24">
        <f>BW34*C34*D34*E34*H34*$BX$6</f>
        <v>272559.16800000001</v>
      </c>
      <c r="BY34" s="24"/>
      <c r="BZ34" s="24">
        <f>SUM(BY34*$BZ$6*C34*D34*E34*H34)</f>
        <v>0</v>
      </c>
      <c r="CA34" s="24"/>
      <c r="CB34" s="24">
        <f>SUM(CA34*$CB$6*C34*D34*E34*H34)</f>
        <v>0</v>
      </c>
      <c r="CC34" s="24"/>
      <c r="CD34" s="24">
        <f>CC34*C34*D34*E34*H34*$CD$6</f>
        <v>0</v>
      </c>
      <c r="CE34" s="24">
        <v>0</v>
      </c>
      <c r="CF34" s="24">
        <f>CE34*C34*D34*E34*H34*$CF$6</f>
        <v>0</v>
      </c>
      <c r="CG34" s="24">
        <v>0</v>
      </c>
      <c r="CH34" s="24">
        <f>CG34*C34*D34*E34*H34*$CH$6</f>
        <v>0</v>
      </c>
      <c r="CI34" s="24">
        <v>0</v>
      </c>
      <c r="CJ34" s="24">
        <f>CI34*C34*D34*E34*H34*$CJ$6</f>
        <v>0</v>
      </c>
      <c r="CK34" s="24">
        <v>0</v>
      </c>
      <c r="CL34" s="24">
        <f>CK34*C34*D34*E34*H34*$CL$6</f>
        <v>0</v>
      </c>
      <c r="CM34" s="24">
        <v>0</v>
      </c>
      <c r="CN34" s="24">
        <f>CM34*C34*D34*E34*H34*$CN$6</f>
        <v>0</v>
      </c>
      <c r="CO34" s="24"/>
      <c r="CP34" s="24"/>
      <c r="CQ34" s="24">
        <v>0</v>
      </c>
      <c r="CR34" s="24">
        <f>CQ34*C34*D34*E34*H34*$CR$6</f>
        <v>0</v>
      </c>
      <c r="CS34" s="24"/>
      <c r="CT34" s="24">
        <f>CS34*C34*D34*E34*H34*$CT$6</f>
        <v>0</v>
      </c>
      <c r="CU34" s="24">
        <v>0</v>
      </c>
      <c r="CV34" s="24">
        <f>CU34*C34*D34*E34*I34*$CV$6</f>
        <v>0</v>
      </c>
      <c r="CW34" s="24">
        <v>5</v>
      </c>
      <c r="CX34" s="24">
        <f>CW34*C34*D34*E34*J34*$CX$6</f>
        <v>129249.28800000002</v>
      </c>
      <c r="CY34" s="24"/>
      <c r="CZ34" s="24">
        <f>CY34*C34*D34*E34*H34*$CZ$6</f>
        <v>0</v>
      </c>
      <c r="DA34" s="24"/>
      <c r="DB34" s="24">
        <f>DA34*C34*D34*E34*H34*$DB$6</f>
        <v>0</v>
      </c>
      <c r="DC34" s="24">
        <v>5</v>
      </c>
      <c r="DD34" s="24">
        <f>DC34*C34*D34*E34*G34*$DD$6</f>
        <v>75710.880000000005</v>
      </c>
      <c r="DE34" s="24"/>
      <c r="DF34" s="24">
        <f>DE34*C34*D34*E34*G34*$DF$6</f>
        <v>0</v>
      </c>
      <c r="DG34" s="24">
        <v>13</v>
      </c>
      <c r="DH34" s="24">
        <f>DG34*C34*D34*E34*G34*$DH$6</f>
        <v>196848.288</v>
      </c>
      <c r="DI34" s="24">
        <v>1</v>
      </c>
      <c r="DJ34" s="24">
        <f>DI34*C34*D34*E34*G34*$DJ$6</f>
        <v>15142.175999999999</v>
      </c>
      <c r="DK34" s="24"/>
      <c r="DL34" s="24">
        <f>DK34*C34*D34*E34*G34*$DL$6</f>
        <v>0</v>
      </c>
      <c r="DM34" s="24">
        <v>9</v>
      </c>
      <c r="DN34" s="24">
        <f>DM34*C34*D34*E34*G34*$DN$6</f>
        <v>136279.584</v>
      </c>
      <c r="DO34" s="24"/>
      <c r="DP34" s="24">
        <f>DO34*C34*D34*E34*G34*$DP$6</f>
        <v>0</v>
      </c>
      <c r="DQ34" s="24"/>
      <c r="DR34" s="24">
        <f>DQ34*C34*D34*E34*G34*$DR$6</f>
        <v>0</v>
      </c>
      <c r="DS34" s="24"/>
      <c r="DT34" s="24">
        <f>DS34*C34*D34*E34*G34*$DT$6</f>
        <v>0</v>
      </c>
      <c r="DU34" s="24"/>
      <c r="DV34" s="24">
        <f>DU34*C34*D34*E34*G34*$DV$6</f>
        <v>0</v>
      </c>
      <c r="DW34" s="24"/>
      <c r="DX34" s="24">
        <f>DW34*C34*D34*E34*G34*$DX$6</f>
        <v>0</v>
      </c>
      <c r="DY34" s="24"/>
      <c r="DZ34" s="24">
        <f>DY34*C34*D34*E34*G34*$DZ$6</f>
        <v>0</v>
      </c>
      <c r="EA34" s="24"/>
      <c r="EB34" s="24">
        <f>EA34*C34*D34*E34*G34*$EB$6</f>
        <v>0</v>
      </c>
      <c r="EC34" s="24"/>
      <c r="ED34" s="24">
        <f>EC34*C34*D34*E34*G34*$ED$6</f>
        <v>0</v>
      </c>
      <c r="EE34" s="24"/>
      <c r="EF34" s="24">
        <f>EE34*C34*D34*E34*G34*$EF$6</f>
        <v>0</v>
      </c>
      <c r="EG34" s="24"/>
      <c r="EH34" s="24">
        <f>EG34*C34*D34*E34*G34*$EH$6</f>
        <v>0</v>
      </c>
      <c r="EI34" s="24"/>
      <c r="EJ34" s="24">
        <f>EI34*C34*D34*E34*G34*$EJ$6</f>
        <v>0</v>
      </c>
      <c r="EK34" s="24"/>
      <c r="EL34" s="24">
        <f>EK34*C34*D34*E34*G34*$EL$6</f>
        <v>0</v>
      </c>
      <c r="EM34" s="24"/>
      <c r="EN34" s="24">
        <f>EM34*C34*D34*E34*G34*$EN$6</f>
        <v>0</v>
      </c>
      <c r="EO34" s="24"/>
      <c r="EP34" s="24">
        <f>EO34*C34*D34*E34*H34*$EP$6</f>
        <v>0</v>
      </c>
      <c r="EQ34" s="24"/>
      <c r="ER34" s="24">
        <f>EQ34*C34*D34*E34*H34*$ER$6</f>
        <v>0</v>
      </c>
      <c r="ES34" s="24"/>
      <c r="ET34" s="24"/>
      <c r="EU34" s="25">
        <f t="shared" ref="EU34:EV41" si="142">SUM(K34,M34,O34,Q34,S34,U34,W34,Y34,AC34,AE34,AG34,AI34,AK34,AM34,AO34,AQ34,AS34,AU34,AW34,AY34,BA34,BC34,BE34,BG34,BI34,BK34,BM34,BO34,BQ34,BS34,BU34,BW34,BY34,CA34,CC34,CE34,CG34,CI34,CK34,CM34,CO34,CQ34,CS34,CU34,CW34,CY34,DA34,DC34,DE34,DG34,DI34,DK34,DM34,DO34,DQ34,DS34,DU34,DW34,DY34,EA34,EC34,EE34,EG34,EI34,EK34,EM34,EO34,EQ34,ES34,AA34)</f>
        <v>167</v>
      </c>
      <c r="EV34" s="25">
        <f t="shared" si="142"/>
        <v>2839698.7919999999</v>
      </c>
    </row>
    <row r="35" spans="1:152" x14ac:dyDescent="0.25">
      <c r="A35" s="47">
        <v>27</v>
      </c>
      <c r="B35" s="26" t="s">
        <v>112</v>
      </c>
      <c r="C35" s="20">
        <f t="shared" si="71"/>
        <v>9657</v>
      </c>
      <c r="D35" s="21">
        <v>1.49</v>
      </c>
      <c r="E35" s="22">
        <v>1</v>
      </c>
      <c r="F35" s="49"/>
      <c r="G35" s="20">
        <v>1.4</v>
      </c>
      <c r="H35" s="20">
        <v>1.68</v>
      </c>
      <c r="I35" s="20">
        <v>2.23</v>
      </c>
      <c r="J35" s="20">
        <v>2.39</v>
      </c>
      <c r="K35" s="23"/>
      <c r="L35" s="24">
        <f>K35*C35*D35*E35*G35*$L$6</f>
        <v>0</v>
      </c>
      <c r="M35" s="24"/>
      <c r="N35" s="24">
        <f>M35*C35*D35*E35*G35*$N$6</f>
        <v>0</v>
      </c>
      <c r="O35" s="24"/>
      <c r="P35" s="24">
        <f>O35*C35*D35*E35*G35*$P$6</f>
        <v>0</v>
      </c>
      <c r="Q35" s="24"/>
      <c r="R35" s="24">
        <f>Q35*C35*D35*E35*G35*$R$6</f>
        <v>0</v>
      </c>
      <c r="S35" s="24"/>
      <c r="T35" s="24"/>
      <c r="U35" s="24"/>
      <c r="V35" s="24">
        <f>U35*C35*D35*E35*G35*$V$6</f>
        <v>0</v>
      </c>
      <c r="W35" s="24"/>
      <c r="X35" s="24">
        <f t="shared" si="66"/>
        <v>0</v>
      </c>
      <c r="Y35" s="24"/>
      <c r="Z35" s="24">
        <f>Y35*C35*D35*E35*G35*$Z$6</f>
        <v>0</v>
      </c>
      <c r="AA35" s="24"/>
      <c r="AB35" s="24">
        <f t="shared" si="67"/>
        <v>0</v>
      </c>
      <c r="AC35" s="24"/>
      <c r="AD35" s="24">
        <f>AC35*C35*D35*E35*G35*$AD$6</f>
        <v>0</v>
      </c>
      <c r="AE35" s="24"/>
      <c r="AF35" s="24">
        <f>AE35*C35*D35*E35*G35*$AF$6</f>
        <v>0</v>
      </c>
      <c r="AG35" s="24"/>
      <c r="AH35" s="24">
        <f>AG35*C35*D35*E35*G35*$AH$6</f>
        <v>0</v>
      </c>
      <c r="AI35" s="24"/>
      <c r="AJ35" s="24">
        <f>AI35*C35*D35*E35*G35*$AJ$6</f>
        <v>0</v>
      </c>
      <c r="AK35" s="24"/>
      <c r="AL35" s="24">
        <f>SUM(AK35*$AL$6*C35*D35*E35*G35)</f>
        <v>0</v>
      </c>
      <c r="AM35" s="24"/>
      <c r="AN35" s="24">
        <f>SUM(AM35*$AN$6*C35*D35*E35*G35)</f>
        <v>0</v>
      </c>
      <c r="AO35" s="24"/>
      <c r="AP35" s="24">
        <f>AO35*C35*D35*E35*G35*$AP$6</f>
        <v>0</v>
      </c>
      <c r="AQ35" s="24"/>
      <c r="AR35" s="24">
        <f>AQ35*C35*D35*E35*G35*$AR$6</f>
        <v>0</v>
      </c>
      <c r="AS35" s="24"/>
      <c r="AT35" s="24">
        <f>AS35*C35*D35*E35*G35*$AT$6</f>
        <v>0</v>
      </c>
      <c r="AU35" s="24"/>
      <c r="AV35" s="24">
        <f>AU35*C35*D35*E35*G35*$AV$6</f>
        <v>0</v>
      </c>
      <c r="AW35" s="24"/>
      <c r="AX35" s="24">
        <f>AW35*C35*D35*E35*G35*$AX$6</f>
        <v>0</v>
      </c>
      <c r="AY35" s="24"/>
      <c r="AZ35" s="24">
        <f>AY35*C35*D35*E35*G35*$AZ$6</f>
        <v>0</v>
      </c>
      <c r="BA35" s="24"/>
      <c r="BB35" s="24">
        <f>BA35*C35*D35*E35*G35*$BB$6</f>
        <v>0</v>
      </c>
      <c r="BC35" s="24"/>
      <c r="BD35" s="24">
        <f t="shared" si="68"/>
        <v>0</v>
      </c>
      <c r="BE35" s="24"/>
      <c r="BF35" s="24">
        <f t="shared" si="69"/>
        <v>0</v>
      </c>
      <c r="BG35" s="24"/>
      <c r="BH35" s="24">
        <f>BG35*C35*D35*E35*H35*$BH$6</f>
        <v>0</v>
      </c>
      <c r="BI35" s="24"/>
      <c r="BJ35" s="24">
        <f>BI35*C35*D35*E35*H35*$BJ$6</f>
        <v>0</v>
      </c>
      <c r="BK35" s="24"/>
      <c r="BL35" s="24">
        <f>SUM(BK35*$BL$6*C35*D35*E35*H35)</f>
        <v>0</v>
      </c>
      <c r="BM35" s="24"/>
      <c r="BN35" s="24">
        <f>SUM(BM35*$BN$6*C35*D35*E35*H35)</f>
        <v>0</v>
      </c>
      <c r="BO35" s="24"/>
      <c r="BP35" s="24">
        <f>BO35*C35*D35*E35*H35*$BP$6</f>
        <v>0</v>
      </c>
      <c r="BQ35" s="24"/>
      <c r="BR35" s="24">
        <f>BQ35*C35*D35*E35*H35*$BR$6</f>
        <v>0</v>
      </c>
      <c r="BS35" s="24"/>
      <c r="BT35" s="24">
        <f>BS35*C35*D35*E35*H35*$BT$6</f>
        <v>0</v>
      </c>
      <c r="BU35" s="24"/>
      <c r="BV35" s="24">
        <f>C35*D35*E35*H35*BU35*$BV$6</f>
        <v>0</v>
      </c>
      <c r="BW35" s="24"/>
      <c r="BX35" s="24">
        <f>BW35*C35*D35*E35*H35*$BX$6</f>
        <v>0</v>
      </c>
      <c r="BY35" s="24"/>
      <c r="BZ35" s="24">
        <f>SUM(BY35*$BZ$6*C35*D35*E35*H35)</f>
        <v>0</v>
      </c>
      <c r="CA35" s="24"/>
      <c r="CB35" s="24">
        <f>SUM(CA35*$CB$6*C35*D35*E35*H35)</f>
        <v>0</v>
      </c>
      <c r="CC35" s="24"/>
      <c r="CD35" s="24">
        <f>CC35*C35*D35*E35*H35*$CD$6</f>
        <v>0</v>
      </c>
      <c r="CE35" s="24"/>
      <c r="CF35" s="24">
        <f>CE35*C35*D35*E35*H35*$CF$6</f>
        <v>0</v>
      </c>
      <c r="CG35" s="24"/>
      <c r="CH35" s="24">
        <f>CG35*C35*D35*E35*H35*$CH$6</f>
        <v>0</v>
      </c>
      <c r="CI35" s="24"/>
      <c r="CJ35" s="24">
        <f>CI35*C35*D35*E35*H35*$CJ$6</f>
        <v>0</v>
      </c>
      <c r="CK35" s="24"/>
      <c r="CL35" s="24">
        <f>CK35*C35*D35*E35*H35*$CL$6</f>
        <v>0</v>
      </c>
      <c r="CM35" s="24"/>
      <c r="CN35" s="24">
        <f>CM35*C35*D35*E35*H35*$CN$6</f>
        <v>0</v>
      </c>
      <c r="CO35" s="24"/>
      <c r="CP35" s="24"/>
      <c r="CQ35" s="24"/>
      <c r="CR35" s="24">
        <f>CQ35*C35*D35*E35*H35*$CR$6</f>
        <v>0</v>
      </c>
      <c r="CS35" s="24"/>
      <c r="CT35" s="24">
        <f>CS35*C35*D35*E35*H35*$CT$6</f>
        <v>0</v>
      </c>
      <c r="CU35" s="24"/>
      <c r="CV35" s="24">
        <f>CU35*C35*D35*E35*I35*$CV$6</f>
        <v>0</v>
      </c>
      <c r="CW35" s="24"/>
      <c r="CX35" s="24">
        <f>CW35*C35*D35*E35*J35*$CX$6</f>
        <v>0</v>
      </c>
      <c r="CY35" s="24"/>
      <c r="CZ35" s="24">
        <f>CY35*C35*D35*E35*H35*$CZ$6</f>
        <v>0</v>
      </c>
      <c r="DA35" s="24"/>
      <c r="DB35" s="24">
        <f>DA35*C35*D35*E35*H35*$DB$6</f>
        <v>0</v>
      </c>
      <c r="DC35" s="24"/>
      <c r="DD35" s="24">
        <f>DC35*C35*D35*E35*G35*$DD$6</f>
        <v>0</v>
      </c>
      <c r="DE35" s="24"/>
      <c r="DF35" s="24">
        <f>DE35*C35*D35*E35*G35*$DF$6</f>
        <v>0</v>
      </c>
      <c r="DG35" s="24"/>
      <c r="DH35" s="24">
        <f>DG35*C35*D35*E35*G35*$DH$6</f>
        <v>0</v>
      </c>
      <c r="DI35" s="24"/>
      <c r="DJ35" s="24">
        <f>DI35*C35*D35*E35*G35*$DJ$6</f>
        <v>0</v>
      </c>
      <c r="DK35" s="24"/>
      <c r="DL35" s="24">
        <f>DK35*C35*D35*E35*G35*$DL$6</f>
        <v>0</v>
      </c>
      <c r="DM35" s="24"/>
      <c r="DN35" s="24">
        <f>DM35*C35*D35*E35*G35*$DN$6</f>
        <v>0</v>
      </c>
      <c r="DO35" s="24"/>
      <c r="DP35" s="24">
        <f>DO35*C35*D35*E35*G35*$DP$6</f>
        <v>0</v>
      </c>
      <c r="DQ35" s="24"/>
      <c r="DR35" s="24">
        <f>DQ35*C35*D35*E35*G35*$DR$6</f>
        <v>0</v>
      </c>
      <c r="DS35" s="24"/>
      <c r="DT35" s="24">
        <f>DS35*C35*D35*E35*G35*$DT$6</f>
        <v>0</v>
      </c>
      <c r="DU35" s="24"/>
      <c r="DV35" s="24">
        <f>DU35*C35*D35*E35*G35*$DV$6</f>
        <v>0</v>
      </c>
      <c r="DW35" s="24"/>
      <c r="DX35" s="24">
        <f>DW35*C35*D35*E35*G35*$DX$6</f>
        <v>0</v>
      </c>
      <c r="DY35" s="24"/>
      <c r="DZ35" s="24">
        <f>DY35*C35*D35*E35*G35*$DZ$6</f>
        <v>0</v>
      </c>
      <c r="EA35" s="24"/>
      <c r="EB35" s="24">
        <f>EA35*C35*D35*E35*G35*$EB$6</f>
        <v>0</v>
      </c>
      <c r="EC35" s="24"/>
      <c r="ED35" s="24">
        <f>EC35*C35*D35*E35*G35*$ED$6</f>
        <v>0</v>
      </c>
      <c r="EE35" s="24"/>
      <c r="EF35" s="24">
        <f>EE35*C35*D35*E35*G35*$EF$6</f>
        <v>0</v>
      </c>
      <c r="EG35" s="24"/>
      <c r="EH35" s="24">
        <f>EG35*C35*D35*E35*G35*$EH$6</f>
        <v>0</v>
      </c>
      <c r="EI35" s="24"/>
      <c r="EJ35" s="24">
        <f>EI35*C35*D35*E35*G35*$EJ$6</f>
        <v>0</v>
      </c>
      <c r="EK35" s="24"/>
      <c r="EL35" s="24">
        <f>EK35*C35*D35*E35*G35*$EL$6</f>
        <v>0</v>
      </c>
      <c r="EM35" s="24"/>
      <c r="EN35" s="24">
        <f>EM35*C35*D35*E35*G35*$EN$6</f>
        <v>0</v>
      </c>
      <c r="EO35" s="24"/>
      <c r="EP35" s="24">
        <f>EO35*C35*D35*E35*H35*$EP$6</f>
        <v>0</v>
      </c>
      <c r="EQ35" s="24"/>
      <c r="ER35" s="24">
        <f>EQ35*C35*D35*E35*H35*$ER$6</f>
        <v>0</v>
      </c>
      <c r="ES35" s="24"/>
      <c r="ET35" s="24"/>
      <c r="EU35" s="25">
        <f t="shared" si="142"/>
        <v>0</v>
      </c>
      <c r="EV35" s="25">
        <f t="shared" si="142"/>
        <v>0</v>
      </c>
    </row>
    <row r="36" spans="1:152" x14ac:dyDescent="0.25">
      <c r="A36" s="47">
        <v>28</v>
      </c>
      <c r="B36" s="26" t="s">
        <v>113</v>
      </c>
      <c r="C36" s="20">
        <f t="shared" si="71"/>
        <v>9657</v>
      </c>
      <c r="D36" s="21">
        <v>5.32</v>
      </c>
      <c r="E36" s="22">
        <v>1</v>
      </c>
      <c r="F36" s="49"/>
      <c r="G36" s="20">
        <v>1.4</v>
      </c>
      <c r="H36" s="20">
        <v>1.68</v>
      </c>
      <c r="I36" s="20">
        <v>2.23</v>
      </c>
      <c r="J36" s="20">
        <v>2.39</v>
      </c>
      <c r="K36" s="23"/>
      <c r="L36" s="24">
        <f>K36*C36*D36*E36*G36*$L$6</f>
        <v>0</v>
      </c>
      <c r="M36" s="24"/>
      <c r="N36" s="24">
        <f>M36*C36*D36*E36*G36*$N$6</f>
        <v>0</v>
      </c>
      <c r="O36" s="24"/>
      <c r="P36" s="24">
        <f>O36*C36*D36*E36*G36*$P$6</f>
        <v>0</v>
      </c>
      <c r="Q36" s="24"/>
      <c r="R36" s="24">
        <f>Q36*C36*D36*E36*G36*$R$6</f>
        <v>0</v>
      </c>
      <c r="S36" s="24"/>
      <c r="T36" s="24"/>
      <c r="U36" s="24"/>
      <c r="V36" s="24">
        <f>U36*C36*D36*E36*G36*$V$6</f>
        <v>0</v>
      </c>
      <c r="W36" s="24"/>
      <c r="X36" s="24">
        <f t="shared" si="66"/>
        <v>0</v>
      </c>
      <c r="Y36" s="24"/>
      <c r="Z36" s="24">
        <f>Y36*C36*D36*E36*G36*$Z$6</f>
        <v>0</v>
      </c>
      <c r="AA36" s="24"/>
      <c r="AB36" s="24">
        <f t="shared" si="67"/>
        <v>0</v>
      </c>
      <c r="AC36" s="24"/>
      <c r="AD36" s="24">
        <f>AC36*C36*D36*E36*G36*$AD$6</f>
        <v>0</v>
      </c>
      <c r="AE36" s="24"/>
      <c r="AF36" s="24">
        <f>AE36*C36*D36*E36*G36*$AF$6</f>
        <v>0</v>
      </c>
      <c r="AG36" s="24"/>
      <c r="AH36" s="24">
        <f>AG36*C36*D36*E36*G36*$AH$6</f>
        <v>0</v>
      </c>
      <c r="AI36" s="24"/>
      <c r="AJ36" s="24">
        <f>AI36*C36*D36*E36*G36*$AJ$6</f>
        <v>0</v>
      </c>
      <c r="AK36" s="24"/>
      <c r="AL36" s="24">
        <f>SUM(AK36*$AL$6*C36*D36*E36*G36)</f>
        <v>0</v>
      </c>
      <c r="AM36" s="24"/>
      <c r="AN36" s="24">
        <f>SUM(AM36*$AN$6*C36*D36*E36*G36)</f>
        <v>0</v>
      </c>
      <c r="AO36" s="24"/>
      <c r="AP36" s="24">
        <f>AO36*C36*D36*E36*G36*$AP$6</f>
        <v>0</v>
      </c>
      <c r="AQ36" s="24"/>
      <c r="AR36" s="24">
        <f>AQ36*C36*D36*E36*G36*$AR$6</f>
        <v>0</v>
      </c>
      <c r="AS36" s="24"/>
      <c r="AT36" s="24">
        <f>AS36*C36*D36*E36*G36*$AT$6</f>
        <v>0</v>
      </c>
      <c r="AU36" s="24"/>
      <c r="AV36" s="24">
        <f>AU36*C36*D36*E36*G36*$AV$6</f>
        <v>0</v>
      </c>
      <c r="AW36" s="24"/>
      <c r="AX36" s="24">
        <f>AW36*C36*D36*E36*G36*$AX$6</f>
        <v>0</v>
      </c>
      <c r="AY36" s="24"/>
      <c r="AZ36" s="24">
        <f>AY36*C36*D36*E36*G36*$AZ$6</f>
        <v>0</v>
      </c>
      <c r="BA36" s="24"/>
      <c r="BB36" s="24">
        <f>BA36*C36*D36*E36*G36*$BB$6</f>
        <v>0</v>
      </c>
      <c r="BC36" s="24"/>
      <c r="BD36" s="24">
        <f t="shared" si="68"/>
        <v>0</v>
      </c>
      <c r="BE36" s="24"/>
      <c r="BF36" s="24">
        <f t="shared" si="69"/>
        <v>0</v>
      </c>
      <c r="BG36" s="24"/>
      <c r="BH36" s="24">
        <f>BG36*C36*D36*E36*H36*$BH$6</f>
        <v>0</v>
      </c>
      <c r="BI36" s="24"/>
      <c r="BJ36" s="24">
        <f>BI36*C36*D36*E36*H36*$BJ$6</f>
        <v>0</v>
      </c>
      <c r="BK36" s="24"/>
      <c r="BL36" s="24">
        <f>SUM(BK36*$BL$6*C36*D36*E36*H36)</f>
        <v>0</v>
      </c>
      <c r="BM36" s="24"/>
      <c r="BN36" s="24">
        <f>SUM(BM36*$BN$6*C36*D36*E36*H36)</f>
        <v>0</v>
      </c>
      <c r="BO36" s="24"/>
      <c r="BP36" s="24">
        <f>BO36*C36*D36*E36*H36*$BP$6</f>
        <v>0</v>
      </c>
      <c r="BQ36" s="24"/>
      <c r="BR36" s="24">
        <f>BQ36*C36*D36*E36*H36*$BR$6</f>
        <v>0</v>
      </c>
      <c r="BS36" s="24"/>
      <c r="BT36" s="24">
        <f>BS36*C36*D36*E36*H36*$BT$6</f>
        <v>0</v>
      </c>
      <c r="BU36" s="24"/>
      <c r="BV36" s="24">
        <f>C36*D36*E36*H36*BU36*$BV$6</f>
        <v>0</v>
      </c>
      <c r="BW36" s="24"/>
      <c r="BX36" s="24">
        <f>BW36*C36*D36*E36*H36*$BX$6</f>
        <v>0</v>
      </c>
      <c r="BY36" s="24"/>
      <c r="BZ36" s="24">
        <f>SUM(BY36*$BZ$6*C36*D36*E36*H36)</f>
        <v>0</v>
      </c>
      <c r="CA36" s="24"/>
      <c r="CB36" s="24">
        <f>SUM(CA36*$CB$6*C36*D36*E36*H36)</f>
        <v>0</v>
      </c>
      <c r="CC36" s="24"/>
      <c r="CD36" s="24">
        <f>CC36*C36*D36*E36*H36*$CD$6</f>
        <v>0</v>
      </c>
      <c r="CE36" s="24"/>
      <c r="CF36" s="24">
        <f>CE36*C36*D36*E36*H36*$CF$6</f>
        <v>0</v>
      </c>
      <c r="CG36" s="24"/>
      <c r="CH36" s="24">
        <f>CG36*C36*D36*E36*H36*$CH$6</f>
        <v>0</v>
      </c>
      <c r="CI36" s="24"/>
      <c r="CJ36" s="24">
        <f>CI36*C36*D36*E36*H36*$CJ$6</f>
        <v>0</v>
      </c>
      <c r="CK36" s="24"/>
      <c r="CL36" s="24">
        <f>CK36*C36*D36*E36*H36*$CL$6</f>
        <v>0</v>
      </c>
      <c r="CM36" s="24"/>
      <c r="CN36" s="24">
        <f>CM36*C36*D36*E36*H36*$CN$6</f>
        <v>0</v>
      </c>
      <c r="CO36" s="24"/>
      <c r="CP36" s="24"/>
      <c r="CQ36" s="24"/>
      <c r="CR36" s="24">
        <f>CQ36*C36*D36*E36*H36*$CR$6</f>
        <v>0</v>
      </c>
      <c r="CS36" s="24"/>
      <c r="CT36" s="24">
        <f>CS36*C36*D36*E36*H36*$CT$6</f>
        <v>0</v>
      </c>
      <c r="CU36" s="24"/>
      <c r="CV36" s="24">
        <f>CU36*C36*D36*E36*I36*$CV$6</f>
        <v>0</v>
      </c>
      <c r="CW36" s="24"/>
      <c r="CX36" s="24">
        <f>CW36*C36*D36*E36*J36*$CX$6</f>
        <v>0</v>
      </c>
      <c r="CY36" s="24"/>
      <c r="CZ36" s="24">
        <f>CY36*C36*D36*E36*H36*$CZ$6</f>
        <v>0</v>
      </c>
      <c r="DA36" s="24"/>
      <c r="DB36" s="24">
        <f>DA36*C36*D36*E36*H36*$DB$6</f>
        <v>0</v>
      </c>
      <c r="DC36" s="24"/>
      <c r="DD36" s="24">
        <f>DC36*C36*D36*E36*G36*$DD$6</f>
        <v>0</v>
      </c>
      <c r="DE36" s="24"/>
      <c r="DF36" s="24">
        <f>DE36*C36*D36*E36*G36*$DF$6</f>
        <v>0</v>
      </c>
      <c r="DG36" s="24"/>
      <c r="DH36" s="24">
        <f>DG36*C36*D36*E36*G36*$DH$6</f>
        <v>0</v>
      </c>
      <c r="DI36" s="24"/>
      <c r="DJ36" s="24">
        <f>DI36*C36*D36*E36*G36*$DJ$6</f>
        <v>0</v>
      </c>
      <c r="DK36" s="24"/>
      <c r="DL36" s="24">
        <f>DK36*C36*D36*E36*G36*$DL$6</f>
        <v>0</v>
      </c>
      <c r="DM36" s="24"/>
      <c r="DN36" s="24">
        <f>DM36*C36*D36*E36*G36*$DN$6</f>
        <v>0</v>
      </c>
      <c r="DO36" s="24"/>
      <c r="DP36" s="24">
        <f>DO36*C36*D36*E36*G36*$DP$6</f>
        <v>0</v>
      </c>
      <c r="DQ36" s="24"/>
      <c r="DR36" s="24">
        <f>DQ36*C36*D36*E36*G36*$DR$6</f>
        <v>0</v>
      </c>
      <c r="DS36" s="24"/>
      <c r="DT36" s="24">
        <f>DS36*C36*D36*E36*G36*$DT$6</f>
        <v>0</v>
      </c>
      <c r="DU36" s="24"/>
      <c r="DV36" s="24">
        <f>DU36*C36*D36*E36*G36*$DV$6</f>
        <v>0</v>
      </c>
      <c r="DW36" s="24"/>
      <c r="DX36" s="24">
        <f>DW36*C36*D36*E36*G36*$DX$6</f>
        <v>0</v>
      </c>
      <c r="DY36" s="24"/>
      <c r="DZ36" s="24">
        <f>DY36*C36*D36*E36*G36*$DZ$6</f>
        <v>0</v>
      </c>
      <c r="EA36" s="24"/>
      <c r="EB36" s="24">
        <f>EA36*C36*D36*E36*G36*$EB$6</f>
        <v>0</v>
      </c>
      <c r="EC36" s="24"/>
      <c r="ED36" s="24">
        <f>EC36*C36*D36*E36*G36*$ED$6</f>
        <v>0</v>
      </c>
      <c r="EE36" s="24"/>
      <c r="EF36" s="24">
        <f>EE36*C36*D36*E36*G36*$EF$6</f>
        <v>0</v>
      </c>
      <c r="EG36" s="24"/>
      <c r="EH36" s="24">
        <f>EG36*C36*D36*E36*G36*$EH$6</f>
        <v>0</v>
      </c>
      <c r="EI36" s="24"/>
      <c r="EJ36" s="24">
        <f>EI36*C36*D36*E36*G36*$EJ$6</f>
        <v>0</v>
      </c>
      <c r="EK36" s="24"/>
      <c r="EL36" s="24">
        <f>EK36*C36*D36*E36*G36*$EL$6</f>
        <v>0</v>
      </c>
      <c r="EM36" s="24"/>
      <c r="EN36" s="24">
        <f>EM36*C36*D36*E36*G36*$EN$6</f>
        <v>0</v>
      </c>
      <c r="EO36" s="24"/>
      <c r="EP36" s="24">
        <f>EO36*C36*D36*E36*H36*$EP$6</f>
        <v>0</v>
      </c>
      <c r="EQ36" s="24"/>
      <c r="ER36" s="24">
        <f>EQ36*C36*D36*E36*H36*$ER$6</f>
        <v>0</v>
      </c>
      <c r="ES36" s="24"/>
      <c r="ET36" s="24"/>
      <c r="EU36" s="25">
        <f t="shared" si="142"/>
        <v>0</v>
      </c>
      <c r="EV36" s="25">
        <f t="shared" si="142"/>
        <v>0</v>
      </c>
    </row>
    <row r="37" spans="1:152" x14ac:dyDescent="0.25">
      <c r="A37" s="47">
        <v>29</v>
      </c>
      <c r="B37" s="19" t="s">
        <v>114</v>
      </c>
      <c r="C37" s="20">
        <f t="shared" si="71"/>
        <v>9657</v>
      </c>
      <c r="D37" s="21">
        <v>1.04</v>
      </c>
      <c r="E37" s="22">
        <v>1</v>
      </c>
      <c r="F37" s="49"/>
      <c r="G37" s="20">
        <v>1.4</v>
      </c>
      <c r="H37" s="20">
        <v>1.68</v>
      </c>
      <c r="I37" s="20">
        <v>2.23</v>
      </c>
      <c r="J37" s="20">
        <v>2.39</v>
      </c>
      <c r="K37" s="23"/>
      <c r="L37" s="24">
        <f>K37*C37*D37*E37*G37*$L$6</f>
        <v>0</v>
      </c>
      <c r="M37" s="24">
        <v>0</v>
      </c>
      <c r="N37" s="24">
        <f>M37*C37*D37*E37*G37*$N$6</f>
        <v>0</v>
      </c>
      <c r="O37" s="24">
        <v>0</v>
      </c>
      <c r="P37" s="24">
        <f>O37*C37*D37*E37*G37*$P$6</f>
        <v>0</v>
      </c>
      <c r="Q37" s="24">
        <v>42</v>
      </c>
      <c r="R37" s="24">
        <f>Q37*C37*D37*E37*G37*$R$6</f>
        <v>590544.86399999994</v>
      </c>
      <c r="S37" s="24"/>
      <c r="T37" s="24"/>
      <c r="U37" s="24">
        <v>0</v>
      </c>
      <c r="V37" s="24">
        <f>U37*C37*D37*E37*G37*$V$6</f>
        <v>0</v>
      </c>
      <c r="W37" s="24">
        <v>0</v>
      </c>
      <c r="X37" s="24">
        <f t="shared" si="66"/>
        <v>0</v>
      </c>
      <c r="Y37" s="24">
        <v>0</v>
      </c>
      <c r="Z37" s="24">
        <f>Y37*C37*D37*E37*G37*$Z$6</f>
        <v>0</v>
      </c>
      <c r="AA37" s="24"/>
      <c r="AB37" s="24">
        <f t="shared" si="67"/>
        <v>0</v>
      </c>
      <c r="AC37" s="24">
        <v>0</v>
      </c>
      <c r="AD37" s="24">
        <f>AC37*C37*D37*E37*G37*$AD$6</f>
        <v>0</v>
      </c>
      <c r="AE37" s="24">
        <v>0</v>
      </c>
      <c r="AF37" s="24">
        <f>AE37*C37*D37*E37*G37*$AF$6</f>
        <v>0</v>
      </c>
      <c r="AG37" s="24"/>
      <c r="AH37" s="24">
        <f>AG37*C37*D37*E37*G37*$AH$6</f>
        <v>0</v>
      </c>
      <c r="AI37" s="24"/>
      <c r="AJ37" s="24">
        <f>AI37*C37*D37*E37*G37*$AJ$6</f>
        <v>0</v>
      </c>
      <c r="AK37" s="24"/>
      <c r="AL37" s="24">
        <f>SUM(AK37*$AL$6*C37*D37*E37*G37)</f>
        <v>0</v>
      </c>
      <c r="AM37" s="24"/>
      <c r="AN37" s="24">
        <f>SUM(AM37*$AN$6*C37*D37*E37*G37)</f>
        <v>0</v>
      </c>
      <c r="AO37" s="24">
        <v>0</v>
      </c>
      <c r="AP37" s="24">
        <f>AO37*C37*D37*E37*G37*$AP$6</f>
        <v>0</v>
      </c>
      <c r="AQ37" s="24">
        <v>0</v>
      </c>
      <c r="AR37" s="24">
        <f>AQ37*C37*D37*E37*G37*$AR$6</f>
        <v>0</v>
      </c>
      <c r="AS37" s="24">
        <v>0</v>
      </c>
      <c r="AT37" s="24">
        <f>AS37*C37*D37*E37*G37*$AT$6</f>
        <v>0</v>
      </c>
      <c r="AU37" s="24"/>
      <c r="AV37" s="24">
        <f>AU37*C37*D37*E37*G37*$AV$6</f>
        <v>0</v>
      </c>
      <c r="AW37" s="24"/>
      <c r="AX37" s="24">
        <f>AW37*C37*D37*E37*G37*$AX$6</f>
        <v>0</v>
      </c>
      <c r="AY37" s="24"/>
      <c r="AZ37" s="24">
        <f>AY37*C37*D37*E37*G37*$AZ$6</f>
        <v>0</v>
      </c>
      <c r="BA37" s="24">
        <v>0</v>
      </c>
      <c r="BB37" s="24">
        <f>BA37*C37*D37*E37*G37*$BB$6</f>
        <v>0</v>
      </c>
      <c r="BC37" s="24">
        <v>0</v>
      </c>
      <c r="BD37" s="24">
        <f t="shared" si="68"/>
        <v>0</v>
      </c>
      <c r="BE37" s="24">
        <v>0</v>
      </c>
      <c r="BF37" s="24">
        <f t="shared" si="69"/>
        <v>0</v>
      </c>
      <c r="BG37" s="24">
        <v>0</v>
      </c>
      <c r="BH37" s="24">
        <f>BG37*C37*D37*E37*H37*$BH$6</f>
        <v>0</v>
      </c>
      <c r="BI37" s="24">
        <v>0</v>
      </c>
      <c r="BJ37" s="24">
        <f>BI37*C37*D37*E37*H37*$BJ$6</f>
        <v>0</v>
      </c>
      <c r="BK37" s="24"/>
      <c r="BL37" s="24">
        <f>SUM(BK37*$BL$6*C37*D37*E37*H37)</f>
        <v>0</v>
      </c>
      <c r="BM37" s="24"/>
      <c r="BN37" s="24">
        <f>SUM(BM37*$BN$6*C37*D37*E37*H37)</f>
        <v>0</v>
      </c>
      <c r="BO37" s="24">
        <v>0</v>
      </c>
      <c r="BP37" s="24">
        <f>BO37*C37*D37*E37*H37*$BP$6</f>
        <v>0</v>
      </c>
      <c r="BQ37" s="24">
        <v>0</v>
      </c>
      <c r="BR37" s="24">
        <f>BQ37*C37*D37*E37*H37*$BR$6</f>
        <v>0</v>
      </c>
      <c r="BS37" s="24">
        <v>0</v>
      </c>
      <c r="BT37" s="24">
        <f>BS37*C37*D37*E37*H37*$BT$6</f>
        <v>0</v>
      </c>
      <c r="BU37" s="24"/>
      <c r="BV37" s="24">
        <f>C37*D37*E37*H37*BU37*$BV$6</f>
        <v>0</v>
      </c>
      <c r="BW37" s="24">
        <v>0</v>
      </c>
      <c r="BX37" s="24">
        <f>BW37*C37*D37*E37*H37*$BX$6</f>
        <v>0</v>
      </c>
      <c r="BY37" s="24"/>
      <c r="BZ37" s="24">
        <f>SUM(BY37*$BZ$6*C37*D37*E37*H37)</f>
        <v>0</v>
      </c>
      <c r="CA37" s="24"/>
      <c r="CB37" s="24">
        <f>SUM(CA37*$CB$6*C37*D37*E37*H37)</f>
        <v>0</v>
      </c>
      <c r="CC37" s="24"/>
      <c r="CD37" s="24">
        <f>CC37*C37*D37*E37*H37*$CD$6</f>
        <v>0</v>
      </c>
      <c r="CE37" s="24">
        <v>0</v>
      </c>
      <c r="CF37" s="24">
        <f>CE37*C37*D37*E37*H37*$CF$6</f>
        <v>0</v>
      </c>
      <c r="CG37" s="24">
        <v>0</v>
      </c>
      <c r="CH37" s="24">
        <f>CG37*C37*D37*E37*H37*$CH$6</f>
        <v>0</v>
      </c>
      <c r="CI37" s="24">
        <v>0</v>
      </c>
      <c r="CJ37" s="24">
        <f>CI37*C37*D37*E37*H37*$CJ$6</f>
        <v>0</v>
      </c>
      <c r="CK37" s="24">
        <v>0</v>
      </c>
      <c r="CL37" s="24">
        <f>CK37*C37*D37*E37*H37*$CL$6</f>
        <v>0</v>
      </c>
      <c r="CM37" s="24">
        <v>0</v>
      </c>
      <c r="CN37" s="24">
        <f>CM37*C37*D37*E37*H37*$CN$6</f>
        <v>0</v>
      </c>
      <c r="CO37" s="24"/>
      <c r="CP37" s="24"/>
      <c r="CQ37" s="24">
        <v>0</v>
      </c>
      <c r="CR37" s="24">
        <f>CQ37*C37*D37*E37*H37*$CR$6</f>
        <v>0</v>
      </c>
      <c r="CS37" s="24"/>
      <c r="CT37" s="24">
        <f>CS37*C37*D37*E37*H37*$CT$6</f>
        <v>0</v>
      </c>
      <c r="CU37" s="24">
        <v>0</v>
      </c>
      <c r="CV37" s="24">
        <f>CU37*C37*D37*E37*I37*$CV$6</f>
        <v>0</v>
      </c>
      <c r="CW37" s="24">
        <v>0</v>
      </c>
      <c r="CX37" s="24">
        <f>CW37*C37*D37*E37*J37*$CX$6</f>
        <v>0</v>
      </c>
      <c r="CY37" s="24"/>
      <c r="CZ37" s="24">
        <f>CY37*C37*D37*E37*H37*$CZ$6</f>
        <v>0</v>
      </c>
      <c r="DA37" s="24"/>
      <c r="DB37" s="24">
        <f>DA37*C37*D37*E37*H37*$DB$6</f>
        <v>0</v>
      </c>
      <c r="DC37" s="24"/>
      <c r="DD37" s="24">
        <f>DC37*C37*D37*E37*G37*$DD$6</f>
        <v>0</v>
      </c>
      <c r="DE37" s="24"/>
      <c r="DF37" s="24">
        <f>DE37*C37*D37*E37*G37*$DF$6</f>
        <v>0</v>
      </c>
      <c r="DG37" s="24"/>
      <c r="DH37" s="24">
        <f>DG37*C37*D37*E37*G37*$DH$6</f>
        <v>0</v>
      </c>
      <c r="DI37" s="24"/>
      <c r="DJ37" s="24">
        <f>DI37*C37*D37*E37*G37*$DJ$6</f>
        <v>0</v>
      </c>
      <c r="DK37" s="24"/>
      <c r="DL37" s="24">
        <f>DK37*C37*D37*E37*G37*$DL$6</f>
        <v>0</v>
      </c>
      <c r="DM37" s="24"/>
      <c r="DN37" s="24">
        <f>DM37*C37*D37*E37*G37*$DN$6</f>
        <v>0</v>
      </c>
      <c r="DO37" s="24"/>
      <c r="DP37" s="24">
        <f>DO37*C37*D37*E37*G37*$DP$6</f>
        <v>0</v>
      </c>
      <c r="DQ37" s="24"/>
      <c r="DR37" s="24">
        <f>DQ37*C37*D37*E37*G37*$DR$6</f>
        <v>0</v>
      </c>
      <c r="DS37" s="24"/>
      <c r="DT37" s="24">
        <f>DS37*C37*D37*E37*G37*$DT$6</f>
        <v>0</v>
      </c>
      <c r="DU37" s="24"/>
      <c r="DV37" s="24">
        <f>DU37*C37*D37*E37*G37*$DV$6</f>
        <v>0</v>
      </c>
      <c r="DW37" s="24"/>
      <c r="DX37" s="24">
        <f>DW37*C37*D37*E37*G37*$DX$6</f>
        <v>0</v>
      </c>
      <c r="DY37" s="24"/>
      <c r="DZ37" s="24">
        <f>DY37*C37*D37*E37*G37*$DZ$6</f>
        <v>0</v>
      </c>
      <c r="EA37" s="24"/>
      <c r="EB37" s="24">
        <f>EA37*C37*D37*E37*G37*$EB$6</f>
        <v>0</v>
      </c>
      <c r="EC37" s="24"/>
      <c r="ED37" s="24">
        <f>EC37*C37*D37*E37*G37*$ED$6</f>
        <v>0</v>
      </c>
      <c r="EE37" s="24"/>
      <c r="EF37" s="24">
        <f>EE37*C37*D37*E37*G37*$EF$6</f>
        <v>0</v>
      </c>
      <c r="EG37" s="24"/>
      <c r="EH37" s="24">
        <f>EG37*C37*D37*E37*G37*$EH$6</f>
        <v>0</v>
      </c>
      <c r="EI37" s="24"/>
      <c r="EJ37" s="24">
        <f>EI37*C37*D37*E37*G37*$EJ$6</f>
        <v>0</v>
      </c>
      <c r="EK37" s="24"/>
      <c r="EL37" s="24">
        <f>EK37*C37*D37*E37*G37*$EL$6</f>
        <v>0</v>
      </c>
      <c r="EM37" s="24"/>
      <c r="EN37" s="24">
        <f>EM37*C37*D37*E37*G37*$EN$6</f>
        <v>0</v>
      </c>
      <c r="EO37" s="24"/>
      <c r="EP37" s="24">
        <f>EO37*C37*D37*E37*H37*$EP$6</f>
        <v>0</v>
      </c>
      <c r="EQ37" s="24"/>
      <c r="ER37" s="24">
        <f>EQ37*C37*D37*E37*H37*$ER$6</f>
        <v>0</v>
      </c>
      <c r="ES37" s="24"/>
      <c r="ET37" s="24"/>
      <c r="EU37" s="25">
        <f t="shared" si="142"/>
        <v>42</v>
      </c>
      <c r="EV37" s="25">
        <f t="shared" si="142"/>
        <v>590544.86399999994</v>
      </c>
    </row>
    <row r="38" spans="1:152" ht="45" x14ac:dyDescent="0.25">
      <c r="A38" s="47">
        <v>30</v>
      </c>
      <c r="B38" s="19" t="s">
        <v>115</v>
      </c>
      <c r="C38" s="20">
        <f t="shared" si="71"/>
        <v>9657</v>
      </c>
      <c r="D38" s="21">
        <v>1.1200000000000001</v>
      </c>
      <c r="E38" s="22">
        <v>1</v>
      </c>
      <c r="F38" s="49"/>
      <c r="G38" s="20">
        <v>1.4</v>
      </c>
      <c r="H38" s="20">
        <v>1.68</v>
      </c>
      <c r="I38" s="20">
        <v>2.23</v>
      </c>
      <c r="J38" s="20">
        <v>2.39</v>
      </c>
      <c r="K38" s="23"/>
      <c r="L38" s="24">
        <f>K38*C38*D38*E38*G38*$L$6</f>
        <v>0</v>
      </c>
      <c r="M38" s="24">
        <v>0</v>
      </c>
      <c r="N38" s="24">
        <f>M38*C38*D38*E38*G38*$N$6</f>
        <v>0</v>
      </c>
      <c r="O38" s="24">
        <v>0</v>
      </c>
      <c r="P38" s="24">
        <f>O38*C38*D38*E38*G38*$P$6</f>
        <v>0</v>
      </c>
      <c r="Q38" s="24">
        <v>6</v>
      </c>
      <c r="R38" s="24">
        <f>Q38*C38*D38*E38*G38*$R$6</f>
        <v>90853.056000000011</v>
      </c>
      <c r="S38" s="24"/>
      <c r="T38" s="24"/>
      <c r="U38" s="24">
        <v>0</v>
      </c>
      <c r="V38" s="24">
        <f>U38*C38*D38*E38*G38*$V$6</f>
        <v>0</v>
      </c>
      <c r="W38" s="24">
        <v>0</v>
      </c>
      <c r="X38" s="24">
        <f t="shared" si="66"/>
        <v>0</v>
      </c>
      <c r="Y38" s="24">
        <v>0</v>
      </c>
      <c r="Z38" s="24">
        <f>Y38*C38*D38*E38*G38*$Z$6</f>
        <v>0</v>
      </c>
      <c r="AA38" s="24"/>
      <c r="AB38" s="24">
        <f t="shared" si="67"/>
        <v>0</v>
      </c>
      <c r="AC38" s="24">
        <v>0</v>
      </c>
      <c r="AD38" s="24">
        <f>AC38*C38*D38*E38*G38*$AD$6</f>
        <v>0</v>
      </c>
      <c r="AE38" s="24">
        <v>0</v>
      </c>
      <c r="AF38" s="24">
        <f>AE38*C38*D38*E38*G38*$AF$6</f>
        <v>0</v>
      </c>
      <c r="AG38" s="24"/>
      <c r="AH38" s="24">
        <f>AG38*C38*D38*E38*G38*$AH$6</f>
        <v>0</v>
      </c>
      <c r="AI38" s="24"/>
      <c r="AJ38" s="24">
        <f>AI38*C38*D38*E38*G38*$AJ$6</f>
        <v>0</v>
      </c>
      <c r="AK38" s="27"/>
      <c r="AL38" s="24">
        <f>SUM(AK38*$AL$6*C38*D38*E38*G38)</f>
        <v>0</v>
      </c>
      <c r="AM38" s="27"/>
      <c r="AN38" s="24">
        <f>SUM(AM38*$AN$6*C38*D38*E38*G38)</f>
        <v>0</v>
      </c>
      <c r="AO38" s="24">
        <v>0</v>
      </c>
      <c r="AP38" s="24">
        <f>AO38*C38*D38*E38*G38*$AP$6</f>
        <v>0</v>
      </c>
      <c r="AQ38" s="24">
        <v>0</v>
      </c>
      <c r="AR38" s="24">
        <f>AQ38*C38*D38*E38*G38*$AR$6</f>
        <v>0</v>
      </c>
      <c r="AS38" s="24">
        <v>0</v>
      </c>
      <c r="AT38" s="24">
        <f>AS38*C38*D38*E38*G38*$AT$6</f>
        <v>0</v>
      </c>
      <c r="AU38" s="24"/>
      <c r="AV38" s="24">
        <f>AU38*C38*D38*E38*G38*$AV$6</f>
        <v>0</v>
      </c>
      <c r="AW38" s="24"/>
      <c r="AX38" s="24">
        <f>AW38*C38*D38*E38*G38*$AX$6</f>
        <v>0</v>
      </c>
      <c r="AY38" s="24"/>
      <c r="AZ38" s="24">
        <f>AY38*C38*D38*E38*G38*$AZ$6</f>
        <v>0</v>
      </c>
      <c r="BA38" s="24">
        <v>0</v>
      </c>
      <c r="BB38" s="24">
        <f>BA38*C38*D38*E38*G38*$BB$6</f>
        <v>0</v>
      </c>
      <c r="BC38" s="24">
        <v>0</v>
      </c>
      <c r="BD38" s="24">
        <f t="shared" si="68"/>
        <v>0</v>
      </c>
      <c r="BE38" s="24">
        <v>0</v>
      </c>
      <c r="BF38" s="24">
        <f t="shared" si="69"/>
        <v>0</v>
      </c>
      <c r="BG38" s="24">
        <v>0</v>
      </c>
      <c r="BH38" s="24">
        <f>BG38*C38*D38*E38*H38*$BH$6</f>
        <v>0</v>
      </c>
      <c r="BI38" s="24">
        <v>0</v>
      </c>
      <c r="BJ38" s="24">
        <f>BI38*C38*D38*E38*H38*$BJ$6</f>
        <v>0</v>
      </c>
      <c r="BK38" s="24"/>
      <c r="BL38" s="24">
        <f>SUM(BK38*$BL$6*C38*D38*E38*H38)</f>
        <v>0</v>
      </c>
      <c r="BM38" s="24"/>
      <c r="BN38" s="24">
        <f>SUM(BM38*$BN$6*C38*D38*E38*H38)</f>
        <v>0</v>
      </c>
      <c r="BO38" s="24">
        <v>0</v>
      </c>
      <c r="BP38" s="24">
        <f>BO38*C38*D38*E38*H38*$BP$6</f>
        <v>0</v>
      </c>
      <c r="BQ38" s="24">
        <v>0</v>
      </c>
      <c r="BR38" s="24">
        <f>BQ38*C38*D38*E38*H38*$BR$6</f>
        <v>0</v>
      </c>
      <c r="BS38" s="24">
        <v>0</v>
      </c>
      <c r="BT38" s="24">
        <f>BS38*C38*D38*E38*H38*$BT$6</f>
        <v>0</v>
      </c>
      <c r="BU38" s="24"/>
      <c r="BV38" s="24">
        <f>C38*D38*E38*H38*BU38*$BV$6</f>
        <v>0</v>
      </c>
      <c r="BW38" s="24">
        <v>10</v>
      </c>
      <c r="BX38" s="24">
        <f>BW38*C38*D38*E38*H38*$BX$6</f>
        <v>181706.11199999999</v>
      </c>
      <c r="BY38" s="24"/>
      <c r="BZ38" s="24">
        <f>SUM(BY38*$BZ$6*C38*D38*E38*H38)</f>
        <v>0</v>
      </c>
      <c r="CA38" s="24"/>
      <c r="CB38" s="24">
        <f>SUM(CA38*$CB$6*C38*D38*E38*H38)</f>
        <v>0</v>
      </c>
      <c r="CC38" s="24"/>
      <c r="CD38" s="24">
        <f>CC38*C38*D38*E38*H38*$CD$6</f>
        <v>0</v>
      </c>
      <c r="CE38" s="24">
        <v>0</v>
      </c>
      <c r="CF38" s="24">
        <f>CE38*C38*D38*E38*H38*$CF$6</f>
        <v>0</v>
      </c>
      <c r="CG38" s="24">
        <v>0</v>
      </c>
      <c r="CH38" s="24">
        <f>CG38*C38*D38*E38*H38*$CH$6</f>
        <v>0</v>
      </c>
      <c r="CI38" s="24">
        <v>0</v>
      </c>
      <c r="CJ38" s="24">
        <f>CI38*C38*D38*E38*H38*$CJ$6</f>
        <v>0</v>
      </c>
      <c r="CK38" s="24">
        <v>15</v>
      </c>
      <c r="CL38" s="24">
        <f>CK38*C38*D38*E38*H38*$CL$6</f>
        <v>272559.16800000001</v>
      </c>
      <c r="CM38" s="24">
        <v>0</v>
      </c>
      <c r="CN38" s="24">
        <f>CM38*C38*D38*E38*H38*$CN$6</f>
        <v>0</v>
      </c>
      <c r="CO38" s="24"/>
      <c r="CP38" s="24"/>
      <c r="CQ38" s="24">
        <v>0</v>
      </c>
      <c r="CR38" s="24">
        <f>CQ38*C38*D38*E38*H38*$CR$6</f>
        <v>0</v>
      </c>
      <c r="CS38" s="24"/>
      <c r="CT38" s="24">
        <f>CS38*C38*D38*E38*H38*$CT$6</f>
        <v>0</v>
      </c>
      <c r="CU38" s="24">
        <v>0</v>
      </c>
      <c r="CV38" s="24">
        <f>CU38*C38*D38*E38*I38*$CV$6</f>
        <v>0</v>
      </c>
      <c r="CW38" s="24">
        <v>0</v>
      </c>
      <c r="CX38" s="24">
        <f>CW38*C38*D38*E38*J38*$CX$6</f>
        <v>0</v>
      </c>
      <c r="CY38" s="24"/>
      <c r="CZ38" s="24">
        <f>CY38*C38*D38*E38*H38*$CZ$6</f>
        <v>0</v>
      </c>
      <c r="DA38" s="24"/>
      <c r="DB38" s="24">
        <f>DA38*C38*D38*E38*H38*$DB$6</f>
        <v>0</v>
      </c>
      <c r="DC38" s="24">
        <v>5</v>
      </c>
      <c r="DD38" s="24">
        <f>DC38*C38*D38*E38*G38*$DD$6</f>
        <v>75710.880000000005</v>
      </c>
      <c r="DE38" s="24"/>
      <c r="DF38" s="24">
        <f>DE38*C38*D38*E38*G38*$DF$6</f>
        <v>0</v>
      </c>
      <c r="DG38" s="24"/>
      <c r="DH38" s="24">
        <f>DG38*C38*D38*E38*G38*$DH$6</f>
        <v>0</v>
      </c>
      <c r="DI38" s="24"/>
      <c r="DJ38" s="24">
        <f>DI38*C38*D38*E38*G38*$DJ$6</f>
        <v>0</v>
      </c>
      <c r="DK38" s="24"/>
      <c r="DL38" s="24">
        <f>DK38*C38*D38*E38*G38*$DL$6</f>
        <v>0</v>
      </c>
      <c r="DM38" s="24"/>
      <c r="DN38" s="24">
        <f>DM38*C38*D38*E38*G38*$DN$6</f>
        <v>0</v>
      </c>
      <c r="DO38" s="24"/>
      <c r="DP38" s="24">
        <f>DO38*C38*D38*E38*G38*$DP$6</f>
        <v>0</v>
      </c>
      <c r="DQ38" s="24"/>
      <c r="DR38" s="24">
        <f>DQ38*C38*D38*E38*G38*$DR$6</f>
        <v>0</v>
      </c>
      <c r="DS38" s="24"/>
      <c r="DT38" s="24">
        <f>DS38*C38*D38*E38*G38*$DT$6</f>
        <v>0</v>
      </c>
      <c r="DU38" s="24"/>
      <c r="DV38" s="24">
        <f>DU38*C38*D38*E38*G38*$DV$6</f>
        <v>0</v>
      </c>
      <c r="DW38" s="24"/>
      <c r="DX38" s="24">
        <f>DW38*C38*D38*E38*G38*$DX$6</f>
        <v>0</v>
      </c>
      <c r="DY38" s="24"/>
      <c r="DZ38" s="24">
        <f>DY38*C38*D38*E38*G38*$DZ$6</f>
        <v>0</v>
      </c>
      <c r="EA38" s="24"/>
      <c r="EB38" s="24">
        <f>EA38*C38*D38*E38*G38*$EB$6</f>
        <v>0</v>
      </c>
      <c r="EC38" s="24"/>
      <c r="ED38" s="24">
        <f>EC38*C38*D38*E38*G38*$ED$6</f>
        <v>0</v>
      </c>
      <c r="EE38" s="24"/>
      <c r="EF38" s="24">
        <f>EE38*C38*D38*E38*G38*$EF$6</f>
        <v>0</v>
      </c>
      <c r="EG38" s="24"/>
      <c r="EH38" s="24">
        <f>EG38*C38*D38*E38*G38*$EH$6</f>
        <v>0</v>
      </c>
      <c r="EI38" s="24"/>
      <c r="EJ38" s="24">
        <f>EI38*C38*D38*E38*G38*$EJ$6</f>
        <v>0</v>
      </c>
      <c r="EK38" s="24"/>
      <c r="EL38" s="24">
        <f>EK38*C38*D38*E38*G38*$EL$6</f>
        <v>0</v>
      </c>
      <c r="EM38" s="24"/>
      <c r="EN38" s="24">
        <f>EM38*C38*D38*E38*G38*$EN$6</f>
        <v>0</v>
      </c>
      <c r="EO38" s="24"/>
      <c r="EP38" s="24">
        <f>EO38*C38*D38*E38*H38*$EP$6</f>
        <v>0</v>
      </c>
      <c r="EQ38" s="24"/>
      <c r="ER38" s="24">
        <f>EQ38*C38*D38*E38*H38*$ER$6</f>
        <v>0</v>
      </c>
      <c r="ES38" s="24"/>
      <c r="ET38" s="24"/>
      <c r="EU38" s="25">
        <f t="shared" si="142"/>
        <v>36</v>
      </c>
      <c r="EV38" s="25">
        <f t="shared" si="142"/>
        <v>620829.21600000001</v>
      </c>
    </row>
    <row r="39" spans="1:152" ht="30" x14ac:dyDescent="0.25">
      <c r="A39" s="47">
        <v>37</v>
      </c>
      <c r="B39" s="26" t="s">
        <v>116</v>
      </c>
      <c r="C39" s="20">
        <f t="shared" si="71"/>
        <v>9657</v>
      </c>
      <c r="D39" s="21">
        <v>1.01</v>
      </c>
      <c r="E39" s="22">
        <v>1</v>
      </c>
      <c r="F39" s="49"/>
      <c r="G39" s="20">
        <v>1.4</v>
      </c>
      <c r="H39" s="20">
        <v>1.68</v>
      </c>
      <c r="I39" s="20">
        <v>2.23</v>
      </c>
      <c r="J39" s="20">
        <v>2.39</v>
      </c>
      <c r="K39" s="30">
        <v>70</v>
      </c>
      <c r="L39" s="24">
        <f t="shared" ref="L39:L40" si="143">K39*C39*D39*E39*G39*$L$6</f>
        <v>955849.86</v>
      </c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>
        <f t="shared" si="67"/>
        <v>0</v>
      </c>
      <c r="AC39" s="24"/>
      <c r="AD39" s="24"/>
      <c r="AE39" s="24"/>
      <c r="AF39" s="24"/>
      <c r="AG39" s="24"/>
      <c r="AH39" s="24"/>
      <c r="AI39" s="24"/>
      <c r="AJ39" s="24"/>
      <c r="AK39" s="27"/>
      <c r="AL39" s="24"/>
      <c r="AM39" s="27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  <c r="CE39" s="24"/>
      <c r="CF39" s="24"/>
      <c r="CG39" s="24"/>
      <c r="CH39" s="24"/>
      <c r="CI39" s="24"/>
      <c r="CJ39" s="24"/>
      <c r="CK39" s="24"/>
      <c r="CL39" s="24"/>
      <c r="CM39" s="24"/>
      <c r="CN39" s="24"/>
      <c r="CO39" s="24"/>
      <c r="CP39" s="24"/>
      <c r="CQ39" s="24"/>
      <c r="CR39" s="24"/>
      <c r="CS39" s="24"/>
      <c r="CT39" s="24"/>
      <c r="CU39" s="24"/>
      <c r="CV39" s="24"/>
      <c r="CW39" s="24"/>
      <c r="CX39" s="24"/>
      <c r="CY39" s="24"/>
      <c r="CZ39" s="24"/>
      <c r="DA39" s="24"/>
      <c r="DB39" s="24"/>
      <c r="DC39" s="24"/>
      <c r="DD39" s="24"/>
      <c r="DE39" s="24"/>
      <c r="DF39" s="2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5">
        <f t="shared" si="142"/>
        <v>70</v>
      </c>
      <c r="EV39" s="25">
        <f t="shared" si="142"/>
        <v>955849.86</v>
      </c>
    </row>
    <row r="40" spans="1:152" ht="30" x14ac:dyDescent="0.25">
      <c r="A40" s="47">
        <v>38</v>
      </c>
      <c r="B40" s="26" t="s">
        <v>117</v>
      </c>
      <c r="C40" s="20">
        <f t="shared" si="71"/>
        <v>9657</v>
      </c>
      <c r="D40" s="21">
        <v>1.2</v>
      </c>
      <c r="E40" s="22">
        <v>1</v>
      </c>
      <c r="F40" s="49"/>
      <c r="G40" s="20">
        <v>1.4</v>
      </c>
      <c r="H40" s="20">
        <v>1.68</v>
      </c>
      <c r="I40" s="20">
        <v>2.23</v>
      </c>
      <c r="J40" s="20">
        <v>2.39</v>
      </c>
      <c r="K40" s="30">
        <v>10</v>
      </c>
      <c r="L40" s="24">
        <f t="shared" si="143"/>
        <v>162237.59999999998</v>
      </c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>
        <f t="shared" si="67"/>
        <v>0</v>
      </c>
      <c r="AC40" s="24"/>
      <c r="AD40" s="24"/>
      <c r="AE40" s="24"/>
      <c r="AF40" s="24"/>
      <c r="AG40" s="24"/>
      <c r="AH40" s="24"/>
      <c r="AI40" s="24"/>
      <c r="AJ40" s="24"/>
      <c r="AK40" s="27"/>
      <c r="AL40" s="24"/>
      <c r="AM40" s="27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G40" s="24"/>
      <c r="CH40" s="24"/>
      <c r="CI40" s="24"/>
      <c r="CJ40" s="24"/>
      <c r="CK40" s="24"/>
      <c r="CL40" s="24"/>
      <c r="CM40" s="24"/>
      <c r="CN40" s="24"/>
      <c r="CO40" s="24"/>
      <c r="CP40" s="24"/>
      <c r="CQ40" s="24"/>
      <c r="CR40" s="24"/>
      <c r="CS40" s="24"/>
      <c r="CT40" s="24"/>
      <c r="CU40" s="24"/>
      <c r="CV40" s="24"/>
      <c r="CW40" s="24"/>
      <c r="CX40" s="24"/>
      <c r="CY40" s="24"/>
      <c r="CZ40" s="24"/>
      <c r="DA40" s="24"/>
      <c r="DB40" s="24"/>
      <c r="DC40" s="24"/>
      <c r="DD40" s="24"/>
      <c r="DE40" s="24"/>
      <c r="DF40" s="24"/>
      <c r="DG40" s="24"/>
      <c r="DH40" s="24"/>
      <c r="DI40" s="24"/>
      <c r="DJ40" s="24"/>
      <c r="DK40" s="24"/>
      <c r="DL40" s="24"/>
      <c r="DM40" s="24"/>
      <c r="DN40" s="24"/>
      <c r="DO40" s="24"/>
      <c r="DP40" s="24"/>
      <c r="DQ40" s="24"/>
      <c r="DR40" s="24"/>
      <c r="DS40" s="24"/>
      <c r="DT40" s="24"/>
      <c r="DU40" s="24"/>
      <c r="DV40" s="24"/>
      <c r="DW40" s="24"/>
      <c r="DX40" s="24"/>
      <c r="DY40" s="24"/>
      <c r="DZ40" s="24"/>
      <c r="EA40" s="24"/>
      <c r="EB40" s="24"/>
      <c r="EC40" s="24"/>
      <c r="ED40" s="24"/>
      <c r="EE40" s="24"/>
      <c r="EF40" s="24"/>
      <c r="EG40" s="24"/>
      <c r="EH40" s="24"/>
      <c r="EI40" s="24"/>
      <c r="EJ40" s="24"/>
      <c r="EK40" s="24"/>
      <c r="EL40" s="24"/>
      <c r="EM40" s="24"/>
      <c r="EN40" s="24"/>
      <c r="EO40" s="24"/>
      <c r="EP40" s="24"/>
      <c r="EQ40" s="24"/>
      <c r="ER40" s="24"/>
      <c r="ES40" s="24"/>
      <c r="ET40" s="24"/>
      <c r="EU40" s="25">
        <f t="shared" si="142"/>
        <v>10</v>
      </c>
      <c r="EV40" s="25">
        <f t="shared" si="142"/>
        <v>162237.59999999998</v>
      </c>
    </row>
    <row r="41" spans="1:152" ht="30" x14ac:dyDescent="0.25">
      <c r="A41" s="47">
        <v>39</v>
      </c>
      <c r="B41" s="26" t="s">
        <v>118</v>
      </c>
      <c r="C41" s="20">
        <f t="shared" si="71"/>
        <v>9657</v>
      </c>
      <c r="D41" s="21">
        <v>1.97</v>
      </c>
      <c r="E41" s="22">
        <v>1</v>
      </c>
      <c r="F41" s="49"/>
      <c r="G41" s="20">
        <v>1.4</v>
      </c>
      <c r="H41" s="20">
        <v>1.68</v>
      </c>
      <c r="I41" s="20">
        <v>2.23</v>
      </c>
      <c r="J41" s="20">
        <v>2.39</v>
      </c>
      <c r="K41" s="23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>
        <f t="shared" si="67"/>
        <v>0</v>
      </c>
      <c r="AC41" s="24"/>
      <c r="AD41" s="24"/>
      <c r="AE41" s="24"/>
      <c r="AF41" s="24"/>
      <c r="AG41" s="24"/>
      <c r="AH41" s="24"/>
      <c r="AI41" s="24"/>
      <c r="AJ41" s="24"/>
      <c r="AK41" s="27"/>
      <c r="AL41" s="24"/>
      <c r="AM41" s="27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  <c r="CE41" s="24"/>
      <c r="CF41" s="24"/>
      <c r="CG41" s="24"/>
      <c r="CH41" s="24"/>
      <c r="CI41" s="24"/>
      <c r="CJ41" s="24"/>
      <c r="CK41" s="24"/>
      <c r="CL41" s="24"/>
      <c r="CM41" s="24"/>
      <c r="CN41" s="24"/>
      <c r="CO41" s="24"/>
      <c r="CP41" s="24"/>
      <c r="CQ41" s="24"/>
      <c r="CR41" s="24"/>
      <c r="CS41" s="24"/>
      <c r="CT41" s="24"/>
      <c r="CU41" s="24"/>
      <c r="CV41" s="24"/>
      <c r="CW41" s="24"/>
      <c r="CX41" s="24"/>
      <c r="CY41" s="24"/>
      <c r="CZ41" s="24"/>
      <c r="DA41" s="24"/>
      <c r="DB41" s="24"/>
      <c r="DC41" s="24"/>
      <c r="DD41" s="24"/>
      <c r="DE41" s="24"/>
      <c r="DF41" s="24"/>
      <c r="DG41" s="24"/>
      <c r="DH41" s="24"/>
      <c r="DI41" s="24"/>
      <c r="DJ41" s="24"/>
      <c r="DK41" s="24"/>
      <c r="DL41" s="24"/>
      <c r="DM41" s="24"/>
      <c r="DN41" s="24"/>
      <c r="DO41" s="24"/>
      <c r="DP41" s="24"/>
      <c r="DQ41" s="24"/>
      <c r="DR41" s="24"/>
      <c r="DS41" s="24"/>
      <c r="DT41" s="24"/>
      <c r="DU41" s="24"/>
      <c r="DV41" s="24"/>
      <c r="DW41" s="24"/>
      <c r="DX41" s="24"/>
      <c r="DY41" s="24"/>
      <c r="DZ41" s="24"/>
      <c r="EA41" s="24"/>
      <c r="EB41" s="24"/>
      <c r="EC41" s="24"/>
      <c r="ED41" s="24"/>
      <c r="EE41" s="24"/>
      <c r="EF41" s="24"/>
      <c r="EG41" s="24"/>
      <c r="EH41" s="24"/>
      <c r="EI41" s="24"/>
      <c r="EJ41" s="24"/>
      <c r="EK41" s="24"/>
      <c r="EL41" s="24"/>
      <c r="EM41" s="24"/>
      <c r="EN41" s="24"/>
      <c r="EO41" s="24"/>
      <c r="EP41" s="24"/>
      <c r="EQ41" s="24"/>
      <c r="ER41" s="24"/>
      <c r="ES41" s="24"/>
      <c r="ET41" s="24"/>
      <c r="EU41" s="25">
        <f t="shared" si="142"/>
        <v>0</v>
      </c>
      <c r="EV41" s="25">
        <f t="shared" si="142"/>
        <v>0</v>
      </c>
    </row>
    <row r="42" spans="1:152" x14ac:dyDescent="0.25">
      <c r="A42" s="16">
        <v>6</v>
      </c>
      <c r="B42" s="17" t="s">
        <v>119</v>
      </c>
      <c r="C42" s="28">
        <f t="shared" si="71"/>
        <v>9657</v>
      </c>
      <c r="D42" s="31">
        <v>0.8</v>
      </c>
      <c r="E42" s="22">
        <v>1</v>
      </c>
      <c r="F42" s="49"/>
      <c r="G42" s="28">
        <v>1.4</v>
      </c>
      <c r="H42" s="28">
        <v>1.68</v>
      </c>
      <c r="I42" s="28">
        <v>2.23</v>
      </c>
      <c r="J42" s="28">
        <v>2.39</v>
      </c>
      <c r="K42" s="27">
        <f>SUM(K43:K45)</f>
        <v>0</v>
      </c>
      <c r="L42" s="27">
        <f t="shared" ref="L42:BY42" si="144">SUM(L43:L45)</f>
        <v>0</v>
      </c>
      <c r="M42" s="27">
        <f t="shared" si="144"/>
        <v>0</v>
      </c>
      <c r="N42" s="27">
        <f t="shared" si="144"/>
        <v>0</v>
      </c>
      <c r="O42" s="27">
        <f t="shared" si="144"/>
        <v>0</v>
      </c>
      <c r="P42" s="27">
        <f t="shared" si="144"/>
        <v>0</v>
      </c>
      <c r="Q42" s="27">
        <f t="shared" si="144"/>
        <v>0</v>
      </c>
      <c r="R42" s="27">
        <f t="shared" si="144"/>
        <v>0</v>
      </c>
      <c r="S42" s="27">
        <f t="shared" si="144"/>
        <v>0</v>
      </c>
      <c r="T42" s="27">
        <f t="shared" si="144"/>
        <v>0</v>
      </c>
      <c r="U42" s="27">
        <f t="shared" si="144"/>
        <v>1</v>
      </c>
      <c r="V42" s="27">
        <f t="shared" si="144"/>
        <v>9734.2559999999994</v>
      </c>
      <c r="W42" s="27">
        <f t="shared" si="144"/>
        <v>5</v>
      </c>
      <c r="X42" s="27">
        <f t="shared" si="144"/>
        <v>91934.64</v>
      </c>
      <c r="Y42" s="27">
        <f t="shared" si="144"/>
        <v>0</v>
      </c>
      <c r="Z42" s="27">
        <f t="shared" si="144"/>
        <v>0</v>
      </c>
      <c r="AA42" s="27">
        <f t="shared" si="144"/>
        <v>0</v>
      </c>
      <c r="AB42" s="27">
        <f t="shared" si="144"/>
        <v>0</v>
      </c>
      <c r="AC42" s="27">
        <v>0</v>
      </c>
      <c r="AD42" s="27">
        <f t="shared" si="144"/>
        <v>0</v>
      </c>
      <c r="AE42" s="27">
        <f t="shared" si="144"/>
        <v>0</v>
      </c>
      <c r="AF42" s="27">
        <f t="shared" si="144"/>
        <v>0</v>
      </c>
      <c r="AG42" s="27">
        <f t="shared" si="144"/>
        <v>0</v>
      </c>
      <c r="AH42" s="27">
        <f t="shared" si="144"/>
        <v>0</v>
      </c>
      <c r="AI42" s="27">
        <f t="shared" si="144"/>
        <v>0</v>
      </c>
      <c r="AJ42" s="27">
        <f t="shared" si="144"/>
        <v>0</v>
      </c>
      <c r="AK42" s="27">
        <f t="shared" si="144"/>
        <v>0</v>
      </c>
      <c r="AL42" s="27">
        <f t="shared" si="144"/>
        <v>0</v>
      </c>
      <c r="AM42" s="27">
        <f t="shared" si="144"/>
        <v>10</v>
      </c>
      <c r="AN42" s="27">
        <f t="shared" si="144"/>
        <v>85174.739999999991</v>
      </c>
      <c r="AO42" s="27">
        <f t="shared" si="144"/>
        <v>0</v>
      </c>
      <c r="AP42" s="27">
        <f t="shared" si="144"/>
        <v>0</v>
      </c>
      <c r="AQ42" s="27">
        <f t="shared" si="144"/>
        <v>0</v>
      </c>
      <c r="AR42" s="27">
        <f t="shared" si="144"/>
        <v>0</v>
      </c>
      <c r="AS42" s="27">
        <f t="shared" si="144"/>
        <v>0</v>
      </c>
      <c r="AT42" s="27">
        <f t="shared" si="144"/>
        <v>0</v>
      </c>
      <c r="AU42" s="27">
        <f t="shared" si="144"/>
        <v>0</v>
      </c>
      <c r="AV42" s="27">
        <f t="shared" si="144"/>
        <v>0</v>
      </c>
      <c r="AW42" s="27">
        <f t="shared" si="144"/>
        <v>0</v>
      </c>
      <c r="AX42" s="27">
        <f t="shared" si="144"/>
        <v>0</v>
      </c>
      <c r="AY42" s="27">
        <f t="shared" si="144"/>
        <v>0</v>
      </c>
      <c r="AZ42" s="27">
        <f t="shared" si="144"/>
        <v>0</v>
      </c>
      <c r="BA42" s="27">
        <f t="shared" si="144"/>
        <v>0</v>
      </c>
      <c r="BB42" s="27">
        <f t="shared" si="144"/>
        <v>0</v>
      </c>
      <c r="BC42" s="27">
        <f t="shared" si="144"/>
        <v>0</v>
      </c>
      <c r="BD42" s="27">
        <f t="shared" si="144"/>
        <v>0</v>
      </c>
      <c r="BE42" s="27">
        <f t="shared" si="144"/>
        <v>0</v>
      </c>
      <c r="BF42" s="27">
        <f t="shared" si="144"/>
        <v>0</v>
      </c>
      <c r="BG42" s="27">
        <f t="shared" si="144"/>
        <v>16</v>
      </c>
      <c r="BH42" s="27">
        <f t="shared" si="144"/>
        <v>166455.7776</v>
      </c>
      <c r="BI42" s="27">
        <f t="shared" si="144"/>
        <v>140</v>
      </c>
      <c r="BJ42" s="27">
        <f t="shared" si="144"/>
        <v>1651578.7679999997</v>
      </c>
      <c r="BK42" s="27">
        <f t="shared" si="144"/>
        <v>3</v>
      </c>
      <c r="BL42" s="27">
        <f t="shared" si="144"/>
        <v>32123.044799999996</v>
      </c>
      <c r="BM42" s="27">
        <f>SUM(BM43:BM45)</f>
        <v>15</v>
      </c>
      <c r="BN42" s="27">
        <f t="shared" si="144"/>
        <v>160615.22399999999</v>
      </c>
      <c r="BO42" s="27">
        <f t="shared" si="144"/>
        <v>54</v>
      </c>
      <c r="BP42" s="27">
        <f t="shared" si="144"/>
        <v>914208.87599999993</v>
      </c>
      <c r="BQ42" s="27">
        <f t="shared" si="144"/>
        <v>0</v>
      </c>
      <c r="BR42" s="27">
        <f t="shared" si="144"/>
        <v>0</v>
      </c>
      <c r="BS42" s="27">
        <f t="shared" si="144"/>
        <v>1</v>
      </c>
      <c r="BT42" s="27">
        <f t="shared" si="144"/>
        <v>10220.968799999999</v>
      </c>
      <c r="BU42" s="27">
        <f t="shared" si="144"/>
        <v>0</v>
      </c>
      <c r="BV42" s="27">
        <f t="shared" si="144"/>
        <v>0</v>
      </c>
      <c r="BW42" s="27">
        <f t="shared" si="144"/>
        <v>25</v>
      </c>
      <c r="BX42" s="27">
        <f t="shared" si="144"/>
        <v>395859.74399999995</v>
      </c>
      <c r="BY42" s="27">
        <f t="shared" si="144"/>
        <v>0</v>
      </c>
      <c r="BZ42" s="27">
        <f t="shared" ref="BZ42:EK42" si="145">SUM(BZ43:BZ45)</f>
        <v>0</v>
      </c>
      <c r="CA42" s="27">
        <v>0</v>
      </c>
      <c r="CB42" s="27">
        <f t="shared" si="145"/>
        <v>0</v>
      </c>
      <c r="CC42" s="27">
        <f t="shared" si="145"/>
        <v>1</v>
      </c>
      <c r="CD42" s="27">
        <f t="shared" si="145"/>
        <v>10220.968799999999</v>
      </c>
      <c r="CE42" s="27">
        <f t="shared" si="145"/>
        <v>2</v>
      </c>
      <c r="CF42" s="27">
        <f t="shared" si="145"/>
        <v>20441.937599999997</v>
      </c>
      <c r="CG42" s="27">
        <f t="shared" si="145"/>
        <v>0</v>
      </c>
      <c r="CH42" s="27">
        <f t="shared" si="145"/>
        <v>0</v>
      </c>
      <c r="CI42" s="27">
        <f t="shared" si="145"/>
        <v>0</v>
      </c>
      <c r="CJ42" s="27">
        <f t="shared" si="145"/>
        <v>0</v>
      </c>
      <c r="CK42" s="27">
        <f t="shared" si="145"/>
        <v>0</v>
      </c>
      <c r="CL42" s="27">
        <f t="shared" si="145"/>
        <v>0</v>
      </c>
      <c r="CM42" s="27">
        <f t="shared" si="145"/>
        <v>0</v>
      </c>
      <c r="CN42" s="27">
        <f t="shared" si="145"/>
        <v>0</v>
      </c>
      <c r="CO42" s="27">
        <f t="shared" si="145"/>
        <v>0</v>
      </c>
      <c r="CP42" s="27">
        <f t="shared" si="145"/>
        <v>0</v>
      </c>
      <c r="CQ42" s="27">
        <f t="shared" si="145"/>
        <v>20</v>
      </c>
      <c r="CR42" s="27">
        <f t="shared" si="145"/>
        <v>204419.37599999999</v>
      </c>
      <c r="CS42" s="27">
        <f t="shared" si="145"/>
        <v>0</v>
      </c>
      <c r="CT42" s="27">
        <f t="shared" si="145"/>
        <v>0</v>
      </c>
      <c r="CU42" s="27">
        <f t="shared" si="145"/>
        <v>0</v>
      </c>
      <c r="CV42" s="27">
        <f t="shared" si="145"/>
        <v>0</v>
      </c>
      <c r="CW42" s="27">
        <f t="shared" si="145"/>
        <v>10</v>
      </c>
      <c r="CX42" s="27">
        <f t="shared" si="145"/>
        <v>166177.65599999999</v>
      </c>
      <c r="CY42" s="27">
        <f t="shared" si="145"/>
        <v>0</v>
      </c>
      <c r="CZ42" s="27">
        <f t="shared" si="145"/>
        <v>0</v>
      </c>
      <c r="DA42" s="27">
        <f t="shared" si="145"/>
        <v>0</v>
      </c>
      <c r="DB42" s="27">
        <f t="shared" si="145"/>
        <v>0</v>
      </c>
      <c r="DC42" s="27">
        <f t="shared" si="145"/>
        <v>5</v>
      </c>
      <c r="DD42" s="27">
        <f t="shared" si="145"/>
        <v>46237.716</v>
      </c>
      <c r="DE42" s="27">
        <f t="shared" si="145"/>
        <v>0</v>
      </c>
      <c r="DF42" s="27">
        <f t="shared" si="145"/>
        <v>0</v>
      </c>
      <c r="DG42" s="27">
        <f t="shared" si="145"/>
        <v>3</v>
      </c>
      <c r="DH42" s="27">
        <f t="shared" si="145"/>
        <v>25552.421999999999</v>
      </c>
      <c r="DI42" s="27">
        <f t="shared" si="145"/>
        <v>15</v>
      </c>
      <c r="DJ42" s="27">
        <f t="shared" si="145"/>
        <v>127762.10999999999</v>
      </c>
      <c r="DK42" s="27">
        <f t="shared" si="145"/>
        <v>0</v>
      </c>
      <c r="DL42" s="27">
        <f t="shared" si="145"/>
        <v>0</v>
      </c>
      <c r="DM42" s="27">
        <f t="shared" si="145"/>
        <v>0</v>
      </c>
      <c r="DN42" s="27">
        <f t="shared" si="145"/>
        <v>0</v>
      </c>
      <c r="DO42" s="27">
        <f t="shared" si="145"/>
        <v>0</v>
      </c>
      <c r="DP42" s="27">
        <f t="shared" si="145"/>
        <v>0</v>
      </c>
      <c r="DQ42" s="27">
        <f t="shared" si="145"/>
        <v>0</v>
      </c>
      <c r="DR42" s="27">
        <f t="shared" si="145"/>
        <v>0</v>
      </c>
      <c r="DS42" s="27">
        <f t="shared" si="145"/>
        <v>0</v>
      </c>
      <c r="DT42" s="27">
        <f t="shared" si="145"/>
        <v>0</v>
      </c>
      <c r="DU42" s="27">
        <f t="shared" si="145"/>
        <v>0</v>
      </c>
      <c r="DV42" s="27">
        <f t="shared" si="145"/>
        <v>0</v>
      </c>
      <c r="DW42" s="27">
        <f t="shared" si="145"/>
        <v>0</v>
      </c>
      <c r="DX42" s="27">
        <f t="shared" si="145"/>
        <v>0</v>
      </c>
      <c r="DY42" s="27">
        <f t="shared" si="145"/>
        <v>0</v>
      </c>
      <c r="DZ42" s="27">
        <f t="shared" si="145"/>
        <v>0</v>
      </c>
      <c r="EA42" s="27">
        <f t="shared" si="145"/>
        <v>7</v>
      </c>
      <c r="EB42" s="27">
        <f t="shared" si="145"/>
        <v>59622.317999999999</v>
      </c>
      <c r="EC42" s="27">
        <f t="shared" si="145"/>
        <v>0</v>
      </c>
      <c r="ED42" s="27">
        <f t="shared" si="145"/>
        <v>0</v>
      </c>
      <c r="EE42" s="27">
        <f t="shared" si="145"/>
        <v>0</v>
      </c>
      <c r="EF42" s="27">
        <f t="shared" si="145"/>
        <v>0</v>
      </c>
      <c r="EG42" s="27">
        <f t="shared" si="145"/>
        <v>0</v>
      </c>
      <c r="EH42" s="27">
        <f t="shared" si="145"/>
        <v>0</v>
      </c>
      <c r="EI42" s="27">
        <f t="shared" si="145"/>
        <v>0</v>
      </c>
      <c r="EJ42" s="27">
        <f t="shared" si="145"/>
        <v>0</v>
      </c>
      <c r="EK42" s="27">
        <f t="shared" si="145"/>
        <v>0</v>
      </c>
      <c r="EL42" s="27">
        <f t="shared" ref="EL42:EV42" si="146">SUM(EL43:EL45)</f>
        <v>0</v>
      </c>
      <c r="EM42" s="27">
        <f t="shared" si="146"/>
        <v>0</v>
      </c>
      <c r="EN42" s="27">
        <f t="shared" si="146"/>
        <v>0</v>
      </c>
      <c r="EO42" s="27">
        <f t="shared" si="146"/>
        <v>0</v>
      </c>
      <c r="EP42" s="27">
        <f t="shared" si="146"/>
        <v>0</v>
      </c>
      <c r="EQ42" s="27">
        <f t="shared" si="146"/>
        <v>0</v>
      </c>
      <c r="ER42" s="27">
        <f t="shared" si="146"/>
        <v>0</v>
      </c>
      <c r="ES42" s="27">
        <f t="shared" si="146"/>
        <v>0</v>
      </c>
      <c r="ET42" s="27">
        <f t="shared" si="146"/>
        <v>0</v>
      </c>
      <c r="EU42" s="27">
        <f t="shared" si="146"/>
        <v>333</v>
      </c>
      <c r="EV42" s="27">
        <f t="shared" si="146"/>
        <v>4178340.543599999</v>
      </c>
    </row>
    <row r="43" spans="1:152" x14ac:dyDescent="0.25">
      <c r="A43" s="47">
        <v>31</v>
      </c>
      <c r="B43" s="19" t="s">
        <v>120</v>
      </c>
      <c r="C43" s="20">
        <f t="shared" si="71"/>
        <v>9657</v>
      </c>
      <c r="D43" s="21">
        <v>1.36</v>
      </c>
      <c r="E43" s="22">
        <v>1</v>
      </c>
      <c r="F43" s="49"/>
      <c r="G43" s="20">
        <v>1.4</v>
      </c>
      <c r="H43" s="20">
        <v>1.68</v>
      </c>
      <c r="I43" s="20">
        <v>2.23</v>
      </c>
      <c r="J43" s="20">
        <v>2.39</v>
      </c>
      <c r="K43" s="23"/>
      <c r="L43" s="24">
        <f>K43*C43*D43*E43*G43*$L$6</f>
        <v>0</v>
      </c>
      <c r="M43" s="24">
        <v>0</v>
      </c>
      <c r="N43" s="24">
        <f>M43*C43*D43*E43*G43*$N$6</f>
        <v>0</v>
      </c>
      <c r="O43" s="24">
        <v>0</v>
      </c>
      <c r="P43" s="24">
        <f>O43*C43*D43*E43*G43*$P$6</f>
        <v>0</v>
      </c>
      <c r="Q43" s="24"/>
      <c r="R43" s="24">
        <f>Q43*C43*D43*E43*G43*$R$6</f>
        <v>0</v>
      </c>
      <c r="S43" s="24"/>
      <c r="T43" s="24"/>
      <c r="U43" s="24">
        <v>0</v>
      </c>
      <c r="V43" s="24">
        <f>U43*C43*D43*E43*G43*$V$6</f>
        <v>0</v>
      </c>
      <c r="W43" s="24">
        <v>5</v>
      </c>
      <c r="X43" s="24">
        <f t="shared" si="66"/>
        <v>91934.64</v>
      </c>
      <c r="Y43" s="24">
        <v>0</v>
      </c>
      <c r="Z43" s="24">
        <f>Y43*C43*D43*E43*G43*$Z$6</f>
        <v>0</v>
      </c>
      <c r="AA43" s="24"/>
      <c r="AB43" s="24">
        <f t="shared" si="67"/>
        <v>0</v>
      </c>
      <c r="AC43" s="24">
        <v>0</v>
      </c>
      <c r="AD43" s="24">
        <f>AC43*C43*D43*E43*G43*$AD$6</f>
        <v>0</v>
      </c>
      <c r="AE43" s="24">
        <v>0</v>
      </c>
      <c r="AF43" s="24">
        <f>AE43*C43*D43*E43*G43*$AF$6</f>
        <v>0</v>
      </c>
      <c r="AG43" s="24"/>
      <c r="AH43" s="24">
        <f>AG43*C43*D43*E43*G43*$AH$6</f>
        <v>0</v>
      </c>
      <c r="AI43" s="24"/>
      <c r="AJ43" s="24">
        <f>AI43*C43*D43*E43*G43*$AJ$6</f>
        <v>0</v>
      </c>
      <c r="AK43" s="24"/>
      <c r="AL43" s="24">
        <f>SUM(AK43*$AL$6*C43*D43*E43*G43)</f>
        <v>0</v>
      </c>
      <c r="AM43" s="24"/>
      <c r="AN43" s="24">
        <f>SUM(AM43*$AN$6*C43*D43*E43*G43)</f>
        <v>0</v>
      </c>
      <c r="AO43" s="24">
        <v>0</v>
      </c>
      <c r="AP43" s="24">
        <f>AO43*C43*D43*E43*G43*$AP$6</f>
        <v>0</v>
      </c>
      <c r="AQ43" s="24"/>
      <c r="AR43" s="24">
        <f>AQ43*C43*D43*E43*G43*$AR$6</f>
        <v>0</v>
      </c>
      <c r="AS43" s="24">
        <v>0</v>
      </c>
      <c r="AT43" s="24">
        <f>AS43*C43*D43*E43*G43*$AT$6</f>
        <v>0</v>
      </c>
      <c r="AU43" s="24"/>
      <c r="AV43" s="24">
        <f>AU43*C43*D43*E43*G43*$AV$6</f>
        <v>0</v>
      </c>
      <c r="AW43" s="24"/>
      <c r="AX43" s="24">
        <f>AW43*C43*D43*E43*G43*$AX$6</f>
        <v>0</v>
      </c>
      <c r="AY43" s="24"/>
      <c r="AZ43" s="24">
        <f>AY43*C43*D43*E43*G43*$AZ$6</f>
        <v>0</v>
      </c>
      <c r="BA43" s="24"/>
      <c r="BB43" s="24">
        <f>BA43*C43*D43*E43*G43*$BB$6</f>
        <v>0</v>
      </c>
      <c r="BC43" s="24">
        <v>0</v>
      </c>
      <c r="BD43" s="24">
        <f t="shared" si="68"/>
        <v>0</v>
      </c>
      <c r="BE43" s="24">
        <v>0</v>
      </c>
      <c r="BF43" s="24">
        <f t="shared" si="69"/>
        <v>0</v>
      </c>
      <c r="BG43" s="24"/>
      <c r="BH43" s="24">
        <f>BG43*C43*D43*E43*H43*$BH$6</f>
        <v>0</v>
      </c>
      <c r="BI43" s="24">
        <v>10</v>
      </c>
      <c r="BJ43" s="24">
        <f>BI43*C43*D43*E43*H43*$BJ$6</f>
        <v>220643.136</v>
      </c>
      <c r="BK43" s="24"/>
      <c r="BL43" s="24">
        <f>SUM(BK43*$BL$6*C43*D43*E43*H43)</f>
        <v>0</v>
      </c>
      <c r="BM43" s="24"/>
      <c r="BN43" s="24">
        <f>SUM(BM43*$BN$6*C43*D43*E43*H43)</f>
        <v>0</v>
      </c>
      <c r="BO43" s="24">
        <v>28</v>
      </c>
      <c r="BP43" s="24">
        <f>BO43*C43*D43*E43*H43*$BP$6</f>
        <v>617800.78079999995</v>
      </c>
      <c r="BQ43" s="24">
        <v>0</v>
      </c>
      <c r="BR43" s="24">
        <f>BQ43*C43*D43*E43*H43*$BR$6</f>
        <v>0</v>
      </c>
      <c r="BS43" s="24">
        <v>0</v>
      </c>
      <c r="BT43" s="24">
        <f>BS43*C43*D43*E43*H43*$BT$6</f>
        <v>0</v>
      </c>
      <c r="BU43" s="24"/>
      <c r="BV43" s="24">
        <f>C43*D43*E43*H43*BU43*$BV$6</f>
        <v>0</v>
      </c>
      <c r="BW43" s="24">
        <v>10</v>
      </c>
      <c r="BX43" s="24">
        <f>BW43*C43*D43*E43*H43*$BX$6</f>
        <v>220643.136</v>
      </c>
      <c r="BY43" s="24"/>
      <c r="BZ43" s="24">
        <f>SUM(BY43*$BZ$6*C43*D43*E43*H43)</f>
        <v>0</v>
      </c>
      <c r="CA43" s="24"/>
      <c r="CB43" s="24">
        <f>SUM(CA43*$CB$6*C43*D43*E43*H43)</f>
        <v>0</v>
      </c>
      <c r="CC43" s="24"/>
      <c r="CD43" s="24">
        <f>CC43*C43*D43*E43*H43*$CD$6</f>
        <v>0</v>
      </c>
      <c r="CE43" s="24">
        <v>0</v>
      </c>
      <c r="CF43" s="24">
        <f>CE43*C43*D43*E43*H43*$CF$6</f>
        <v>0</v>
      </c>
      <c r="CG43" s="24">
        <v>0</v>
      </c>
      <c r="CH43" s="24">
        <f>CG43*C43*D43*E43*H43*$CH$6</f>
        <v>0</v>
      </c>
      <c r="CI43" s="24">
        <v>0</v>
      </c>
      <c r="CJ43" s="24">
        <f>CI43*C43*D43*E43*H43*$CJ$6</f>
        <v>0</v>
      </c>
      <c r="CK43" s="24">
        <v>0</v>
      </c>
      <c r="CL43" s="24">
        <f>CK43*C43*D43*E43*H43*$CL$6</f>
        <v>0</v>
      </c>
      <c r="CM43" s="24"/>
      <c r="CN43" s="24">
        <f>CM43*C43*D43*E43*H43*$CN$6</f>
        <v>0</v>
      </c>
      <c r="CO43" s="24"/>
      <c r="CP43" s="24"/>
      <c r="CQ43" s="24">
        <v>0</v>
      </c>
      <c r="CR43" s="24">
        <f>CQ43*C43*D43*E43*H43*$CR$6</f>
        <v>0</v>
      </c>
      <c r="CS43" s="24"/>
      <c r="CT43" s="24">
        <f>CS43*C43*D43*E43*H43*$CT$6</f>
        <v>0</v>
      </c>
      <c r="CU43" s="24"/>
      <c r="CV43" s="24">
        <f>CU43*C43*D43*E43*I43*$CV$6</f>
        <v>0</v>
      </c>
      <c r="CW43" s="24"/>
      <c r="CX43" s="24">
        <f>CW43*C43*D43*E43*J43*$CX$6</f>
        <v>0</v>
      </c>
      <c r="CY43" s="24"/>
      <c r="CZ43" s="24">
        <f>CY43*C43*D43*E43*H43*$CZ$6</f>
        <v>0</v>
      </c>
      <c r="DA43" s="24"/>
      <c r="DB43" s="24">
        <f>DA43*C43*D43*E43*H43*$DB$6</f>
        <v>0</v>
      </c>
      <c r="DC43" s="24"/>
      <c r="DD43" s="24">
        <f>DC43*C43*D43*E43*G43*$DD$6</f>
        <v>0</v>
      </c>
      <c r="DE43" s="24"/>
      <c r="DF43" s="24">
        <f>DE43*C43*D43*E43*G43*$DF$6</f>
        <v>0</v>
      </c>
      <c r="DG43" s="24"/>
      <c r="DH43" s="24">
        <f>DG43*C43*D43*E43*G43*$DH$6</f>
        <v>0</v>
      </c>
      <c r="DI43" s="24"/>
      <c r="DJ43" s="24">
        <f>DI43*C43*D43*E43*G43*$DJ$6</f>
        <v>0</v>
      </c>
      <c r="DK43" s="24"/>
      <c r="DL43" s="24">
        <f>DK43*C43*D43*E43*G43*$DL$6</f>
        <v>0</v>
      </c>
      <c r="DM43" s="24"/>
      <c r="DN43" s="24">
        <f>DM43*C43*D43*E43*G43*$DN$6</f>
        <v>0</v>
      </c>
      <c r="DO43" s="24"/>
      <c r="DP43" s="24">
        <f>DO43*C43*D43*E43*G43*$DP$6</f>
        <v>0</v>
      </c>
      <c r="DQ43" s="24"/>
      <c r="DR43" s="24">
        <f>DQ43*C43*D43*E43*G43*$DR$6</f>
        <v>0</v>
      </c>
      <c r="DS43" s="24"/>
      <c r="DT43" s="24">
        <f>DS43*C43*D43*E43*G43*$DT$6</f>
        <v>0</v>
      </c>
      <c r="DU43" s="24"/>
      <c r="DV43" s="24">
        <f>DU43*C43*D43*E43*G43*$DV$6</f>
        <v>0</v>
      </c>
      <c r="DW43" s="24"/>
      <c r="DX43" s="24">
        <f>DW43*C43*D43*E43*G43*$DX$6</f>
        <v>0</v>
      </c>
      <c r="DY43" s="24"/>
      <c r="DZ43" s="24">
        <f>DY43*C43*D43*E43*G43*$DZ$6</f>
        <v>0</v>
      </c>
      <c r="EA43" s="24"/>
      <c r="EB43" s="24">
        <f>EA43*C43*D43*E43*G43*$EB$6</f>
        <v>0</v>
      </c>
      <c r="EC43" s="24"/>
      <c r="ED43" s="24">
        <f>EC43*C43*D43*E43*G43*$ED$6</f>
        <v>0</v>
      </c>
      <c r="EE43" s="24"/>
      <c r="EF43" s="24">
        <f>EE43*C43*D43*E43*G43*$EF$6</f>
        <v>0</v>
      </c>
      <c r="EG43" s="24"/>
      <c r="EH43" s="24">
        <f>EG43*C43*D43*E43*G43*$EH$6</f>
        <v>0</v>
      </c>
      <c r="EI43" s="24"/>
      <c r="EJ43" s="24">
        <f>EI43*C43*D43*E43*G43*$EJ$6</f>
        <v>0</v>
      </c>
      <c r="EK43" s="24"/>
      <c r="EL43" s="24">
        <f>EK43*C43*D43*E43*G43*$EL$6</f>
        <v>0</v>
      </c>
      <c r="EM43" s="24"/>
      <c r="EN43" s="24">
        <f>EM43*C43*D43*E43*G43*$EN$6</f>
        <v>0</v>
      </c>
      <c r="EO43" s="24"/>
      <c r="EP43" s="24">
        <f>EO43*C43*D43*E43*H43*$EP$6</f>
        <v>0</v>
      </c>
      <c r="EQ43" s="24"/>
      <c r="ER43" s="24">
        <f>EQ43*C43*D43*E43*H43*$ER$6</f>
        <v>0</v>
      </c>
      <c r="ES43" s="24"/>
      <c r="ET43" s="24"/>
      <c r="EU43" s="25">
        <f t="shared" ref="EU43:EV45" si="147">SUM(K43,M43,O43,Q43,S43,U43,W43,Y43,AC43,AE43,AG43,AI43,AK43,AM43,AO43,AQ43,AS43,AU43,AW43,AY43,BA43,BC43,BE43,BG43,BI43,BK43,BM43,BO43,BQ43,BS43,BU43,BW43,BY43,CA43,CC43,CE43,CG43,CI43,CK43,CM43,CO43,CQ43,CS43,CU43,CW43,CY43,DA43,DC43,DE43,DG43,DI43,DK43,DM43,DO43,DQ43,DS43,DU43,DW43,DY43,EA43,EC43,EE43,EG43,EI43,EK43,EM43,EO43,EQ43,ES43,AA43)</f>
        <v>53</v>
      </c>
      <c r="EV43" s="25">
        <f t="shared" si="147"/>
        <v>1151021.6927999998</v>
      </c>
    </row>
    <row r="44" spans="1:152" x14ac:dyDescent="0.25">
      <c r="A44" s="47">
        <v>32</v>
      </c>
      <c r="B44" s="19" t="s">
        <v>121</v>
      </c>
      <c r="C44" s="20">
        <f t="shared" si="71"/>
        <v>9657</v>
      </c>
      <c r="D44" s="21">
        <v>0.72</v>
      </c>
      <c r="E44" s="22">
        <v>1</v>
      </c>
      <c r="F44" s="49"/>
      <c r="G44" s="20">
        <v>1.4</v>
      </c>
      <c r="H44" s="20">
        <v>1.68</v>
      </c>
      <c r="I44" s="20">
        <v>2.23</v>
      </c>
      <c r="J44" s="20">
        <v>2.39</v>
      </c>
      <c r="K44" s="23"/>
      <c r="L44" s="24">
        <f>K44*C44*D44*E44*G44*$L$6</f>
        <v>0</v>
      </c>
      <c r="M44" s="24">
        <v>0</v>
      </c>
      <c r="N44" s="24">
        <f>M44*C44*D44*E44*G44*$N$6</f>
        <v>0</v>
      </c>
      <c r="O44" s="24">
        <v>0</v>
      </c>
      <c r="P44" s="24">
        <f>O44*C44*D44*E44*G44*$P$6</f>
        <v>0</v>
      </c>
      <c r="Q44" s="24">
        <v>0</v>
      </c>
      <c r="R44" s="24">
        <f>Q44*C44*D44*E44*G44*$R$6</f>
        <v>0</v>
      </c>
      <c r="S44" s="24"/>
      <c r="T44" s="24"/>
      <c r="U44" s="24">
        <v>1</v>
      </c>
      <c r="V44" s="24">
        <f>U44*C44*D44*E44*G44*$V$6</f>
        <v>9734.2559999999994</v>
      </c>
      <c r="W44" s="24"/>
      <c r="X44" s="24">
        <f t="shared" si="66"/>
        <v>0</v>
      </c>
      <c r="Y44" s="24">
        <v>0</v>
      </c>
      <c r="Z44" s="24">
        <f>Y44*C44*D44*E44*G44*$Z$6</f>
        <v>0</v>
      </c>
      <c r="AA44" s="24"/>
      <c r="AB44" s="24">
        <f t="shared" si="67"/>
        <v>0</v>
      </c>
      <c r="AC44" s="24"/>
      <c r="AD44" s="24">
        <f>AC44*C44*D44*E44*G44*$AD$6</f>
        <v>0</v>
      </c>
      <c r="AE44" s="24">
        <v>0</v>
      </c>
      <c r="AF44" s="24">
        <f>AE44*C44*D44*E44*G44*$AF$6</f>
        <v>0</v>
      </c>
      <c r="AG44" s="24"/>
      <c r="AH44" s="24">
        <f>AG44*C44*D44*E44*G44*$AH$6</f>
        <v>0</v>
      </c>
      <c r="AI44" s="24"/>
      <c r="AJ44" s="24">
        <f>AI44*C44*D44*E44*G44*$AJ$6</f>
        <v>0</v>
      </c>
      <c r="AK44" s="24"/>
      <c r="AL44" s="24">
        <f>SUM(AK44*$AL$6*C44*D44*E44*G44)</f>
        <v>0</v>
      </c>
      <c r="AM44" s="24"/>
      <c r="AN44" s="24">
        <f>SUM(AM44*$AN$6*C44*D44*E44*G44)</f>
        <v>0</v>
      </c>
      <c r="AO44" s="24"/>
      <c r="AP44" s="24">
        <f>AO44*C44*D44*E44*G44*$AP$6</f>
        <v>0</v>
      </c>
      <c r="AQ44" s="24">
        <v>0</v>
      </c>
      <c r="AR44" s="24">
        <f>AQ44*C44*D44*E44*G44*$AR$6</f>
        <v>0</v>
      </c>
      <c r="AS44" s="24">
        <v>0</v>
      </c>
      <c r="AT44" s="24">
        <f>AS44*C44*D44*E44*G44*$AT$6</f>
        <v>0</v>
      </c>
      <c r="AU44" s="24"/>
      <c r="AV44" s="24">
        <f>AU44*C44*D44*E44*G44*$AV$6</f>
        <v>0</v>
      </c>
      <c r="AW44" s="24"/>
      <c r="AX44" s="24">
        <f>AW44*C44*D44*E44*G44*$AX$6</f>
        <v>0</v>
      </c>
      <c r="AY44" s="24"/>
      <c r="AZ44" s="24">
        <f>AY44*C44*D44*E44*G44*$AZ$6</f>
        <v>0</v>
      </c>
      <c r="BA44" s="24">
        <v>0</v>
      </c>
      <c r="BB44" s="24">
        <f>BA44*C44*D44*E44*G44*$BB$6</f>
        <v>0</v>
      </c>
      <c r="BC44" s="24">
        <v>0</v>
      </c>
      <c r="BD44" s="24">
        <f t="shared" si="68"/>
        <v>0</v>
      </c>
      <c r="BE44" s="24">
        <v>0</v>
      </c>
      <c r="BF44" s="24">
        <f t="shared" si="69"/>
        <v>0</v>
      </c>
      <c r="BG44" s="24">
        <v>2</v>
      </c>
      <c r="BH44" s="24">
        <f>BG44*C44*D44*E44*H44*$BH$6</f>
        <v>23362.214400000001</v>
      </c>
      <c r="BI44" s="24">
        <v>70</v>
      </c>
      <c r="BJ44" s="24">
        <f>BI44*C44*D44*E44*H44*$BJ$6</f>
        <v>817677.50399999996</v>
      </c>
      <c r="BK44" s="24">
        <v>1</v>
      </c>
      <c r="BL44" s="24">
        <f>SUM(BK44*$BL$6*C44*D44*E44*H44)</f>
        <v>11681.1072</v>
      </c>
      <c r="BM44" s="24">
        <v>5</v>
      </c>
      <c r="BN44" s="24">
        <f>SUM(BM44*$BN$6*C44*D44*E44*H44)</f>
        <v>58405.535999999993</v>
      </c>
      <c r="BO44" s="24">
        <v>21</v>
      </c>
      <c r="BP44" s="24">
        <f>BO44*C44*D44*E44*H44*$BP$6</f>
        <v>245303.2512</v>
      </c>
      <c r="BQ44" s="24">
        <v>0</v>
      </c>
      <c r="BR44" s="24">
        <f>BQ44*C44*D44*E44*H44*$BR$6</f>
        <v>0</v>
      </c>
      <c r="BS44" s="24"/>
      <c r="BT44" s="24">
        <f>BS44*C44*D44*E44*H44*$BT$6</f>
        <v>0</v>
      </c>
      <c r="BU44" s="24"/>
      <c r="BV44" s="24">
        <f>C44*D44*E44*H44*BU44*$BV$6</f>
        <v>0</v>
      </c>
      <c r="BW44" s="24">
        <v>15</v>
      </c>
      <c r="BX44" s="24">
        <f>BW44*C44*D44*E44*H44*$BX$6</f>
        <v>175216.60799999998</v>
      </c>
      <c r="BY44" s="24"/>
      <c r="BZ44" s="24">
        <f>SUM(BY44*$BZ$6*C44*D44*E44*H44)</f>
        <v>0</v>
      </c>
      <c r="CA44" s="24"/>
      <c r="CB44" s="24">
        <f>SUM(CA44*$CB$6*C44*D44*E44*H44)</f>
        <v>0</v>
      </c>
      <c r="CC44" s="24"/>
      <c r="CD44" s="24">
        <f>CC44*C44*D44*E44*H44*$CD$6</f>
        <v>0</v>
      </c>
      <c r="CE44" s="24">
        <v>0</v>
      </c>
      <c r="CF44" s="24">
        <f>CE44*C44*D44*E44*H44*$CF$6</f>
        <v>0</v>
      </c>
      <c r="CG44" s="24">
        <v>0</v>
      </c>
      <c r="CH44" s="24">
        <f>CG44*C44*D44*E44*H44*$CH$6</f>
        <v>0</v>
      </c>
      <c r="CI44" s="24">
        <v>0</v>
      </c>
      <c r="CJ44" s="24">
        <f>CI44*C44*D44*E44*H44*$CJ$6</f>
        <v>0</v>
      </c>
      <c r="CK44" s="24">
        <v>0</v>
      </c>
      <c r="CL44" s="24">
        <f>CK44*C44*D44*E44*H44*$CL$6</f>
        <v>0</v>
      </c>
      <c r="CM44" s="24">
        <v>0</v>
      </c>
      <c r="CN44" s="24">
        <f>CM44*C44*D44*E44*H44*$CN$6</f>
        <v>0</v>
      </c>
      <c r="CO44" s="24"/>
      <c r="CP44" s="24"/>
      <c r="CQ44" s="24"/>
      <c r="CR44" s="24">
        <f>CQ44*C44*D44*E44*H44*$CR$6</f>
        <v>0</v>
      </c>
      <c r="CS44" s="24"/>
      <c r="CT44" s="24">
        <f>CS44*C44*D44*E44*H44*$CT$6</f>
        <v>0</v>
      </c>
      <c r="CU44" s="24"/>
      <c r="CV44" s="24">
        <f>CU44*C44*D44*E44*I44*$CV$6</f>
        <v>0</v>
      </c>
      <c r="CW44" s="24">
        <v>10</v>
      </c>
      <c r="CX44" s="24">
        <f>CW44*C44*D44*E44*J44*$CX$6</f>
        <v>166177.65599999999</v>
      </c>
      <c r="CY44" s="24"/>
      <c r="CZ44" s="24">
        <f>CY44*C44*D44*E44*H44*$CZ$6</f>
        <v>0</v>
      </c>
      <c r="DA44" s="24"/>
      <c r="DB44" s="24">
        <f>DA44*C44*D44*E44*H44*$DB$6</f>
        <v>0</v>
      </c>
      <c r="DC44" s="24">
        <v>3</v>
      </c>
      <c r="DD44" s="24">
        <f>DC44*C44*D44*E44*G44*$DD$6</f>
        <v>29202.767999999996</v>
      </c>
      <c r="DE44" s="24"/>
      <c r="DF44" s="24">
        <f>DE44*C44*D44*E44*G44*$DF$6</f>
        <v>0</v>
      </c>
      <c r="DG44" s="24"/>
      <c r="DH44" s="24">
        <f>DG44*C44*D44*E44*G44*$DH$6</f>
        <v>0</v>
      </c>
      <c r="DI44" s="24"/>
      <c r="DJ44" s="24">
        <f>DI44*C44*D44*E44*G44*$DJ$6</f>
        <v>0</v>
      </c>
      <c r="DK44" s="24"/>
      <c r="DL44" s="24">
        <f>DK44*C44*D44*E44*G44*$DL$6</f>
        <v>0</v>
      </c>
      <c r="DM44" s="24"/>
      <c r="DN44" s="24">
        <f>DM44*C44*D44*E44*G44*$DN$6</f>
        <v>0</v>
      </c>
      <c r="DO44" s="24"/>
      <c r="DP44" s="24">
        <f>DO44*C44*D44*E44*G44*$DP$6</f>
        <v>0</v>
      </c>
      <c r="DQ44" s="24"/>
      <c r="DR44" s="24">
        <f>DQ44*C44*D44*E44*G44*$DR$6</f>
        <v>0</v>
      </c>
      <c r="DS44" s="24"/>
      <c r="DT44" s="24">
        <f>DS44*C44*D44*E44*G44*$DT$6</f>
        <v>0</v>
      </c>
      <c r="DU44" s="24"/>
      <c r="DV44" s="24">
        <f>DU44*C44*D44*E44*G44*$DV$6</f>
        <v>0</v>
      </c>
      <c r="DW44" s="24"/>
      <c r="DX44" s="24">
        <f>DW44*C44*D44*E44*G44*$DX$6</f>
        <v>0</v>
      </c>
      <c r="DY44" s="24"/>
      <c r="DZ44" s="24">
        <f>DY44*C44*D44*E44*G44*$DZ$6</f>
        <v>0</v>
      </c>
      <c r="EA44" s="24"/>
      <c r="EB44" s="24">
        <f>EA44*C44*D44*E44*G44*$EB$6</f>
        <v>0</v>
      </c>
      <c r="EC44" s="24"/>
      <c r="ED44" s="24">
        <f>EC44*C44*D44*E44*G44*$ED$6</f>
        <v>0</v>
      </c>
      <c r="EE44" s="24"/>
      <c r="EF44" s="24">
        <f>EE44*C44*D44*E44*G44*$EF$6</f>
        <v>0</v>
      </c>
      <c r="EG44" s="24"/>
      <c r="EH44" s="24">
        <f>EG44*C44*D44*E44*G44*$EH$6</f>
        <v>0</v>
      </c>
      <c r="EI44" s="24"/>
      <c r="EJ44" s="24">
        <f>EI44*C44*D44*E44*G44*$EJ$6</f>
        <v>0</v>
      </c>
      <c r="EK44" s="24"/>
      <c r="EL44" s="24">
        <f>EK44*C44*D44*E44*G44*$EL$6</f>
        <v>0</v>
      </c>
      <c r="EM44" s="24"/>
      <c r="EN44" s="24">
        <f>EM44*C44*D44*E44*G44*$EN$6</f>
        <v>0</v>
      </c>
      <c r="EO44" s="24"/>
      <c r="EP44" s="24">
        <f>EO44*C44*D44*E44*H44*$EP$6</f>
        <v>0</v>
      </c>
      <c r="EQ44" s="24"/>
      <c r="ER44" s="24">
        <f>EQ44*C44*D44*E44*H44*$ER$6</f>
        <v>0</v>
      </c>
      <c r="ES44" s="24"/>
      <c r="ET44" s="24"/>
      <c r="EU44" s="25">
        <f t="shared" si="147"/>
        <v>128</v>
      </c>
      <c r="EV44" s="25">
        <f t="shared" si="147"/>
        <v>1536760.9007999997</v>
      </c>
    </row>
    <row r="45" spans="1:152" x14ac:dyDescent="0.25">
      <c r="A45" s="47">
        <v>33</v>
      </c>
      <c r="B45" s="19" t="s">
        <v>122</v>
      </c>
      <c r="C45" s="20">
        <f t="shared" si="71"/>
        <v>9657</v>
      </c>
      <c r="D45" s="21">
        <v>0.63</v>
      </c>
      <c r="E45" s="22">
        <v>1</v>
      </c>
      <c r="F45" s="49"/>
      <c r="G45" s="20">
        <v>1.4</v>
      </c>
      <c r="H45" s="20">
        <v>1.68</v>
      </c>
      <c r="I45" s="20">
        <v>2.23</v>
      </c>
      <c r="J45" s="20">
        <v>2.39</v>
      </c>
      <c r="K45" s="23"/>
      <c r="L45" s="24">
        <f>K45*C45*D45*E45*G45*$L$6</f>
        <v>0</v>
      </c>
      <c r="M45" s="24">
        <v>0</v>
      </c>
      <c r="N45" s="24">
        <f>M45*C45*D45*E45*G45*$N$6</f>
        <v>0</v>
      </c>
      <c r="O45" s="24">
        <v>0</v>
      </c>
      <c r="P45" s="24">
        <f>O45*C45*D45*E45*G45*$P$6</f>
        <v>0</v>
      </c>
      <c r="Q45" s="24">
        <v>0</v>
      </c>
      <c r="R45" s="24">
        <f>Q45*C45*D45*E45*G45*$R$6</f>
        <v>0</v>
      </c>
      <c r="S45" s="24"/>
      <c r="T45" s="24"/>
      <c r="U45" s="24">
        <v>0</v>
      </c>
      <c r="V45" s="24">
        <f>U45*C45*D45*E45*G45*$V$6</f>
        <v>0</v>
      </c>
      <c r="W45" s="24">
        <v>0</v>
      </c>
      <c r="X45" s="24">
        <f t="shared" si="66"/>
        <v>0</v>
      </c>
      <c r="Y45" s="24">
        <v>0</v>
      </c>
      <c r="Z45" s="24">
        <f>Y45*C45*D45*E45*G45*$Z$6</f>
        <v>0</v>
      </c>
      <c r="AA45" s="24"/>
      <c r="AB45" s="24">
        <f t="shared" si="67"/>
        <v>0</v>
      </c>
      <c r="AC45" s="24">
        <v>0</v>
      </c>
      <c r="AD45" s="24">
        <f>AC45*C45*D45*E45*G45*$AD$6</f>
        <v>0</v>
      </c>
      <c r="AE45" s="24">
        <v>0</v>
      </c>
      <c r="AF45" s="24">
        <f>AE45*C45*D45*E45*G45*$AF$6</f>
        <v>0</v>
      </c>
      <c r="AG45" s="24"/>
      <c r="AH45" s="24">
        <f>AG45*C45*D45*E45*G45*$AH$6</f>
        <v>0</v>
      </c>
      <c r="AI45" s="24"/>
      <c r="AJ45" s="24">
        <f>AI45*C45*D45*E45*G45*$AJ$6</f>
        <v>0</v>
      </c>
      <c r="AK45" s="27"/>
      <c r="AL45" s="24">
        <f>SUM(AK45*$AL$6*C45*D45*E45*G45)</f>
        <v>0</v>
      </c>
      <c r="AM45" s="24">
        <v>10</v>
      </c>
      <c r="AN45" s="24">
        <f>SUM(AM45*$AN$6*C45*D45*E45*G45)</f>
        <v>85174.739999999991</v>
      </c>
      <c r="AO45" s="24">
        <v>0</v>
      </c>
      <c r="AP45" s="24">
        <f>AO45*C45*D45*E45*G45*$AP$6</f>
        <v>0</v>
      </c>
      <c r="AQ45" s="24">
        <v>0</v>
      </c>
      <c r="AR45" s="24">
        <f>AQ45*C45*D45*E45*G45*$AR$6</f>
        <v>0</v>
      </c>
      <c r="AS45" s="24">
        <v>0</v>
      </c>
      <c r="AT45" s="24">
        <f>AS45*C45*D45*E45*G45*$AT$6</f>
        <v>0</v>
      </c>
      <c r="AU45" s="24"/>
      <c r="AV45" s="24">
        <f>AU45*C45*D45*E45*G45*$AV$6</f>
        <v>0</v>
      </c>
      <c r="AW45" s="24"/>
      <c r="AX45" s="24">
        <f>AW45*C45*D45*E45*G45*$AX$6</f>
        <v>0</v>
      </c>
      <c r="AY45" s="24"/>
      <c r="AZ45" s="24">
        <f>AY45*C45*D45*E45*G45*$AZ$6</f>
        <v>0</v>
      </c>
      <c r="BA45" s="24">
        <v>0</v>
      </c>
      <c r="BB45" s="24">
        <f>BA45*C45*D45*E45*G45*$BB$6</f>
        <v>0</v>
      </c>
      <c r="BC45" s="24">
        <v>0</v>
      </c>
      <c r="BD45" s="24">
        <f t="shared" si="68"/>
        <v>0</v>
      </c>
      <c r="BE45" s="24">
        <v>0</v>
      </c>
      <c r="BF45" s="24">
        <f t="shared" si="69"/>
        <v>0</v>
      </c>
      <c r="BG45" s="24">
        <v>14</v>
      </c>
      <c r="BH45" s="24">
        <f>BG45*C45*D45*E45*H45*$BH$6</f>
        <v>143093.5632</v>
      </c>
      <c r="BI45" s="24">
        <v>60</v>
      </c>
      <c r="BJ45" s="24">
        <f>BI45*C45*D45*E45*H45*$BJ$6</f>
        <v>613258.12799999991</v>
      </c>
      <c r="BK45" s="24">
        <v>2</v>
      </c>
      <c r="BL45" s="24">
        <f>SUM(BK45*$BL$6*C45*D45*E45*H45)</f>
        <v>20441.937599999997</v>
      </c>
      <c r="BM45" s="24">
        <v>10</v>
      </c>
      <c r="BN45" s="24">
        <f>SUM(BM45*$BN$6*C45*D45*E45*H45)</f>
        <v>102209.68799999999</v>
      </c>
      <c r="BO45" s="24">
        <v>5</v>
      </c>
      <c r="BP45" s="24">
        <f>BO45*C45*D45*E45*H45*$BP$6</f>
        <v>51104.843999999997</v>
      </c>
      <c r="BQ45" s="24">
        <v>0</v>
      </c>
      <c r="BR45" s="24">
        <f>BQ45*C45*D45*E45*H45*$BR$6</f>
        <v>0</v>
      </c>
      <c r="BS45" s="24">
        <v>1</v>
      </c>
      <c r="BT45" s="24">
        <f>BS45*C45*D45*E45*H45*$BT$6</f>
        <v>10220.968799999999</v>
      </c>
      <c r="BU45" s="24"/>
      <c r="BV45" s="24">
        <f>C45*D45*E45*H45*BU45*$BV$6</f>
        <v>0</v>
      </c>
      <c r="BW45" s="24">
        <v>0</v>
      </c>
      <c r="BX45" s="24">
        <f>BW45*C45*D45*E45*H45*$BX$6</f>
        <v>0</v>
      </c>
      <c r="BY45" s="24"/>
      <c r="BZ45" s="24">
        <f>SUM(BY45*$BZ$6*C45*D45*E45*H45)</f>
        <v>0</v>
      </c>
      <c r="CA45" s="24"/>
      <c r="CB45" s="24">
        <f>SUM(CA45*$CB$6*C45*D45*E45*H45)</f>
        <v>0</v>
      </c>
      <c r="CC45" s="24">
        <v>1</v>
      </c>
      <c r="CD45" s="24">
        <f>CC45*C45*D45*E45*H45*$CD$6</f>
        <v>10220.968799999999</v>
      </c>
      <c r="CE45" s="24">
        <v>2</v>
      </c>
      <c r="CF45" s="24">
        <f>CE45*C45*D45*E45*H45*$CF$6</f>
        <v>20441.937599999997</v>
      </c>
      <c r="CG45" s="24">
        <v>0</v>
      </c>
      <c r="CH45" s="24">
        <f>CG45*C45*D45*E45*H45*$CH$6</f>
        <v>0</v>
      </c>
      <c r="CI45" s="24">
        <v>0</v>
      </c>
      <c r="CJ45" s="24">
        <f>CI45*C45*D45*E45*H45*$CJ$6</f>
        <v>0</v>
      </c>
      <c r="CK45" s="24">
        <v>0</v>
      </c>
      <c r="CL45" s="24">
        <f>CK45*C45*D45*E45*H45*$CL$6</f>
        <v>0</v>
      </c>
      <c r="CM45" s="24">
        <v>0</v>
      </c>
      <c r="CN45" s="24">
        <f>CM45*C45*D45*E45*H45*$CN$6</f>
        <v>0</v>
      </c>
      <c r="CO45" s="24"/>
      <c r="CP45" s="24"/>
      <c r="CQ45" s="24">
        <v>20</v>
      </c>
      <c r="CR45" s="24">
        <f>CQ45*C45*D45*E45*H45*$CR$6</f>
        <v>204419.37599999999</v>
      </c>
      <c r="CS45" s="24"/>
      <c r="CT45" s="24">
        <f>CS45*C45*D45*E45*H45*$CT$6</f>
        <v>0</v>
      </c>
      <c r="CU45" s="24">
        <v>0</v>
      </c>
      <c r="CV45" s="24">
        <f>CU45*C45*D45*E45*I45*$CV$6</f>
        <v>0</v>
      </c>
      <c r="CW45" s="24">
        <v>0</v>
      </c>
      <c r="CX45" s="24">
        <f>CW45*C45*D45*E45*J45*$CX$6</f>
        <v>0</v>
      </c>
      <c r="CY45" s="24"/>
      <c r="CZ45" s="24">
        <f>CY45*C45*D45*E45*H45*$CZ$6</f>
        <v>0</v>
      </c>
      <c r="DA45" s="24"/>
      <c r="DB45" s="24">
        <f>DA45*C45*D45*E45*H45*$DB$6</f>
        <v>0</v>
      </c>
      <c r="DC45" s="24">
        <v>2</v>
      </c>
      <c r="DD45" s="24">
        <f>DC45*C45*D45*E45*G45*$DD$6</f>
        <v>17034.948</v>
      </c>
      <c r="DE45" s="24"/>
      <c r="DF45" s="24">
        <f>DE45*C45*D45*E45*G45*$DF$6</f>
        <v>0</v>
      </c>
      <c r="DG45" s="24">
        <v>3</v>
      </c>
      <c r="DH45" s="24">
        <f>DG45*C45*D45*E45*G45*$DH$6</f>
        <v>25552.421999999999</v>
      </c>
      <c r="DI45" s="24">
        <v>15</v>
      </c>
      <c r="DJ45" s="24">
        <f>DI45*C45*D45*E45*G45*$DJ$6</f>
        <v>127762.10999999999</v>
      </c>
      <c r="DK45" s="24"/>
      <c r="DL45" s="24">
        <f>DK45*C45*D45*E45*G45*$DL$6</f>
        <v>0</v>
      </c>
      <c r="DM45" s="24"/>
      <c r="DN45" s="24">
        <f>DM45*C45*D45*E45*G45*$DN$6</f>
        <v>0</v>
      </c>
      <c r="DO45" s="24"/>
      <c r="DP45" s="24">
        <f>DO45*C45*D45*E45*G45*$DP$6</f>
        <v>0</v>
      </c>
      <c r="DQ45" s="24"/>
      <c r="DR45" s="24">
        <f>DQ45*C45*D45*E45*G45*$DR$6</f>
        <v>0</v>
      </c>
      <c r="DS45" s="24"/>
      <c r="DT45" s="24">
        <f>DS45*C45*D45*E45*G45*$DT$6</f>
        <v>0</v>
      </c>
      <c r="DU45" s="24"/>
      <c r="DV45" s="24">
        <f>DU45*C45*D45*E45*G45*$DV$6</f>
        <v>0</v>
      </c>
      <c r="DW45" s="24"/>
      <c r="DX45" s="24">
        <f>DW45*C45*D45*E45*G45*$DX$6</f>
        <v>0</v>
      </c>
      <c r="DY45" s="24"/>
      <c r="DZ45" s="24">
        <f>DY45*C45*D45*E45*G45*$DZ$6</f>
        <v>0</v>
      </c>
      <c r="EA45" s="24">
        <v>7</v>
      </c>
      <c r="EB45" s="24">
        <f>EA45*C45*D45*E45*G45*$EB$6</f>
        <v>59622.317999999999</v>
      </c>
      <c r="EC45" s="24"/>
      <c r="ED45" s="24">
        <f>EC45*C45*D45*E45*G45*$ED$6</f>
        <v>0</v>
      </c>
      <c r="EE45" s="24"/>
      <c r="EF45" s="24">
        <f>EE45*C45*D45*E45*G45*$EF$6</f>
        <v>0</v>
      </c>
      <c r="EG45" s="24"/>
      <c r="EH45" s="24">
        <f>EG45*C45*D45*E45*G45*$EH$6</f>
        <v>0</v>
      </c>
      <c r="EI45" s="24"/>
      <c r="EJ45" s="24">
        <f>EI45*C45*D45*E45*G45*$EJ$6</f>
        <v>0</v>
      </c>
      <c r="EK45" s="24"/>
      <c r="EL45" s="24">
        <f>EK45*C45*D45*E45*G45*$EL$6</f>
        <v>0</v>
      </c>
      <c r="EM45" s="24"/>
      <c r="EN45" s="24">
        <f>EM45*C45*D45*E45*G45*$EN$6</f>
        <v>0</v>
      </c>
      <c r="EO45" s="24"/>
      <c r="EP45" s="24">
        <f>EO45*C45*D45*E45*H45*$EP$6</f>
        <v>0</v>
      </c>
      <c r="EQ45" s="24"/>
      <c r="ER45" s="24">
        <f>EQ45*C45*D45*E45*H45*$ER$6</f>
        <v>0</v>
      </c>
      <c r="ES45" s="24"/>
      <c r="ET45" s="24"/>
      <c r="EU45" s="25">
        <f t="shared" si="147"/>
        <v>152</v>
      </c>
      <c r="EV45" s="25">
        <f t="shared" si="147"/>
        <v>1490557.9499999997</v>
      </c>
    </row>
    <row r="46" spans="1:152" x14ac:dyDescent="0.25">
      <c r="A46" s="16">
        <v>10</v>
      </c>
      <c r="B46" s="17" t="s">
        <v>123</v>
      </c>
      <c r="C46" s="20">
        <f t="shared" si="71"/>
        <v>9657</v>
      </c>
      <c r="D46" s="31">
        <v>1.1000000000000001</v>
      </c>
      <c r="E46" s="22">
        <v>1</v>
      </c>
      <c r="F46" s="49"/>
      <c r="G46" s="20">
        <v>1.4</v>
      </c>
      <c r="H46" s="20">
        <v>1.68</v>
      </c>
      <c r="I46" s="20">
        <v>2.23</v>
      </c>
      <c r="J46" s="20">
        <v>2.39</v>
      </c>
      <c r="K46" s="32">
        <f>SUM(K47:K49)</f>
        <v>130</v>
      </c>
      <c r="L46" s="32">
        <f t="shared" ref="L46:BY46" si="148">SUM(L47:L49)</f>
        <v>1546665.1199999999</v>
      </c>
      <c r="M46" s="32">
        <f t="shared" si="148"/>
        <v>0</v>
      </c>
      <c r="N46" s="32">
        <f t="shared" si="148"/>
        <v>0</v>
      </c>
      <c r="O46" s="32">
        <f t="shared" si="148"/>
        <v>0</v>
      </c>
      <c r="P46" s="32">
        <f t="shared" si="148"/>
        <v>0</v>
      </c>
      <c r="Q46" s="32">
        <f t="shared" si="148"/>
        <v>0</v>
      </c>
      <c r="R46" s="32">
        <f t="shared" si="148"/>
        <v>0</v>
      </c>
      <c r="S46" s="32">
        <f t="shared" si="148"/>
        <v>0</v>
      </c>
      <c r="T46" s="32">
        <f t="shared" si="148"/>
        <v>0</v>
      </c>
      <c r="U46" s="32">
        <f t="shared" si="148"/>
        <v>0</v>
      </c>
      <c r="V46" s="32">
        <f t="shared" si="148"/>
        <v>0</v>
      </c>
      <c r="W46" s="32">
        <f t="shared" si="148"/>
        <v>0</v>
      </c>
      <c r="X46" s="32">
        <f t="shared" si="148"/>
        <v>0</v>
      </c>
      <c r="Y46" s="32">
        <f t="shared" si="148"/>
        <v>0</v>
      </c>
      <c r="Z46" s="32">
        <f t="shared" si="148"/>
        <v>0</v>
      </c>
      <c r="AA46" s="32">
        <f t="shared" si="148"/>
        <v>0</v>
      </c>
      <c r="AB46" s="32">
        <f t="shared" si="148"/>
        <v>0</v>
      </c>
      <c r="AC46" s="32">
        <v>0</v>
      </c>
      <c r="AD46" s="32">
        <f t="shared" si="148"/>
        <v>0</v>
      </c>
      <c r="AE46" s="32">
        <f t="shared" si="148"/>
        <v>0</v>
      </c>
      <c r="AF46" s="32">
        <f t="shared" si="148"/>
        <v>0</v>
      </c>
      <c r="AG46" s="32">
        <f t="shared" si="148"/>
        <v>0</v>
      </c>
      <c r="AH46" s="32">
        <f t="shared" si="148"/>
        <v>0</v>
      </c>
      <c r="AI46" s="32">
        <f t="shared" si="148"/>
        <v>0</v>
      </c>
      <c r="AJ46" s="32">
        <f t="shared" si="148"/>
        <v>0</v>
      </c>
      <c r="AK46" s="32">
        <f t="shared" si="148"/>
        <v>0</v>
      </c>
      <c r="AL46" s="32">
        <f t="shared" si="148"/>
        <v>0</v>
      </c>
      <c r="AM46" s="32">
        <f t="shared" si="148"/>
        <v>0</v>
      </c>
      <c r="AN46" s="32">
        <f t="shared" si="148"/>
        <v>0</v>
      </c>
      <c r="AO46" s="32">
        <f t="shared" si="148"/>
        <v>0</v>
      </c>
      <c r="AP46" s="32">
        <f t="shared" si="148"/>
        <v>0</v>
      </c>
      <c r="AQ46" s="32">
        <f t="shared" si="148"/>
        <v>0</v>
      </c>
      <c r="AR46" s="32">
        <f t="shared" si="148"/>
        <v>0</v>
      </c>
      <c r="AS46" s="32">
        <f t="shared" si="148"/>
        <v>0</v>
      </c>
      <c r="AT46" s="32">
        <f t="shared" si="148"/>
        <v>0</v>
      </c>
      <c r="AU46" s="32">
        <f t="shared" si="148"/>
        <v>0</v>
      </c>
      <c r="AV46" s="32">
        <f t="shared" si="148"/>
        <v>0</v>
      </c>
      <c r="AW46" s="32">
        <f t="shared" si="148"/>
        <v>0</v>
      </c>
      <c r="AX46" s="32">
        <f t="shared" si="148"/>
        <v>0</v>
      </c>
      <c r="AY46" s="32">
        <f t="shared" si="148"/>
        <v>0</v>
      </c>
      <c r="AZ46" s="32">
        <f t="shared" si="148"/>
        <v>0</v>
      </c>
      <c r="BA46" s="32">
        <f t="shared" si="148"/>
        <v>0</v>
      </c>
      <c r="BB46" s="32">
        <f t="shared" si="148"/>
        <v>0</v>
      </c>
      <c r="BC46" s="32">
        <f t="shared" si="148"/>
        <v>0</v>
      </c>
      <c r="BD46" s="32">
        <f t="shared" si="148"/>
        <v>0</v>
      </c>
      <c r="BE46" s="32">
        <f t="shared" si="148"/>
        <v>0</v>
      </c>
      <c r="BF46" s="32">
        <f t="shared" si="148"/>
        <v>0</v>
      </c>
      <c r="BG46" s="32">
        <f t="shared" si="148"/>
        <v>0</v>
      </c>
      <c r="BH46" s="32">
        <f t="shared" si="148"/>
        <v>0</v>
      </c>
      <c r="BI46" s="32">
        <f t="shared" si="148"/>
        <v>0</v>
      </c>
      <c r="BJ46" s="32">
        <f t="shared" si="148"/>
        <v>0</v>
      </c>
      <c r="BK46" s="32">
        <f t="shared" si="148"/>
        <v>0</v>
      </c>
      <c r="BL46" s="32">
        <f t="shared" si="148"/>
        <v>0</v>
      </c>
      <c r="BM46" s="32">
        <v>0</v>
      </c>
      <c r="BN46" s="32">
        <f t="shared" si="148"/>
        <v>0</v>
      </c>
      <c r="BO46" s="32">
        <f t="shared" si="148"/>
        <v>0</v>
      </c>
      <c r="BP46" s="32">
        <f t="shared" si="148"/>
        <v>0</v>
      </c>
      <c r="BQ46" s="32">
        <f t="shared" si="148"/>
        <v>0</v>
      </c>
      <c r="BR46" s="32">
        <f t="shared" si="148"/>
        <v>0</v>
      </c>
      <c r="BS46" s="32">
        <f t="shared" si="148"/>
        <v>0</v>
      </c>
      <c r="BT46" s="32">
        <f t="shared" si="148"/>
        <v>0</v>
      </c>
      <c r="BU46" s="32">
        <f t="shared" si="148"/>
        <v>0</v>
      </c>
      <c r="BV46" s="32">
        <f t="shared" si="148"/>
        <v>0</v>
      </c>
      <c r="BW46" s="32">
        <f t="shared" si="148"/>
        <v>0</v>
      </c>
      <c r="BX46" s="32">
        <f t="shared" si="148"/>
        <v>0</v>
      </c>
      <c r="BY46" s="32">
        <f t="shared" si="148"/>
        <v>0</v>
      </c>
      <c r="BZ46" s="32">
        <f t="shared" ref="BZ46:EK46" si="149">SUM(BZ47:BZ49)</f>
        <v>0</v>
      </c>
      <c r="CA46" s="32">
        <v>0</v>
      </c>
      <c r="CB46" s="32">
        <f t="shared" si="149"/>
        <v>0</v>
      </c>
      <c r="CC46" s="32">
        <f t="shared" si="149"/>
        <v>0</v>
      </c>
      <c r="CD46" s="32">
        <f t="shared" si="149"/>
        <v>0</v>
      </c>
      <c r="CE46" s="32">
        <f t="shared" si="149"/>
        <v>0</v>
      </c>
      <c r="CF46" s="32">
        <f t="shared" si="149"/>
        <v>0</v>
      </c>
      <c r="CG46" s="32">
        <f t="shared" si="149"/>
        <v>0</v>
      </c>
      <c r="CH46" s="32">
        <f t="shared" si="149"/>
        <v>0</v>
      </c>
      <c r="CI46" s="32">
        <f t="shared" si="149"/>
        <v>0</v>
      </c>
      <c r="CJ46" s="32">
        <f t="shared" si="149"/>
        <v>0</v>
      </c>
      <c r="CK46" s="32">
        <f t="shared" si="149"/>
        <v>0</v>
      </c>
      <c r="CL46" s="32">
        <f t="shared" si="149"/>
        <v>0</v>
      </c>
      <c r="CM46" s="32">
        <f t="shared" si="149"/>
        <v>0</v>
      </c>
      <c r="CN46" s="32">
        <f t="shared" si="149"/>
        <v>0</v>
      </c>
      <c r="CO46" s="32">
        <f t="shared" si="149"/>
        <v>0</v>
      </c>
      <c r="CP46" s="32">
        <f t="shared" si="149"/>
        <v>0</v>
      </c>
      <c r="CQ46" s="32">
        <f t="shared" si="149"/>
        <v>0</v>
      </c>
      <c r="CR46" s="32">
        <f t="shared" si="149"/>
        <v>0</v>
      </c>
      <c r="CS46" s="32">
        <f t="shared" si="149"/>
        <v>0</v>
      </c>
      <c r="CT46" s="32">
        <f t="shared" si="149"/>
        <v>0</v>
      </c>
      <c r="CU46" s="32">
        <f t="shared" si="149"/>
        <v>0</v>
      </c>
      <c r="CV46" s="32">
        <f t="shared" si="149"/>
        <v>0</v>
      </c>
      <c r="CW46" s="32">
        <f t="shared" si="149"/>
        <v>0</v>
      </c>
      <c r="CX46" s="32">
        <f t="shared" si="149"/>
        <v>0</v>
      </c>
      <c r="CY46" s="32">
        <f t="shared" si="149"/>
        <v>0</v>
      </c>
      <c r="CZ46" s="32">
        <f t="shared" si="149"/>
        <v>0</v>
      </c>
      <c r="DA46" s="32">
        <f t="shared" si="149"/>
        <v>0</v>
      </c>
      <c r="DB46" s="32">
        <f t="shared" si="149"/>
        <v>0</v>
      </c>
      <c r="DC46" s="32">
        <f t="shared" si="149"/>
        <v>0</v>
      </c>
      <c r="DD46" s="32">
        <f t="shared" si="149"/>
        <v>0</v>
      </c>
      <c r="DE46" s="32">
        <f t="shared" si="149"/>
        <v>0</v>
      </c>
      <c r="DF46" s="32">
        <f t="shared" si="149"/>
        <v>0</v>
      </c>
      <c r="DG46" s="32">
        <f t="shared" si="149"/>
        <v>0</v>
      </c>
      <c r="DH46" s="32">
        <f t="shared" si="149"/>
        <v>0</v>
      </c>
      <c r="DI46" s="32">
        <f t="shared" si="149"/>
        <v>0</v>
      </c>
      <c r="DJ46" s="32">
        <f t="shared" si="149"/>
        <v>0</v>
      </c>
      <c r="DK46" s="32">
        <f t="shared" si="149"/>
        <v>0</v>
      </c>
      <c r="DL46" s="32">
        <f t="shared" si="149"/>
        <v>0</v>
      </c>
      <c r="DM46" s="32">
        <f t="shared" si="149"/>
        <v>0</v>
      </c>
      <c r="DN46" s="32">
        <f t="shared" si="149"/>
        <v>0</v>
      </c>
      <c r="DO46" s="32">
        <f t="shared" si="149"/>
        <v>0</v>
      </c>
      <c r="DP46" s="32">
        <f t="shared" si="149"/>
        <v>0</v>
      </c>
      <c r="DQ46" s="32">
        <f t="shared" si="149"/>
        <v>0</v>
      </c>
      <c r="DR46" s="32">
        <f t="shared" si="149"/>
        <v>0</v>
      </c>
      <c r="DS46" s="32">
        <f t="shared" si="149"/>
        <v>0</v>
      </c>
      <c r="DT46" s="32">
        <f t="shared" si="149"/>
        <v>0</v>
      </c>
      <c r="DU46" s="32">
        <f t="shared" si="149"/>
        <v>0</v>
      </c>
      <c r="DV46" s="32">
        <f t="shared" si="149"/>
        <v>0</v>
      </c>
      <c r="DW46" s="32">
        <f t="shared" si="149"/>
        <v>0</v>
      </c>
      <c r="DX46" s="32">
        <f t="shared" si="149"/>
        <v>0</v>
      </c>
      <c r="DY46" s="32">
        <f t="shared" si="149"/>
        <v>0</v>
      </c>
      <c r="DZ46" s="32">
        <f t="shared" si="149"/>
        <v>0</v>
      </c>
      <c r="EA46" s="32">
        <f t="shared" si="149"/>
        <v>0</v>
      </c>
      <c r="EB46" s="32">
        <f t="shared" si="149"/>
        <v>0</v>
      </c>
      <c r="EC46" s="32">
        <f t="shared" si="149"/>
        <v>0</v>
      </c>
      <c r="ED46" s="32">
        <f t="shared" si="149"/>
        <v>0</v>
      </c>
      <c r="EE46" s="32">
        <f t="shared" si="149"/>
        <v>0</v>
      </c>
      <c r="EF46" s="32">
        <f t="shared" si="149"/>
        <v>0</v>
      </c>
      <c r="EG46" s="32">
        <f t="shared" si="149"/>
        <v>0</v>
      </c>
      <c r="EH46" s="32">
        <f t="shared" si="149"/>
        <v>0</v>
      </c>
      <c r="EI46" s="32">
        <f t="shared" si="149"/>
        <v>0</v>
      </c>
      <c r="EJ46" s="32">
        <f t="shared" si="149"/>
        <v>0</v>
      </c>
      <c r="EK46" s="32">
        <f t="shared" si="149"/>
        <v>0</v>
      </c>
      <c r="EL46" s="32">
        <f t="shared" ref="EL46:EV46" si="150">SUM(EL47:EL49)</f>
        <v>0</v>
      </c>
      <c r="EM46" s="32">
        <f t="shared" si="150"/>
        <v>0</v>
      </c>
      <c r="EN46" s="32">
        <f t="shared" si="150"/>
        <v>0</v>
      </c>
      <c r="EO46" s="32">
        <f t="shared" si="150"/>
        <v>0</v>
      </c>
      <c r="EP46" s="32">
        <f t="shared" si="150"/>
        <v>0</v>
      </c>
      <c r="EQ46" s="32">
        <f t="shared" si="150"/>
        <v>0</v>
      </c>
      <c r="ER46" s="32">
        <f t="shared" si="150"/>
        <v>0</v>
      </c>
      <c r="ES46" s="32">
        <f t="shared" si="150"/>
        <v>0</v>
      </c>
      <c r="ET46" s="32">
        <f t="shared" si="150"/>
        <v>0</v>
      </c>
      <c r="EU46" s="32">
        <f t="shared" si="150"/>
        <v>130</v>
      </c>
      <c r="EV46" s="32">
        <f t="shared" si="150"/>
        <v>1546665.1199999999</v>
      </c>
    </row>
    <row r="47" spans="1:152" x14ac:dyDescent="0.25">
      <c r="A47" s="47">
        <v>45</v>
      </c>
      <c r="B47" s="26" t="s">
        <v>124</v>
      </c>
      <c r="C47" s="20">
        <f t="shared" si="71"/>
        <v>9657</v>
      </c>
      <c r="D47" s="21">
        <v>0.87</v>
      </c>
      <c r="E47" s="22">
        <v>1</v>
      </c>
      <c r="F47" s="49"/>
      <c r="G47" s="20">
        <v>1.4</v>
      </c>
      <c r="H47" s="20">
        <v>1.68</v>
      </c>
      <c r="I47" s="20">
        <v>2.23</v>
      </c>
      <c r="J47" s="20">
        <v>2.39</v>
      </c>
      <c r="K47" s="23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>
        <f t="shared" si="67"/>
        <v>0</v>
      </c>
      <c r="AC47" s="24"/>
      <c r="AD47" s="24"/>
      <c r="AE47" s="24"/>
      <c r="AF47" s="24"/>
      <c r="AG47" s="24"/>
      <c r="AH47" s="24"/>
      <c r="AI47" s="24"/>
      <c r="AJ47" s="24"/>
      <c r="AK47" s="27"/>
      <c r="AL47" s="24"/>
      <c r="AM47" s="27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  <c r="DF47" s="24"/>
      <c r="DG47" s="24"/>
      <c r="DH47" s="24"/>
      <c r="DI47" s="24"/>
      <c r="DJ47" s="24"/>
      <c r="DK47" s="24"/>
      <c r="DL47" s="24"/>
      <c r="DM47" s="24"/>
      <c r="DN47" s="24"/>
      <c r="DO47" s="24"/>
      <c r="DP47" s="24"/>
      <c r="DQ47" s="24"/>
      <c r="DR47" s="24"/>
      <c r="DS47" s="24"/>
      <c r="DT47" s="24"/>
      <c r="DU47" s="24"/>
      <c r="DV47" s="24"/>
      <c r="DW47" s="24"/>
      <c r="DX47" s="24"/>
      <c r="DY47" s="24"/>
      <c r="DZ47" s="24"/>
      <c r="EA47" s="24"/>
      <c r="EB47" s="24"/>
      <c r="EC47" s="24"/>
      <c r="ED47" s="24"/>
      <c r="EE47" s="24"/>
      <c r="EF47" s="24"/>
      <c r="EG47" s="24"/>
      <c r="EH47" s="24"/>
      <c r="EI47" s="24"/>
      <c r="EJ47" s="24"/>
      <c r="EK47" s="24"/>
      <c r="EL47" s="24"/>
      <c r="EM47" s="24"/>
      <c r="EN47" s="24"/>
      <c r="EO47" s="24"/>
      <c r="EP47" s="24"/>
      <c r="EQ47" s="24"/>
      <c r="ER47" s="24"/>
      <c r="ES47" s="24"/>
      <c r="ET47" s="24"/>
      <c r="EU47" s="25">
        <f t="shared" ref="EU47:EV49" si="151">SUM(K47,M47,O47,Q47,S47,U47,W47,Y47,AC47,AE47,AG47,AI47,AK47,AM47,AO47,AQ47,AS47,AU47,AW47,AY47,BA47,BC47,BE47,BG47,BI47,BK47,BM47,BO47,BQ47,BS47,BU47,BW47,BY47,CA47,CC47,CE47,CG47,CI47,CK47,CM47,CO47,CQ47,CS47,CU47,CW47,CY47,DA47,DC47,DE47,DG47,DI47,DK47,DM47,DO47,DQ47,DS47,DU47,DW47,DY47,EA47,EC47,EE47,EG47,EI47,EK47,EM47,EO47,EQ47,ES47,AA47)</f>
        <v>0</v>
      </c>
      <c r="EV47" s="25">
        <f t="shared" si="151"/>
        <v>0</v>
      </c>
    </row>
    <row r="48" spans="1:152" ht="30" x14ac:dyDescent="0.25">
      <c r="A48" s="47">
        <v>46</v>
      </c>
      <c r="B48" s="26" t="s">
        <v>125</v>
      </c>
      <c r="C48" s="20">
        <f t="shared" si="71"/>
        <v>9657</v>
      </c>
      <c r="D48" s="21">
        <v>0.88</v>
      </c>
      <c r="E48" s="22">
        <v>1</v>
      </c>
      <c r="F48" s="49"/>
      <c r="G48" s="20">
        <v>1.4</v>
      </c>
      <c r="H48" s="20">
        <v>1.68</v>
      </c>
      <c r="I48" s="20">
        <v>2.23</v>
      </c>
      <c r="J48" s="20">
        <v>2.39</v>
      </c>
      <c r="K48" s="30">
        <v>130</v>
      </c>
      <c r="L48" s="24">
        <f>K48*C48*D48*E48*G48*$L$6</f>
        <v>1546665.1199999999</v>
      </c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>
        <f t="shared" si="67"/>
        <v>0</v>
      </c>
      <c r="AC48" s="24"/>
      <c r="AD48" s="24"/>
      <c r="AE48" s="24"/>
      <c r="AF48" s="24"/>
      <c r="AG48" s="24"/>
      <c r="AH48" s="24"/>
      <c r="AI48" s="24"/>
      <c r="AJ48" s="24"/>
      <c r="AK48" s="27"/>
      <c r="AL48" s="24"/>
      <c r="AM48" s="27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24"/>
      <c r="CH48" s="24"/>
      <c r="CI48" s="24"/>
      <c r="CJ48" s="24"/>
      <c r="CK48" s="24"/>
      <c r="CL48" s="24"/>
      <c r="CM48" s="24"/>
      <c r="CN48" s="24"/>
      <c r="CO48" s="24"/>
      <c r="CP48" s="24"/>
      <c r="CQ48" s="24"/>
      <c r="CR48" s="24"/>
      <c r="CS48" s="24"/>
      <c r="CT48" s="24"/>
      <c r="CU48" s="24"/>
      <c r="CV48" s="24"/>
      <c r="CW48" s="24"/>
      <c r="CX48" s="24"/>
      <c r="CY48" s="24"/>
      <c r="CZ48" s="24"/>
      <c r="DA48" s="24"/>
      <c r="DB48" s="24"/>
      <c r="DC48" s="24"/>
      <c r="DD48" s="24"/>
      <c r="DE48" s="24"/>
      <c r="DF48" s="24"/>
      <c r="DG48" s="24"/>
      <c r="DH48" s="24"/>
      <c r="DI48" s="24"/>
      <c r="DJ48" s="24"/>
      <c r="DK48" s="24"/>
      <c r="DL48" s="24"/>
      <c r="DM48" s="24"/>
      <c r="DN48" s="24"/>
      <c r="DO48" s="24"/>
      <c r="DP48" s="24"/>
      <c r="DQ48" s="24"/>
      <c r="DR48" s="24"/>
      <c r="DS48" s="24"/>
      <c r="DT48" s="24"/>
      <c r="DU48" s="24"/>
      <c r="DV48" s="24"/>
      <c r="DW48" s="24"/>
      <c r="DX48" s="24"/>
      <c r="DY48" s="24"/>
      <c r="DZ48" s="24"/>
      <c r="EA48" s="24"/>
      <c r="EB48" s="24"/>
      <c r="EC48" s="24"/>
      <c r="ED48" s="24"/>
      <c r="EE48" s="24"/>
      <c r="EF48" s="24"/>
      <c r="EG48" s="24"/>
      <c r="EH48" s="24"/>
      <c r="EI48" s="24"/>
      <c r="EJ48" s="24"/>
      <c r="EK48" s="24"/>
      <c r="EL48" s="24"/>
      <c r="EM48" s="24"/>
      <c r="EN48" s="24"/>
      <c r="EO48" s="24"/>
      <c r="EP48" s="24"/>
      <c r="EQ48" s="24"/>
      <c r="ER48" s="24"/>
      <c r="ES48" s="24"/>
      <c r="ET48" s="24"/>
      <c r="EU48" s="25">
        <f t="shared" si="151"/>
        <v>130</v>
      </c>
      <c r="EV48" s="25">
        <f t="shared" si="151"/>
        <v>1546665.1199999999</v>
      </c>
    </row>
    <row r="49" spans="1:152" ht="30" x14ac:dyDescent="0.25">
      <c r="A49" s="47">
        <v>47</v>
      </c>
      <c r="B49" s="26" t="s">
        <v>126</v>
      </c>
      <c r="C49" s="20">
        <f t="shared" si="71"/>
        <v>9657</v>
      </c>
      <c r="D49" s="21">
        <v>1.27</v>
      </c>
      <c r="E49" s="22">
        <v>1</v>
      </c>
      <c r="F49" s="49"/>
      <c r="G49" s="20">
        <v>1.4</v>
      </c>
      <c r="H49" s="20">
        <v>1.68</v>
      </c>
      <c r="I49" s="20">
        <v>2.23</v>
      </c>
      <c r="J49" s="20">
        <v>2.39</v>
      </c>
      <c r="K49" s="23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>
        <f t="shared" si="67"/>
        <v>0</v>
      </c>
      <c r="AC49" s="24"/>
      <c r="AD49" s="24"/>
      <c r="AE49" s="24"/>
      <c r="AF49" s="24"/>
      <c r="AG49" s="24"/>
      <c r="AH49" s="24"/>
      <c r="AI49" s="24"/>
      <c r="AJ49" s="24"/>
      <c r="AK49" s="27"/>
      <c r="AL49" s="24"/>
      <c r="AM49" s="27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24"/>
      <c r="CH49" s="24"/>
      <c r="CI49" s="24"/>
      <c r="CJ49" s="24"/>
      <c r="CK49" s="24"/>
      <c r="CL49" s="24"/>
      <c r="CM49" s="24"/>
      <c r="CN49" s="24"/>
      <c r="CO49" s="24"/>
      <c r="CP49" s="24"/>
      <c r="CQ49" s="24"/>
      <c r="CR49" s="24"/>
      <c r="CS49" s="24"/>
      <c r="CT49" s="24"/>
      <c r="CU49" s="24"/>
      <c r="CV49" s="24"/>
      <c r="CW49" s="24"/>
      <c r="CX49" s="24"/>
      <c r="CY49" s="24"/>
      <c r="CZ49" s="24"/>
      <c r="DA49" s="24"/>
      <c r="DB49" s="24"/>
      <c r="DC49" s="24"/>
      <c r="DD49" s="24"/>
      <c r="DE49" s="24"/>
      <c r="DF49" s="24"/>
      <c r="DG49" s="24"/>
      <c r="DH49" s="24"/>
      <c r="DI49" s="24"/>
      <c r="DJ49" s="24"/>
      <c r="DK49" s="24"/>
      <c r="DL49" s="24"/>
      <c r="DM49" s="24"/>
      <c r="DN49" s="24"/>
      <c r="DO49" s="24"/>
      <c r="DP49" s="24"/>
      <c r="DQ49" s="24"/>
      <c r="DR49" s="24"/>
      <c r="DS49" s="24"/>
      <c r="DT49" s="24"/>
      <c r="DU49" s="24"/>
      <c r="DV49" s="24"/>
      <c r="DW49" s="24"/>
      <c r="DX49" s="24"/>
      <c r="DY49" s="24"/>
      <c r="DZ49" s="24"/>
      <c r="EA49" s="24"/>
      <c r="EB49" s="24"/>
      <c r="EC49" s="24"/>
      <c r="ED49" s="24"/>
      <c r="EE49" s="24"/>
      <c r="EF49" s="24"/>
      <c r="EG49" s="24"/>
      <c r="EH49" s="24"/>
      <c r="EI49" s="24"/>
      <c r="EJ49" s="24"/>
      <c r="EK49" s="24"/>
      <c r="EL49" s="24"/>
      <c r="EM49" s="24"/>
      <c r="EN49" s="24"/>
      <c r="EO49" s="24"/>
      <c r="EP49" s="24"/>
      <c r="EQ49" s="24"/>
      <c r="ER49" s="24"/>
      <c r="ES49" s="24"/>
      <c r="ET49" s="24"/>
      <c r="EU49" s="25">
        <f t="shared" si="151"/>
        <v>0</v>
      </c>
      <c r="EV49" s="25">
        <f t="shared" si="151"/>
        <v>0</v>
      </c>
    </row>
    <row r="50" spans="1:152" x14ac:dyDescent="0.25">
      <c r="A50" s="16">
        <v>12</v>
      </c>
      <c r="B50" s="17" t="s">
        <v>127</v>
      </c>
      <c r="C50" s="28">
        <f>C45</f>
        <v>9657</v>
      </c>
      <c r="D50" s="31">
        <v>0.65</v>
      </c>
      <c r="E50" s="22">
        <v>1</v>
      </c>
      <c r="F50" s="49"/>
      <c r="G50" s="28">
        <v>1.4</v>
      </c>
      <c r="H50" s="28">
        <v>1.68</v>
      </c>
      <c r="I50" s="28">
        <v>2.23</v>
      </c>
      <c r="J50" s="28">
        <v>2.39</v>
      </c>
      <c r="K50" s="27">
        <f>SUM(K51:K59)</f>
        <v>0</v>
      </c>
      <c r="L50" s="27">
        <f t="shared" ref="L50:BY50" si="152">SUM(L51:L59)</f>
        <v>0</v>
      </c>
      <c r="M50" s="27">
        <f t="shared" si="152"/>
        <v>0</v>
      </c>
      <c r="N50" s="27">
        <f t="shared" si="152"/>
        <v>0</v>
      </c>
      <c r="O50" s="27">
        <f t="shared" si="152"/>
        <v>0</v>
      </c>
      <c r="P50" s="27">
        <f t="shared" si="152"/>
        <v>0</v>
      </c>
      <c r="Q50" s="27">
        <f t="shared" si="152"/>
        <v>0</v>
      </c>
      <c r="R50" s="27">
        <f t="shared" si="152"/>
        <v>0</v>
      </c>
      <c r="S50" s="27">
        <f t="shared" si="152"/>
        <v>0</v>
      </c>
      <c r="T50" s="27">
        <f t="shared" si="152"/>
        <v>0</v>
      </c>
      <c r="U50" s="27">
        <f t="shared" si="152"/>
        <v>6</v>
      </c>
      <c r="V50" s="27">
        <f t="shared" si="152"/>
        <v>73006.92</v>
      </c>
      <c r="W50" s="27">
        <f t="shared" si="152"/>
        <v>5</v>
      </c>
      <c r="X50" s="27">
        <f t="shared" si="152"/>
        <v>85850.73</v>
      </c>
      <c r="Y50" s="27">
        <f t="shared" si="152"/>
        <v>10</v>
      </c>
      <c r="Z50" s="27">
        <f t="shared" si="152"/>
        <v>171701.46</v>
      </c>
      <c r="AA50" s="27">
        <f t="shared" si="152"/>
        <v>0</v>
      </c>
      <c r="AB50" s="27">
        <f t="shared" si="152"/>
        <v>0</v>
      </c>
      <c r="AC50" s="27">
        <v>0</v>
      </c>
      <c r="AD50" s="27">
        <f t="shared" si="152"/>
        <v>0</v>
      </c>
      <c r="AE50" s="27">
        <f t="shared" si="152"/>
        <v>5</v>
      </c>
      <c r="AF50" s="27">
        <f t="shared" si="152"/>
        <v>94638.599999999991</v>
      </c>
      <c r="AG50" s="27">
        <f t="shared" si="152"/>
        <v>0</v>
      </c>
      <c r="AH50" s="27">
        <f t="shared" si="152"/>
        <v>0</v>
      </c>
      <c r="AI50" s="27">
        <f t="shared" si="152"/>
        <v>0</v>
      </c>
      <c r="AJ50" s="27">
        <f t="shared" si="152"/>
        <v>0</v>
      </c>
      <c r="AK50" s="27">
        <f t="shared" si="152"/>
        <v>0</v>
      </c>
      <c r="AL50" s="27">
        <f t="shared" si="152"/>
        <v>0</v>
      </c>
      <c r="AM50" s="27">
        <f t="shared" si="152"/>
        <v>74</v>
      </c>
      <c r="AN50" s="27">
        <f t="shared" si="152"/>
        <v>792801.07199999993</v>
      </c>
      <c r="AO50" s="27">
        <f t="shared" si="152"/>
        <v>20</v>
      </c>
      <c r="AP50" s="27">
        <f t="shared" si="152"/>
        <v>343402.92</v>
      </c>
      <c r="AQ50" s="27">
        <f t="shared" si="152"/>
        <v>0</v>
      </c>
      <c r="AR50" s="27">
        <f t="shared" si="152"/>
        <v>0</v>
      </c>
      <c r="AS50" s="27">
        <f t="shared" si="152"/>
        <v>0</v>
      </c>
      <c r="AT50" s="27">
        <f t="shared" si="152"/>
        <v>0</v>
      </c>
      <c r="AU50" s="27">
        <f t="shared" si="152"/>
        <v>0</v>
      </c>
      <c r="AV50" s="27">
        <f t="shared" si="152"/>
        <v>0</v>
      </c>
      <c r="AW50" s="27">
        <f t="shared" si="152"/>
        <v>0</v>
      </c>
      <c r="AX50" s="27">
        <f t="shared" si="152"/>
        <v>0</v>
      </c>
      <c r="AY50" s="27">
        <f t="shared" si="152"/>
        <v>377</v>
      </c>
      <c r="AZ50" s="27">
        <f t="shared" si="152"/>
        <v>4370816.1419999991</v>
      </c>
      <c r="BA50" s="27">
        <f t="shared" si="152"/>
        <v>0</v>
      </c>
      <c r="BB50" s="27">
        <f t="shared" si="152"/>
        <v>0</v>
      </c>
      <c r="BC50" s="27">
        <f t="shared" si="152"/>
        <v>0</v>
      </c>
      <c r="BD50" s="27">
        <f t="shared" si="152"/>
        <v>0</v>
      </c>
      <c r="BE50" s="27">
        <f t="shared" si="152"/>
        <v>0</v>
      </c>
      <c r="BF50" s="27">
        <f t="shared" si="152"/>
        <v>0</v>
      </c>
      <c r="BG50" s="27">
        <f t="shared" si="152"/>
        <v>50</v>
      </c>
      <c r="BH50" s="27">
        <f t="shared" si="152"/>
        <v>429929.63999999996</v>
      </c>
      <c r="BI50" s="27">
        <f t="shared" si="152"/>
        <v>60</v>
      </c>
      <c r="BJ50" s="27">
        <f t="shared" si="152"/>
        <v>515915.56800000003</v>
      </c>
      <c r="BK50" s="27">
        <f t="shared" si="152"/>
        <v>3</v>
      </c>
      <c r="BL50" s="27">
        <f t="shared" si="152"/>
        <v>25795.778399999999</v>
      </c>
      <c r="BM50" s="27">
        <v>50</v>
      </c>
      <c r="BN50" s="27">
        <f t="shared" si="152"/>
        <v>436743.61919999996</v>
      </c>
      <c r="BO50" s="27">
        <f t="shared" si="152"/>
        <v>40</v>
      </c>
      <c r="BP50" s="27">
        <f t="shared" si="152"/>
        <v>427982.78880000004</v>
      </c>
      <c r="BQ50" s="27">
        <f t="shared" si="152"/>
        <v>0</v>
      </c>
      <c r="BR50" s="27">
        <f t="shared" si="152"/>
        <v>0</v>
      </c>
      <c r="BS50" s="27">
        <f t="shared" si="152"/>
        <v>145</v>
      </c>
      <c r="BT50" s="27">
        <f t="shared" si="152"/>
        <v>1401408.3888000003</v>
      </c>
      <c r="BU50" s="27">
        <f t="shared" si="152"/>
        <v>0</v>
      </c>
      <c r="BV50" s="27">
        <f t="shared" si="152"/>
        <v>0</v>
      </c>
      <c r="BW50" s="27">
        <f t="shared" si="152"/>
        <v>0</v>
      </c>
      <c r="BX50" s="27">
        <f t="shared" si="152"/>
        <v>0</v>
      </c>
      <c r="BY50" s="27">
        <f t="shared" si="152"/>
        <v>0</v>
      </c>
      <c r="BZ50" s="27">
        <f t="shared" ref="BZ50:EK50" si="153">SUM(BZ51:BZ59)</f>
        <v>0</v>
      </c>
      <c r="CA50" s="27">
        <v>0</v>
      </c>
      <c r="CB50" s="27">
        <f t="shared" si="153"/>
        <v>0</v>
      </c>
      <c r="CC50" s="27">
        <f t="shared" si="153"/>
        <v>2</v>
      </c>
      <c r="CD50" s="27">
        <f t="shared" si="153"/>
        <v>17197.185600000001</v>
      </c>
      <c r="CE50" s="27">
        <f t="shared" si="153"/>
        <v>12</v>
      </c>
      <c r="CF50" s="27">
        <f t="shared" si="153"/>
        <v>247250.10239999997</v>
      </c>
      <c r="CG50" s="27">
        <f t="shared" si="153"/>
        <v>10</v>
      </c>
      <c r="CH50" s="27">
        <f t="shared" si="153"/>
        <v>206041.75200000001</v>
      </c>
      <c r="CI50" s="27">
        <f t="shared" si="153"/>
        <v>10</v>
      </c>
      <c r="CJ50" s="27">
        <f t="shared" si="153"/>
        <v>191440.36799999999</v>
      </c>
      <c r="CK50" s="27">
        <f t="shared" si="153"/>
        <v>18</v>
      </c>
      <c r="CL50" s="27">
        <f t="shared" si="153"/>
        <v>370875.15359999996</v>
      </c>
      <c r="CM50" s="27">
        <f t="shared" si="153"/>
        <v>86</v>
      </c>
      <c r="CN50" s="27">
        <f t="shared" si="153"/>
        <v>973101.12480000011</v>
      </c>
      <c r="CO50" s="27">
        <f t="shared" si="153"/>
        <v>0</v>
      </c>
      <c r="CP50" s="27">
        <f t="shared" si="153"/>
        <v>0</v>
      </c>
      <c r="CQ50" s="27">
        <f t="shared" si="153"/>
        <v>40</v>
      </c>
      <c r="CR50" s="27">
        <f t="shared" si="153"/>
        <v>343943.712</v>
      </c>
      <c r="CS50" s="27">
        <f t="shared" si="153"/>
        <v>0</v>
      </c>
      <c r="CT50" s="27">
        <f t="shared" si="153"/>
        <v>0</v>
      </c>
      <c r="CU50" s="27">
        <f t="shared" si="153"/>
        <v>0</v>
      </c>
      <c r="CV50" s="27">
        <f t="shared" si="153"/>
        <v>0</v>
      </c>
      <c r="CW50" s="27">
        <f t="shared" si="153"/>
        <v>0</v>
      </c>
      <c r="CX50" s="27">
        <f t="shared" si="153"/>
        <v>0</v>
      </c>
      <c r="CY50" s="27">
        <f t="shared" si="153"/>
        <v>0</v>
      </c>
      <c r="CZ50" s="27">
        <f t="shared" si="153"/>
        <v>0</v>
      </c>
      <c r="DA50" s="27">
        <f t="shared" si="153"/>
        <v>0</v>
      </c>
      <c r="DB50" s="27">
        <f t="shared" si="153"/>
        <v>0</v>
      </c>
      <c r="DC50" s="27">
        <f t="shared" si="153"/>
        <v>230</v>
      </c>
      <c r="DD50" s="27">
        <f t="shared" si="153"/>
        <v>3949133.58</v>
      </c>
      <c r="DE50" s="27">
        <f t="shared" si="153"/>
        <v>669</v>
      </c>
      <c r="DF50" s="27">
        <f t="shared" si="153"/>
        <v>5213505.2759999996</v>
      </c>
      <c r="DG50" s="27">
        <f t="shared" si="153"/>
        <v>491</v>
      </c>
      <c r="DH50" s="27">
        <f t="shared" si="153"/>
        <v>3566928.8339999998</v>
      </c>
      <c r="DI50" s="27">
        <f t="shared" si="153"/>
        <v>52</v>
      </c>
      <c r="DJ50" s="27">
        <f t="shared" si="153"/>
        <v>780903.64799999993</v>
      </c>
      <c r="DK50" s="27">
        <f t="shared" si="153"/>
        <v>351</v>
      </c>
      <c r="DL50" s="27">
        <f t="shared" si="153"/>
        <v>2995311.69</v>
      </c>
      <c r="DM50" s="27">
        <f t="shared" si="153"/>
        <v>16</v>
      </c>
      <c r="DN50" s="27">
        <f t="shared" si="153"/>
        <v>274722.33599999995</v>
      </c>
      <c r="DO50" s="27">
        <f t="shared" si="153"/>
        <v>0</v>
      </c>
      <c r="DP50" s="27">
        <f t="shared" si="153"/>
        <v>0</v>
      </c>
      <c r="DQ50" s="27">
        <f t="shared" si="153"/>
        <v>0</v>
      </c>
      <c r="DR50" s="27">
        <f t="shared" si="153"/>
        <v>0</v>
      </c>
      <c r="DS50" s="27">
        <f t="shared" si="153"/>
        <v>38</v>
      </c>
      <c r="DT50" s="27">
        <f t="shared" si="153"/>
        <v>652465.54799999995</v>
      </c>
      <c r="DU50" s="27">
        <f t="shared" si="153"/>
        <v>648</v>
      </c>
      <c r="DV50" s="27">
        <f t="shared" si="153"/>
        <v>4738149.108</v>
      </c>
      <c r="DW50" s="27">
        <f t="shared" si="153"/>
        <v>370</v>
      </c>
      <c r="DX50" s="27">
        <f t="shared" si="153"/>
        <v>2772910.98</v>
      </c>
      <c r="DY50" s="27">
        <f t="shared" si="153"/>
        <v>0</v>
      </c>
      <c r="DZ50" s="27">
        <f t="shared" si="153"/>
        <v>0</v>
      </c>
      <c r="EA50" s="27">
        <f t="shared" si="153"/>
        <v>15</v>
      </c>
      <c r="EB50" s="27">
        <f t="shared" si="153"/>
        <v>257552.19</v>
      </c>
      <c r="EC50" s="27">
        <f t="shared" si="153"/>
        <v>0</v>
      </c>
      <c r="ED50" s="27">
        <f t="shared" si="153"/>
        <v>0</v>
      </c>
      <c r="EE50" s="27">
        <f t="shared" si="153"/>
        <v>0</v>
      </c>
      <c r="EF50" s="27">
        <f t="shared" si="153"/>
        <v>0</v>
      </c>
      <c r="EG50" s="27">
        <f t="shared" si="153"/>
        <v>10</v>
      </c>
      <c r="EH50" s="27">
        <f t="shared" si="153"/>
        <v>171701.46</v>
      </c>
      <c r="EI50" s="27">
        <f t="shared" si="153"/>
        <v>0</v>
      </c>
      <c r="EJ50" s="27">
        <f t="shared" si="153"/>
        <v>0</v>
      </c>
      <c r="EK50" s="27">
        <f t="shared" si="153"/>
        <v>0</v>
      </c>
      <c r="EL50" s="27">
        <f t="shared" ref="EL50:EV50" si="154">SUM(EL51:EL59)</f>
        <v>0</v>
      </c>
      <c r="EM50" s="27">
        <f t="shared" si="154"/>
        <v>250</v>
      </c>
      <c r="EN50" s="27">
        <f t="shared" si="154"/>
        <v>4292536.5</v>
      </c>
      <c r="EO50" s="27">
        <f t="shared" si="154"/>
        <v>0</v>
      </c>
      <c r="EP50" s="27">
        <f t="shared" si="154"/>
        <v>0</v>
      </c>
      <c r="EQ50" s="27">
        <f t="shared" si="154"/>
        <v>25</v>
      </c>
      <c r="ER50" s="27">
        <f t="shared" si="154"/>
        <v>274992.73200000002</v>
      </c>
      <c r="ES50" s="27">
        <f t="shared" si="154"/>
        <v>0</v>
      </c>
      <c r="ET50" s="27">
        <f t="shared" si="154"/>
        <v>0</v>
      </c>
      <c r="EU50" s="27">
        <f t="shared" si="154"/>
        <v>4188</v>
      </c>
      <c r="EV50" s="27">
        <f t="shared" si="154"/>
        <v>41460656.907600001</v>
      </c>
    </row>
    <row r="51" spans="1:152" x14ac:dyDescent="0.25">
      <c r="A51" s="47">
        <v>50</v>
      </c>
      <c r="B51" s="26" t="s">
        <v>128</v>
      </c>
      <c r="C51" s="20">
        <f t="shared" si="71"/>
        <v>9657</v>
      </c>
      <c r="D51" s="21">
        <v>0.57999999999999996</v>
      </c>
      <c r="E51" s="22">
        <v>1</v>
      </c>
      <c r="F51" s="49"/>
      <c r="G51" s="20">
        <v>1.4</v>
      </c>
      <c r="H51" s="20">
        <v>1.68</v>
      </c>
      <c r="I51" s="20">
        <v>2.23</v>
      </c>
      <c r="J51" s="20">
        <v>2.39</v>
      </c>
      <c r="K51" s="23"/>
      <c r="L51" s="24">
        <f t="shared" ref="L51:L59" si="155">K51*C51*D51*E51*G51*$L$6</f>
        <v>0</v>
      </c>
      <c r="M51" s="24">
        <v>0</v>
      </c>
      <c r="N51" s="24">
        <f t="shared" ref="N51:N59" si="156">M51*C51*D51*E51*G51*$N$6</f>
        <v>0</v>
      </c>
      <c r="O51" s="24">
        <v>0</v>
      </c>
      <c r="P51" s="24">
        <f t="shared" ref="P51:P59" si="157">O51*C51*D51*E51*G51*$P$6</f>
        <v>0</v>
      </c>
      <c r="Q51" s="24">
        <v>0</v>
      </c>
      <c r="R51" s="24">
        <f t="shared" ref="R51:R59" si="158">Q51*C51*D51*E51*G51*$R$6</f>
        <v>0</v>
      </c>
      <c r="S51" s="24"/>
      <c r="T51" s="24"/>
      <c r="U51" s="24">
        <v>0</v>
      </c>
      <c r="V51" s="24">
        <f t="shared" ref="V51:V59" si="159">U51*C51*D51*E51*G51*$V$6</f>
        <v>0</v>
      </c>
      <c r="W51" s="24">
        <v>0</v>
      </c>
      <c r="X51" s="24">
        <f t="shared" si="66"/>
        <v>0</v>
      </c>
      <c r="Y51" s="24">
        <v>0</v>
      </c>
      <c r="Z51" s="24">
        <f t="shared" ref="Z51:Z59" si="160">Y51*C51*D51*E51*G51*$Z$6</f>
        <v>0</v>
      </c>
      <c r="AA51" s="24"/>
      <c r="AB51" s="24">
        <f t="shared" si="67"/>
        <v>0</v>
      </c>
      <c r="AC51" s="24">
        <v>0</v>
      </c>
      <c r="AD51" s="24">
        <f t="shared" ref="AD51:AD59" si="161">AC51*C51*D51*E51*G51*$AD$6</f>
        <v>0</v>
      </c>
      <c r="AE51" s="24">
        <v>0</v>
      </c>
      <c r="AF51" s="24">
        <f t="shared" ref="AF51:AF59" si="162">AE51*C51*D51*E51*G51*$AF$6</f>
        <v>0</v>
      </c>
      <c r="AG51" s="24"/>
      <c r="AH51" s="24">
        <f t="shared" ref="AH51:AH59" si="163">AG51*C51*D51*E51*G51*$AH$6</f>
        <v>0</v>
      </c>
      <c r="AI51" s="24"/>
      <c r="AJ51" s="24">
        <f t="shared" ref="AJ51:AJ59" si="164">AI51*C51*D51*E51*G51*$AJ$6</f>
        <v>0</v>
      </c>
      <c r="AK51" s="24"/>
      <c r="AL51" s="24">
        <f t="shared" ref="AL51:AL59" si="165">SUM(AK51*$AL$6*C51*D51*E51*G51)</f>
        <v>0</v>
      </c>
      <c r="AM51" s="24"/>
      <c r="AN51" s="24">
        <f t="shared" ref="AN51:AN59" si="166">SUM(AM51*$AN$6*C51*D51*E51*G51)</f>
        <v>0</v>
      </c>
      <c r="AO51" s="24">
        <v>0</v>
      </c>
      <c r="AP51" s="24">
        <f t="shared" ref="AP51:AP59" si="167">AO51*C51*D51*E51*G51*$AP$6</f>
        <v>0</v>
      </c>
      <c r="AQ51" s="24">
        <v>0</v>
      </c>
      <c r="AR51" s="24">
        <f t="shared" ref="AR51:AR59" si="168">AQ51*C51*D51*E51*G51*$AR$6</f>
        <v>0</v>
      </c>
      <c r="AS51" s="24">
        <v>0</v>
      </c>
      <c r="AT51" s="24">
        <f t="shared" ref="AT51:AT59" si="169">AS51*C51*D51*E51*G51*$AT$6</f>
        <v>0</v>
      </c>
      <c r="AU51" s="24"/>
      <c r="AV51" s="24">
        <f t="shared" ref="AV51:AV59" si="170">AU51*C51*D51*E51*G51*$AV$6</f>
        <v>0</v>
      </c>
      <c r="AW51" s="24"/>
      <c r="AX51" s="24">
        <f t="shared" ref="AX51:AX59" si="171">AW51*C51*D51*E51*G51*$AX$6</f>
        <v>0</v>
      </c>
      <c r="AY51" s="24"/>
      <c r="AZ51" s="24">
        <f t="shared" ref="AZ51:AZ59" si="172">AY51*C51*D51*E51*G51*$AZ$6</f>
        <v>0</v>
      </c>
      <c r="BA51" s="24">
        <v>0</v>
      </c>
      <c r="BB51" s="24">
        <f t="shared" ref="BB51:BB59" si="173">BA51*C51*D51*E51*G51*$BB$6</f>
        <v>0</v>
      </c>
      <c r="BC51" s="24">
        <v>0</v>
      </c>
      <c r="BD51" s="24">
        <f t="shared" si="68"/>
        <v>0</v>
      </c>
      <c r="BE51" s="24">
        <v>0</v>
      </c>
      <c r="BF51" s="24">
        <f t="shared" si="69"/>
        <v>0</v>
      </c>
      <c r="BG51" s="24">
        <v>0</v>
      </c>
      <c r="BH51" s="24">
        <f t="shared" ref="BH51:BH59" si="174">BG51*C51*D51*E51*H51*$BH$6</f>
        <v>0</v>
      </c>
      <c r="BI51" s="24">
        <v>0</v>
      </c>
      <c r="BJ51" s="24">
        <f t="shared" ref="BJ51:BJ59" si="175">BI51*C51*D51*E51*H51*$BJ$6</f>
        <v>0</v>
      </c>
      <c r="BK51" s="24"/>
      <c r="BL51" s="24">
        <f t="shared" ref="BL51:BL59" si="176">SUM(BK51*$BL$6*C51*D51*E51*H51)</f>
        <v>0</v>
      </c>
      <c r="BM51" s="24">
        <v>3</v>
      </c>
      <c r="BN51" s="24">
        <f t="shared" ref="BN51:BN59" si="177">SUM(BM51*$BN$6*C51*D51*E51*H51)</f>
        <v>28229.342399999998</v>
      </c>
      <c r="BO51" s="24">
        <v>0</v>
      </c>
      <c r="BP51" s="24">
        <f t="shared" ref="BP51:BP59" si="178">BO51*C51*D51*E51*H51*$BP$6</f>
        <v>0</v>
      </c>
      <c r="BQ51" s="24">
        <v>0</v>
      </c>
      <c r="BR51" s="24">
        <f t="shared" ref="BR51:BR59" si="179">BQ51*C51*D51*E51*H51*$BR$6</f>
        <v>0</v>
      </c>
      <c r="BS51" s="24">
        <v>0</v>
      </c>
      <c r="BT51" s="24">
        <f t="shared" ref="BT51:BT59" si="180">BS51*C51*D51*E51*H51*$BT$6</f>
        <v>0</v>
      </c>
      <c r="BU51" s="24"/>
      <c r="BV51" s="24">
        <f t="shared" ref="BV51:BV59" si="181">C51*D51*E51*H51*BU51*$BV$6</f>
        <v>0</v>
      </c>
      <c r="BW51" s="24">
        <v>0</v>
      </c>
      <c r="BX51" s="24">
        <f t="shared" ref="BX51:BX59" si="182">BW51*C51*D51*E51*H51*$BX$6</f>
        <v>0</v>
      </c>
      <c r="BY51" s="24"/>
      <c r="BZ51" s="24">
        <f t="shared" ref="BZ51:BZ59" si="183">SUM(BY51*$BZ$6*C51*D51*E51*H51)</f>
        <v>0</v>
      </c>
      <c r="CA51" s="24"/>
      <c r="CB51" s="24">
        <f t="shared" ref="CB51:CB59" si="184">SUM(CA51*$CB$6*C51*D51*E51*H51)</f>
        <v>0</v>
      </c>
      <c r="CC51" s="24"/>
      <c r="CD51" s="24">
        <f t="shared" ref="CD51:CD59" si="185">CC51*C51*D51*E51*H51*$CD$6</f>
        <v>0</v>
      </c>
      <c r="CE51" s="24">
        <v>0</v>
      </c>
      <c r="CF51" s="24">
        <f t="shared" ref="CF51:CF59" si="186">CE51*C51*D51*E51*H51*$CF$6</f>
        <v>0</v>
      </c>
      <c r="CG51" s="24">
        <v>0</v>
      </c>
      <c r="CH51" s="24">
        <f t="shared" ref="CH51:CH59" si="187">CG51*C51*D51*E51*H51*$CH$6</f>
        <v>0</v>
      </c>
      <c r="CI51" s="24">
        <v>0</v>
      </c>
      <c r="CJ51" s="24">
        <f t="shared" ref="CJ51:CJ59" si="188">CI51*C51*D51*E51*H51*$CJ$6</f>
        <v>0</v>
      </c>
      <c r="CK51" s="24">
        <v>0</v>
      </c>
      <c r="CL51" s="24">
        <f t="shared" ref="CL51:CL59" si="189">CK51*C51*D51*E51*H51*$CL$6</f>
        <v>0</v>
      </c>
      <c r="CM51" s="24">
        <v>0</v>
      </c>
      <c r="CN51" s="24">
        <f t="shared" ref="CN51:CN59" si="190">CM51*C51*D51*E51*H51*$CN$6</f>
        <v>0</v>
      </c>
      <c r="CO51" s="24"/>
      <c r="CP51" s="24"/>
      <c r="CQ51" s="24">
        <v>0</v>
      </c>
      <c r="CR51" s="24">
        <f t="shared" ref="CR51:CR59" si="191">CQ51*C51*D51*E51*H51*$CR$6</f>
        <v>0</v>
      </c>
      <c r="CS51" s="24"/>
      <c r="CT51" s="24">
        <f t="shared" ref="CT51:CT59" si="192">CS51*C51*D51*E51*H51*$CT$6</f>
        <v>0</v>
      </c>
      <c r="CU51" s="24">
        <v>0</v>
      </c>
      <c r="CV51" s="24">
        <f t="shared" ref="CV51:CV59" si="193">CU51*C51*D51*E51*I51*$CV$6</f>
        <v>0</v>
      </c>
      <c r="CW51" s="24">
        <v>0</v>
      </c>
      <c r="CX51" s="24">
        <f t="shared" ref="CX51:CX59" si="194">CW51*C51*D51*E51*J51*$CX$6</f>
        <v>0</v>
      </c>
      <c r="CY51" s="24"/>
      <c r="CZ51" s="24">
        <f t="shared" ref="CZ51:CZ59" si="195">CY51*C51*D51*E51*H51*$CZ$6</f>
        <v>0</v>
      </c>
      <c r="DA51" s="24"/>
      <c r="DB51" s="24">
        <f t="shared" ref="DB51:DB59" si="196">DA51*C51*D51*E51*H51*$DB$6</f>
        <v>0</v>
      </c>
      <c r="DC51" s="24"/>
      <c r="DD51" s="24">
        <f t="shared" ref="DD51:DD59" si="197">DC51*C51*D51*E51*G51*$DD$6</f>
        <v>0</v>
      </c>
      <c r="DE51" s="24"/>
      <c r="DF51" s="24">
        <f t="shared" ref="DF51:DF59" si="198">DE51*C51*D51*E51*G51*$DF$6</f>
        <v>0</v>
      </c>
      <c r="DG51" s="24"/>
      <c r="DH51" s="24">
        <f t="shared" ref="DH51:DH59" si="199">DG51*C51*D51*E51*G51*$DH$6</f>
        <v>0</v>
      </c>
      <c r="DI51" s="24">
        <v>12</v>
      </c>
      <c r="DJ51" s="24">
        <f t="shared" ref="DJ51:DJ59" si="200">DI51*C51*D51*E51*G51*$DJ$6</f>
        <v>94097.80799999999</v>
      </c>
      <c r="DK51" s="24"/>
      <c r="DL51" s="24">
        <f t="shared" ref="DL51:DL59" si="201">DK51*C51*D51*E51*G51*$DL$6</f>
        <v>0</v>
      </c>
      <c r="DM51" s="24"/>
      <c r="DN51" s="24">
        <f t="shared" ref="DN51:DN59" si="202">DM51*C51*D51*E51*G51*$DN$6</f>
        <v>0</v>
      </c>
      <c r="DO51" s="24"/>
      <c r="DP51" s="24">
        <f t="shared" ref="DP51:DP59" si="203">DO51*C51*D51*E51*G51*$DP$6</f>
        <v>0</v>
      </c>
      <c r="DQ51" s="24"/>
      <c r="DR51" s="24">
        <f t="shared" ref="DR51:DR59" si="204">DQ51*C51*D51*E51*G51*$DR$6</f>
        <v>0</v>
      </c>
      <c r="DS51" s="24"/>
      <c r="DT51" s="24">
        <f t="shared" ref="DT51:DT59" si="205">DS51*C51*D51*E51*G51*$DT$6</f>
        <v>0</v>
      </c>
      <c r="DU51" s="24"/>
      <c r="DV51" s="24">
        <f t="shared" ref="DV51:DV59" si="206">DU51*C51*D51*E51*G51*$DV$6</f>
        <v>0</v>
      </c>
      <c r="DW51" s="24"/>
      <c r="DX51" s="24">
        <f t="shared" ref="DX51:DX59" si="207">DW51*C51*D51*E51*G51*$DX$6</f>
        <v>0</v>
      </c>
      <c r="DY51" s="24"/>
      <c r="DZ51" s="24">
        <f t="shared" ref="DZ51:DZ59" si="208">DY51*C51*D51*E51*G51*$DZ$6</f>
        <v>0</v>
      </c>
      <c r="EA51" s="24"/>
      <c r="EB51" s="24">
        <f t="shared" ref="EB51:EB59" si="209">EA51*C51*D51*E51*G51*$EB$6</f>
        <v>0</v>
      </c>
      <c r="EC51" s="24"/>
      <c r="ED51" s="24">
        <f t="shared" ref="ED51:ED59" si="210">EC51*C51*D51*E51*G51*$ED$6</f>
        <v>0</v>
      </c>
      <c r="EE51" s="24"/>
      <c r="EF51" s="24">
        <f t="shared" ref="EF51:EF59" si="211">EE51*C51*D51*E51*G51*$EF$6</f>
        <v>0</v>
      </c>
      <c r="EG51" s="24"/>
      <c r="EH51" s="24">
        <f t="shared" ref="EH51:EH59" si="212">EG51*C51*D51*E51*G51*$EH$6</f>
        <v>0</v>
      </c>
      <c r="EI51" s="24"/>
      <c r="EJ51" s="24">
        <f t="shared" ref="EJ51:EJ59" si="213">EI51*C51*D51*E51*G51*$EJ$6</f>
        <v>0</v>
      </c>
      <c r="EK51" s="24"/>
      <c r="EL51" s="24">
        <f t="shared" ref="EL51:EL59" si="214">EK51*C51*D51*E51*G51*$EL$6</f>
        <v>0</v>
      </c>
      <c r="EM51" s="24"/>
      <c r="EN51" s="24">
        <f t="shared" ref="EN51:EN59" si="215">EM51*C51*D51*E51*G51*$EN$6</f>
        <v>0</v>
      </c>
      <c r="EO51" s="24">
        <v>0</v>
      </c>
      <c r="EP51" s="24">
        <f t="shared" ref="EP51:EP59" si="216">EO51*C51*D51*E51*H51*$EP$6</f>
        <v>0</v>
      </c>
      <c r="EQ51" s="24"/>
      <c r="ER51" s="24">
        <f t="shared" ref="ER51:ER59" si="217">EQ51*C51*D51*E51*H51*$ER$6</f>
        <v>0</v>
      </c>
      <c r="ES51" s="24"/>
      <c r="ET51" s="24"/>
      <c r="EU51" s="25">
        <f t="shared" ref="EU51:EV59" si="218">SUM(K51,M51,O51,Q51,S51,U51,W51,Y51,AC51,AE51,AG51,AI51,AK51,AM51,AO51,AQ51,AS51,AU51,AW51,AY51,BA51,BC51,BE51,BG51,BI51,BK51,BM51,BO51,BQ51,BS51,BU51,BW51,BY51,CA51,CC51,CE51,CG51,CI51,CK51,CM51,CO51,CQ51,CS51,CU51,CW51,CY51,DA51,DC51,DE51,DG51,DI51,DK51,DM51,DO51,DQ51,DS51,DU51,DW51,DY51,EA51,EC51,EE51,EG51,EI51,EK51,EM51,EO51,EQ51,ES51,AA51)</f>
        <v>15</v>
      </c>
      <c r="EV51" s="25">
        <f t="shared" si="218"/>
        <v>122327.15039999998</v>
      </c>
    </row>
    <row r="52" spans="1:152" x14ac:dyDescent="0.25">
      <c r="A52" s="47">
        <v>51</v>
      </c>
      <c r="B52" s="26" t="s">
        <v>129</v>
      </c>
      <c r="C52" s="20">
        <f t="shared" si="71"/>
        <v>9657</v>
      </c>
      <c r="D52" s="21">
        <v>0.62</v>
      </c>
      <c r="E52" s="22">
        <v>1</v>
      </c>
      <c r="F52" s="49"/>
      <c r="G52" s="20">
        <v>1.4</v>
      </c>
      <c r="H52" s="20">
        <v>1.68</v>
      </c>
      <c r="I52" s="20">
        <v>2.23</v>
      </c>
      <c r="J52" s="20">
        <v>2.39</v>
      </c>
      <c r="K52" s="23"/>
      <c r="L52" s="24">
        <f t="shared" si="155"/>
        <v>0</v>
      </c>
      <c r="M52" s="24"/>
      <c r="N52" s="24">
        <f t="shared" si="156"/>
        <v>0</v>
      </c>
      <c r="O52" s="24"/>
      <c r="P52" s="24">
        <f t="shared" si="157"/>
        <v>0</v>
      </c>
      <c r="Q52" s="24"/>
      <c r="R52" s="24">
        <f t="shared" si="158"/>
        <v>0</v>
      </c>
      <c r="S52" s="24"/>
      <c r="T52" s="24"/>
      <c r="U52" s="24"/>
      <c r="V52" s="24">
        <f t="shared" si="159"/>
        <v>0</v>
      </c>
      <c r="W52" s="24"/>
      <c r="X52" s="24">
        <f t="shared" si="66"/>
        <v>0</v>
      </c>
      <c r="Y52" s="24"/>
      <c r="Z52" s="24">
        <f t="shared" si="160"/>
        <v>0</v>
      </c>
      <c r="AA52" s="24"/>
      <c r="AB52" s="24">
        <f t="shared" si="67"/>
        <v>0</v>
      </c>
      <c r="AC52" s="24"/>
      <c r="AD52" s="24">
        <f t="shared" si="161"/>
        <v>0</v>
      </c>
      <c r="AE52" s="24"/>
      <c r="AF52" s="24">
        <f t="shared" si="162"/>
        <v>0</v>
      </c>
      <c r="AG52" s="24"/>
      <c r="AH52" s="24">
        <f t="shared" si="163"/>
        <v>0</v>
      </c>
      <c r="AI52" s="24"/>
      <c r="AJ52" s="24">
        <f t="shared" si="164"/>
        <v>0</v>
      </c>
      <c r="AK52" s="24"/>
      <c r="AL52" s="24">
        <f t="shared" si="165"/>
        <v>0</v>
      </c>
      <c r="AM52" s="24"/>
      <c r="AN52" s="24">
        <f t="shared" si="166"/>
        <v>0</v>
      </c>
      <c r="AO52" s="24"/>
      <c r="AP52" s="24">
        <f t="shared" si="167"/>
        <v>0</v>
      </c>
      <c r="AQ52" s="24"/>
      <c r="AR52" s="24">
        <f t="shared" si="168"/>
        <v>0</v>
      </c>
      <c r="AS52" s="24"/>
      <c r="AT52" s="24">
        <f t="shared" si="169"/>
        <v>0</v>
      </c>
      <c r="AU52" s="24"/>
      <c r="AV52" s="24">
        <f t="shared" si="170"/>
        <v>0</v>
      </c>
      <c r="AW52" s="24"/>
      <c r="AX52" s="24">
        <f t="shared" si="171"/>
        <v>0</v>
      </c>
      <c r="AY52" s="24">
        <v>7</v>
      </c>
      <c r="AZ52" s="24">
        <f t="shared" si="172"/>
        <v>58675.931999999993</v>
      </c>
      <c r="BA52" s="24"/>
      <c r="BB52" s="24">
        <f t="shared" si="173"/>
        <v>0</v>
      </c>
      <c r="BC52" s="24"/>
      <c r="BD52" s="24">
        <f t="shared" si="68"/>
        <v>0</v>
      </c>
      <c r="BE52" s="24"/>
      <c r="BF52" s="24">
        <f t="shared" si="69"/>
        <v>0</v>
      </c>
      <c r="BG52" s="24"/>
      <c r="BH52" s="24">
        <f t="shared" si="174"/>
        <v>0</v>
      </c>
      <c r="BI52" s="24"/>
      <c r="BJ52" s="24">
        <f t="shared" si="175"/>
        <v>0</v>
      </c>
      <c r="BK52" s="24"/>
      <c r="BL52" s="24">
        <f t="shared" si="176"/>
        <v>0</v>
      </c>
      <c r="BM52" s="24">
        <v>3</v>
      </c>
      <c r="BN52" s="24">
        <f t="shared" si="177"/>
        <v>30176.193599999999</v>
      </c>
      <c r="BO52" s="24"/>
      <c r="BP52" s="24">
        <f t="shared" si="178"/>
        <v>0</v>
      </c>
      <c r="BQ52" s="24"/>
      <c r="BR52" s="24">
        <f t="shared" si="179"/>
        <v>0</v>
      </c>
      <c r="BS52" s="24"/>
      <c r="BT52" s="24">
        <f t="shared" si="180"/>
        <v>0</v>
      </c>
      <c r="BU52" s="24"/>
      <c r="BV52" s="24">
        <f t="shared" si="181"/>
        <v>0</v>
      </c>
      <c r="BW52" s="24"/>
      <c r="BX52" s="24">
        <f t="shared" si="182"/>
        <v>0</v>
      </c>
      <c r="BY52" s="24"/>
      <c r="BZ52" s="24">
        <f t="shared" si="183"/>
        <v>0</v>
      </c>
      <c r="CA52" s="24"/>
      <c r="CB52" s="24">
        <f t="shared" si="184"/>
        <v>0</v>
      </c>
      <c r="CC52" s="24"/>
      <c r="CD52" s="24">
        <f t="shared" si="185"/>
        <v>0</v>
      </c>
      <c r="CE52" s="24"/>
      <c r="CF52" s="24">
        <f t="shared" si="186"/>
        <v>0</v>
      </c>
      <c r="CG52" s="24"/>
      <c r="CH52" s="24">
        <f t="shared" si="187"/>
        <v>0</v>
      </c>
      <c r="CI52" s="24"/>
      <c r="CJ52" s="24">
        <f t="shared" si="188"/>
        <v>0</v>
      </c>
      <c r="CK52" s="24"/>
      <c r="CL52" s="24">
        <f t="shared" si="189"/>
        <v>0</v>
      </c>
      <c r="CM52" s="24"/>
      <c r="CN52" s="24">
        <f t="shared" si="190"/>
        <v>0</v>
      </c>
      <c r="CO52" s="24"/>
      <c r="CP52" s="24"/>
      <c r="CQ52" s="24"/>
      <c r="CR52" s="24">
        <f t="shared" si="191"/>
        <v>0</v>
      </c>
      <c r="CS52" s="24"/>
      <c r="CT52" s="24">
        <f t="shared" si="192"/>
        <v>0</v>
      </c>
      <c r="CU52" s="24"/>
      <c r="CV52" s="24">
        <f t="shared" si="193"/>
        <v>0</v>
      </c>
      <c r="CW52" s="24"/>
      <c r="CX52" s="24">
        <f t="shared" si="194"/>
        <v>0</v>
      </c>
      <c r="CY52" s="24"/>
      <c r="CZ52" s="24">
        <f t="shared" si="195"/>
        <v>0</v>
      </c>
      <c r="DA52" s="24"/>
      <c r="DB52" s="24">
        <f t="shared" si="196"/>
        <v>0</v>
      </c>
      <c r="DC52" s="24"/>
      <c r="DD52" s="24">
        <f t="shared" si="197"/>
        <v>0</v>
      </c>
      <c r="DE52" s="24"/>
      <c r="DF52" s="24">
        <f t="shared" si="198"/>
        <v>0</v>
      </c>
      <c r="DG52" s="24"/>
      <c r="DH52" s="24">
        <f t="shared" si="199"/>
        <v>0</v>
      </c>
      <c r="DI52" s="24"/>
      <c r="DJ52" s="24">
        <f t="shared" si="200"/>
        <v>0</v>
      </c>
      <c r="DK52" s="24"/>
      <c r="DL52" s="24">
        <f t="shared" si="201"/>
        <v>0</v>
      </c>
      <c r="DM52" s="24"/>
      <c r="DN52" s="24">
        <f t="shared" si="202"/>
        <v>0</v>
      </c>
      <c r="DO52" s="24"/>
      <c r="DP52" s="24">
        <f t="shared" si="203"/>
        <v>0</v>
      </c>
      <c r="DQ52" s="24"/>
      <c r="DR52" s="24">
        <f t="shared" si="204"/>
        <v>0</v>
      </c>
      <c r="DS52" s="24"/>
      <c r="DT52" s="24">
        <f t="shared" si="205"/>
        <v>0</v>
      </c>
      <c r="DU52" s="24">
        <v>28</v>
      </c>
      <c r="DV52" s="24">
        <f t="shared" si="206"/>
        <v>234703.72799999997</v>
      </c>
      <c r="DW52" s="24"/>
      <c r="DX52" s="24">
        <f t="shared" si="207"/>
        <v>0</v>
      </c>
      <c r="DY52" s="24"/>
      <c r="DZ52" s="24">
        <f t="shared" si="208"/>
        <v>0</v>
      </c>
      <c r="EA52" s="24"/>
      <c r="EB52" s="24">
        <f t="shared" si="209"/>
        <v>0</v>
      </c>
      <c r="EC52" s="24"/>
      <c r="ED52" s="24">
        <f t="shared" si="210"/>
        <v>0</v>
      </c>
      <c r="EE52" s="24"/>
      <c r="EF52" s="24">
        <f t="shared" si="211"/>
        <v>0</v>
      </c>
      <c r="EG52" s="24"/>
      <c r="EH52" s="24">
        <f t="shared" si="212"/>
        <v>0</v>
      </c>
      <c r="EI52" s="24"/>
      <c r="EJ52" s="24">
        <f t="shared" si="213"/>
        <v>0</v>
      </c>
      <c r="EK52" s="24"/>
      <c r="EL52" s="24">
        <f t="shared" si="214"/>
        <v>0</v>
      </c>
      <c r="EM52" s="24"/>
      <c r="EN52" s="24">
        <f t="shared" si="215"/>
        <v>0</v>
      </c>
      <c r="EO52" s="24"/>
      <c r="EP52" s="24">
        <f t="shared" si="216"/>
        <v>0</v>
      </c>
      <c r="EQ52" s="24"/>
      <c r="ER52" s="24">
        <f t="shared" si="217"/>
        <v>0</v>
      </c>
      <c r="ES52" s="24"/>
      <c r="ET52" s="24"/>
      <c r="EU52" s="25">
        <f t="shared" si="218"/>
        <v>38</v>
      </c>
      <c r="EV52" s="25">
        <f t="shared" si="218"/>
        <v>323555.85359999997</v>
      </c>
    </row>
    <row r="53" spans="1:152" x14ac:dyDescent="0.25">
      <c r="A53" s="47">
        <v>52</v>
      </c>
      <c r="B53" s="26" t="s">
        <v>130</v>
      </c>
      <c r="C53" s="20">
        <f t="shared" si="71"/>
        <v>9657</v>
      </c>
      <c r="D53" s="21">
        <v>1.4</v>
      </c>
      <c r="E53" s="22">
        <v>1</v>
      </c>
      <c r="F53" s="49"/>
      <c r="G53" s="20">
        <v>1.4</v>
      </c>
      <c r="H53" s="20">
        <v>1.68</v>
      </c>
      <c r="I53" s="20">
        <v>2.23</v>
      </c>
      <c r="J53" s="20">
        <v>2.39</v>
      </c>
      <c r="K53" s="23"/>
      <c r="L53" s="24">
        <f t="shared" si="155"/>
        <v>0</v>
      </c>
      <c r="M53" s="24">
        <v>0</v>
      </c>
      <c r="N53" s="24">
        <f t="shared" si="156"/>
        <v>0</v>
      </c>
      <c r="O53" s="24">
        <v>0</v>
      </c>
      <c r="P53" s="24">
        <f t="shared" si="157"/>
        <v>0</v>
      </c>
      <c r="Q53" s="24"/>
      <c r="R53" s="24">
        <f t="shared" si="158"/>
        <v>0</v>
      </c>
      <c r="S53" s="24"/>
      <c r="T53" s="24"/>
      <c r="U53" s="24"/>
      <c r="V53" s="24">
        <f t="shared" si="159"/>
        <v>0</v>
      </c>
      <c r="W53" s="24"/>
      <c r="X53" s="24">
        <f t="shared" si="66"/>
        <v>0</v>
      </c>
      <c r="Y53" s="24"/>
      <c r="Z53" s="24">
        <f t="shared" si="160"/>
        <v>0</v>
      </c>
      <c r="AA53" s="24"/>
      <c r="AB53" s="24">
        <f t="shared" si="67"/>
        <v>0</v>
      </c>
      <c r="AC53" s="24">
        <v>0</v>
      </c>
      <c r="AD53" s="24">
        <f t="shared" si="161"/>
        <v>0</v>
      </c>
      <c r="AE53" s="24">
        <v>5</v>
      </c>
      <c r="AF53" s="24">
        <f t="shared" si="162"/>
        <v>94638.599999999991</v>
      </c>
      <c r="AG53" s="24"/>
      <c r="AH53" s="24">
        <f t="shared" si="163"/>
        <v>0</v>
      </c>
      <c r="AI53" s="24"/>
      <c r="AJ53" s="24">
        <f t="shared" si="164"/>
        <v>0</v>
      </c>
      <c r="AK53" s="24"/>
      <c r="AL53" s="24">
        <f t="shared" si="165"/>
        <v>0</v>
      </c>
      <c r="AM53" s="24"/>
      <c r="AN53" s="24">
        <f t="shared" si="166"/>
        <v>0</v>
      </c>
      <c r="AO53" s="24"/>
      <c r="AP53" s="24">
        <f t="shared" si="167"/>
        <v>0</v>
      </c>
      <c r="AQ53" s="24"/>
      <c r="AR53" s="24">
        <f t="shared" si="168"/>
        <v>0</v>
      </c>
      <c r="AS53" s="24">
        <v>0</v>
      </c>
      <c r="AT53" s="24">
        <f t="shared" si="169"/>
        <v>0</v>
      </c>
      <c r="AU53" s="24"/>
      <c r="AV53" s="24">
        <f t="shared" si="170"/>
        <v>0</v>
      </c>
      <c r="AW53" s="24"/>
      <c r="AX53" s="24">
        <f t="shared" si="171"/>
        <v>0</v>
      </c>
      <c r="AY53" s="24"/>
      <c r="AZ53" s="24">
        <f t="shared" si="172"/>
        <v>0</v>
      </c>
      <c r="BA53" s="24">
        <v>0</v>
      </c>
      <c r="BB53" s="24">
        <f t="shared" si="173"/>
        <v>0</v>
      </c>
      <c r="BC53" s="24">
        <v>0</v>
      </c>
      <c r="BD53" s="24">
        <f t="shared" si="68"/>
        <v>0</v>
      </c>
      <c r="BE53" s="24">
        <v>0</v>
      </c>
      <c r="BF53" s="24">
        <f t="shared" si="69"/>
        <v>0</v>
      </c>
      <c r="BG53" s="24">
        <v>0</v>
      </c>
      <c r="BH53" s="24">
        <f t="shared" si="174"/>
        <v>0</v>
      </c>
      <c r="BI53" s="24">
        <v>0</v>
      </c>
      <c r="BJ53" s="24">
        <f t="shared" si="175"/>
        <v>0</v>
      </c>
      <c r="BK53" s="24"/>
      <c r="BL53" s="24">
        <f t="shared" si="176"/>
        <v>0</v>
      </c>
      <c r="BM53" s="24"/>
      <c r="BN53" s="24">
        <f t="shared" si="177"/>
        <v>0</v>
      </c>
      <c r="BO53" s="24"/>
      <c r="BP53" s="24">
        <f t="shared" si="178"/>
        <v>0</v>
      </c>
      <c r="BQ53" s="24">
        <v>0</v>
      </c>
      <c r="BR53" s="24">
        <f t="shared" si="179"/>
        <v>0</v>
      </c>
      <c r="BS53" s="24"/>
      <c r="BT53" s="24">
        <f t="shared" si="180"/>
        <v>0</v>
      </c>
      <c r="BU53" s="24"/>
      <c r="BV53" s="24">
        <f t="shared" si="181"/>
        <v>0</v>
      </c>
      <c r="BW53" s="24">
        <v>0</v>
      </c>
      <c r="BX53" s="24">
        <f t="shared" si="182"/>
        <v>0</v>
      </c>
      <c r="BY53" s="24"/>
      <c r="BZ53" s="24">
        <f t="shared" si="183"/>
        <v>0</v>
      </c>
      <c r="CA53" s="24"/>
      <c r="CB53" s="24">
        <f t="shared" si="184"/>
        <v>0</v>
      </c>
      <c r="CC53" s="24"/>
      <c r="CD53" s="24">
        <f t="shared" si="185"/>
        <v>0</v>
      </c>
      <c r="CE53" s="24"/>
      <c r="CF53" s="24">
        <f t="shared" si="186"/>
        <v>0</v>
      </c>
      <c r="CG53" s="24"/>
      <c r="CH53" s="24">
        <f t="shared" si="187"/>
        <v>0</v>
      </c>
      <c r="CI53" s="24">
        <v>0</v>
      </c>
      <c r="CJ53" s="24">
        <f t="shared" si="188"/>
        <v>0</v>
      </c>
      <c r="CK53" s="24"/>
      <c r="CL53" s="24">
        <f t="shared" si="189"/>
        <v>0</v>
      </c>
      <c r="CM53" s="24">
        <v>0</v>
      </c>
      <c r="CN53" s="24">
        <f t="shared" si="190"/>
        <v>0</v>
      </c>
      <c r="CO53" s="24"/>
      <c r="CP53" s="24"/>
      <c r="CQ53" s="24">
        <v>0</v>
      </c>
      <c r="CR53" s="24">
        <f t="shared" si="191"/>
        <v>0</v>
      </c>
      <c r="CS53" s="24"/>
      <c r="CT53" s="24">
        <f t="shared" si="192"/>
        <v>0</v>
      </c>
      <c r="CU53" s="24">
        <v>0</v>
      </c>
      <c r="CV53" s="24">
        <f t="shared" si="193"/>
        <v>0</v>
      </c>
      <c r="CW53" s="24">
        <v>0</v>
      </c>
      <c r="CX53" s="24">
        <f t="shared" si="194"/>
        <v>0</v>
      </c>
      <c r="CY53" s="24"/>
      <c r="CZ53" s="24">
        <f t="shared" si="195"/>
        <v>0</v>
      </c>
      <c r="DA53" s="24"/>
      <c r="DB53" s="24">
        <f t="shared" si="196"/>
        <v>0</v>
      </c>
      <c r="DC53" s="24"/>
      <c r="DD53" s="24">
        <f t="shared" si="197"/>
        <v>0</v>
      </c>
      <c r="DE53" s="24"/>
      <c r="DF53" s="24">
        <f t="shared" si="198"/>
        <v>0</v>
      </c>
      <c r="DG53" s="24"/>
      <c r="DH53" s="24">
        <f t="shared" si="199"/>
        <v>0</v>
      </c>
      <c r="DI53" s="24"/>
      <c r="DJ53" s="24">
        <f t="shared" si="200"/>
        <v>0</v>
      </c>
      <c r="DK53" s="24"/>
      <c r="DL53" s="24">
        <f t="shared" si="201"/>
        <v>0</v>
      </c>
      <c r="DM53" s="24"/>
      <c r="DN53" s="24">
        <f t="shared" si="202"/>
        <v>0</v>
      </c>
      <c r="DO53" s="24"/>
      <c r="DP53" s="24">
        <f t="shared" si="203"/>
        <v>0</v>
      </c>
      <c r="DQ53" s="24"/>
      <c r="DR53" s="24">
        <f t="shared" si="204"/>
        <v>0</v>
      </c>
      <c r="DS53" s="24"/>
      <c r="DT53" s="24">
        <f t="shared" si="205"/>
        <v>0</v>
      </c>
      <c r="DU53" s="24"/>
      <c r="DV53" s="24">
        <f t="shared" si="206"/>
        <v>0</v>
      </c>
      <c r="DW53" s="24"/>
      <c r="DX53" s="24">
        <f t="shared" si="207"/>
        <v>0</v>
      </c>
      <c r="DY53" s="24"/>
      <c r="DZ53" s="24">
        <f t="shared" si="208"/>
        <v>0</v>
      </c>
      <c r="EA53" s="24"/>
      <c r="EB53" s="24">
        <f t="shared" si="209"/>
        <v>0</v>
      </c>
      <c r="EC53" s="24"/>
      <c r="ED53" s="24">
        <f t="shared" si="210"/>
        <v>0</v>
      </c>
      <c r="EE53" s="24"/>
      <c r="EF53" s="24">
        <f t="shared" si="211"/>
        <v>0</v>
      </c>
      <c r="EG53" s="24"/>
      <c r="EH53" s="24">
        <f t="shared" si="212"/>
        <v>0</v>
      </c>
      <c r="EI53" s="24"/>
      <c r="EJ53" s="24">
        <f t="shared" si="213"/>
        <v>0</v>
      </c>
      <c r="EK53" s="24"/>
      <c r="EL53" s="24">
        <f t="shared" si="214"/>
        <v>0</v>
      </c>
      <c r="EM53" s="24"/>
      <c r="EN53" s="24">
        <f t="shared" si="215"/>
        <v>0</v>
      </c>
      <c r="EO53" s="24">
        <v>0</v>
      </c>
      <c r="EP53" s="24">
        <f t="shared" si="216"/>
        <v>0</v>
      </c>
      <c r="EQ53" s="24"/>
      <c r="ER53" s="24">
        <f t="shared" si="217"/>
        <v>0</v>
      </c>
      <c r="ES53" s="24"/>
      <c r="ET53" s="24"/>
      <c r="EU53" s="25">
        <f t="shared" si="218"/>
        <v>5</v>
      </c>
      <c r="EV53" s="25">
        <f t="shared" si="218"/>
        <v>94638.599999999991</v>
      </c>
    </row>
    <row r="54" spans="1:152" x14ac:dyDescent="0.25">
      <c r="A54" s="47">
        <v>53</v>
      </c>
      <c r="B54" s="26" t="s">
        <v>131</v>
      </c>
      <c r="C54" s="20">
        <f t="shared" si="71"/>
        <v>9657</v>
      </c>
      <c r="D54" s="21">
        <v>1.27</v>
      </c>
      <c r="E54" s="22">
        <v>1</v>
      </c>
      <c r="F54" s="49"/>
      <c r="G54" s="20">
        <v>1.4</v>
      </c>
      <c r="H54" s="20">
        <v>1.68</v>
      </c>
      <c r="I54" s="20">
        <v>2.23</v>
      </c>
      <c r="J54" s="20">
        <v>2.39</v>
      </c>
      <c r="K54" s="23"/>
      <c r="L54" s="24">
        <f t="shared" si="155"/>
        <v>0</v>
      </c>
      <c r="M54" s="24"/>
      <c r="N54" s="24">
        <f t="shared" si="156"/>
        <v>0</v>
      </c>
      <c r="O54" s="24"/>
      <c r="P54" s="24">
        <f t="shared" si="157"/>
        <v>0</v>
      </c>
      <c r="Q54" s="24"/>
      <c r="R54" s="24">
        <f t="shared" si="158"/>
        <v>0</v>
      </c>
      <c r="S54" s="24"/>
      <c r="T54" s="24"/>
      <c r="U54" s="24">
        <v>3</v>
      </c>
      <c r="V54" s="24">
        <f t="shared" si="159"/>
        <v>51510.437999999995</v>
      </c>
      <c r="W54" s="24">
        <v>5</v>
      </c>
      <c r="X54" s="24">
        <f t="shared" si="66"/>
        <v>85850.73</v>
      </c>
      <c r="Y54" s="24">
        <v>10</v>
      </c>
      <c r="Z54" s="24">
        <f t="shared" si="160"/>
        <v>171701.46</v>
      </c>
      <c r="AA54" s="24"/>
      <c r="AB54" s="24">
        <f t="shared" si="67"/>
        <v>0</v>
      </c>
      <c r="AC54" s="24"/>
      <c r="AD54" s="24">
        <f t="shared" si="161"/>
        <v>0</v>
      </c>
      <c r="AE54" s="24"/>
      <c r="AF54" s="24">
        <f t="shared" si="162"/>
        <v>0</v>
      </c>
      <c r="AG54" s="24"/>
      <c r="AH54" s="24">
        <f t="shared" si="163"/>
        <v>0</v>
      </c>
      <c r="AI54" s="24"/>
      <c r="AJ54" s="24">
        <f t="shared" si="164"/>
        <v>0</v>
      </c>
      <c r="AK54" s="24"/>
      <c r="AL54" s="24">
        <f t="shared" si="165"/>
        <v>0</v>
      </c>
      <c r="AM54" s="24">
        <v>18</v>
      </c>
      <c r="AN54" s="24">
        <f t="shared" si="166"/>
        <v>309062.62799999997</v>
      </c>
      <c r="AO54" s="24">
        <v>20</v>
      </c>
      <c r="AP54" s="24">
        <f t="shared" si="167"/>
        <v>343402.92</v>
      </c>
      <c r="AQ54" s="24"/>
      <c r="AR54" s="24">
        <f t="shared" si="168"/>
        <v>0</v>
      </c>
      <c r="AS54" s="24"/>
      <c r="AT54" s="24">
        <f t="shared" si="169"/>
        <v>0</v>
      </c>
      <c r="AU54" s="24"/>
      <c r="AV54" s="24">
        <f t="shared" si="170"/>
        <v>0</v>
      </c>
      <c r="AW54" s="24"/>
      <c r="AX54" s="24">
        <f t="shared" si="171"/>
        <v>0</v>
      </c>
      <c r="AY54" s="24"/>
      <c r="AZ54" s="24">
        <f t="shared" si="172"/>
        <v>0</v>
      </c>
      <c r="BA54" s="24"/>
      <c r="BB54" s="24">
        <f t="shared" si="173"/>
        <v>0</v>
      </c>
      <c r="BC54" s="24"/>
      <c r="BD54" s="24">
        <f t="shared" si="68"/>
        <v>0</v>
      </c>
      <c r="BE54" s="24"/>
      <c r="BF54" s="24">
        <f t="shared" si="69"/>
        <v>0</v>
      </c>
      <c r="BG54" s="24"/>
      <c r="BH54" s="24">
        <f t="shared" si="174"/>
        <v>0</v>
      </c>
      <c r="BI54" s="24"/>
      <c r="BJ54" s="24">
        <f t="shared" si="175"/>
        <v>0</v>
      </c>
      <c r="BK54" s="24"/>
      <c r="BL54" s="24">
        <f t="shared" si="176"/>
        <v>0</v>
      </c>
      <c r="BM54" s="24"/>
      <c r="BN54" s="24">
        <f t="shared" si="177"/>
        <v>0</v>
      </c>
      <c r="BO54" s="24">
        <v>7</v>
      </c>
      <c r="BP54" s="24">
        <f t="shared" si="178"/>
        <v>144229.22639999999</v>
      </c>
      <c r="BQ54" s="24"/>
      <c r="BR54" s="24">
        <f t="shared" si="179"/>
        <v>0</v>
      </c>
      <c r="BS54" s="24">
        <v>12</v>
      </c>
      <c r="BT54" s="24">
        <f t="shared" si="180"/>
        <v>247250.10239999997</v>
      </c>
      <c r="BU54" s="24"/>
      <c r="BV54" s="24">
        <f t="shared" si="181"/>
        <v>0</v>
      </c>
      <c r="BW54" s="24"/>
      <c r="BX54" s="24">
        <f t="shared" si="182"/>
        <v>0</v>
      </c>
      <c r="BY54" s="24"/>
      <c r="BZ54" s="24">
        <f t="shared" si="183"/>
        <v>0</v>
      </c>
      <c r="CA54" s="24"/>
      <c r="CB54" s="24">
        <f t="shared" si="184"/>
        <v>0</v>
      </c>
      <c r="CC54" s="24"/>
      <c r="CD54" s="24">
        <f t="shared" si="185"/>
        <v>0</v>
      </c>
      <c r="CE54" s="24">
        <v>12</v>
      </c>
      <c r="CF54" s="24">
        <f t="shared" si="186"/>
        <v>247250.10239999997</v>
      </c>
      <c r="CG54" s="24">
        <v>10</v>
      </c>
      <c r="CH54" s="24">
        <f t="shared" si="187"/>
        <v>206041.75200000001</v>
      </c>
      <c r="CI54" s="24"/>
      <c r="CJ54" s="24">
        <f t="shared" si="188"/>
        <v>0</v>
      </c>
      <c r="CK54" s="24">
        <v>18</v>
      </c>
      <c r="CL54" s="24">
        <f t="shared" si="189"/>
        <v>370875.15359999996</v>
      </c>
      <c r="CM54" s="24"/>
      <c r="CN54" s="24">
        <f t="shared" si="190"/>
        <v>0</v>
      </c>
      <c r="CO54" s="24"/>
      <c r="CP54" s="24"/>
      <c r="CQ54" s="24"/>
      <c r="CR54" s="24">
        <f t="shared" si="191"/>
        <v>0</v>
      </c>
      <c r="CS54" s="24"/>
      <c r="CT54" s="24">
        <f t="shared" si="192"/>
        <v>0</v>
      </c>
      <c r="CU54" s="24"/>
      <c r="CV54" s="24">
        <f t="shared" si="193"/>
        <v>0</v>
      </c>
      <c r="CW54" s="24"/>
      <c r="CX54" s="24">
        <f t="shared" si="194"/>
        <v>0</v>
      </c>
      <c r="CY54" s="24"/>
      <c r="CZ54" s="24">
        <f t="shared" si="195"/>
        <v>0</v>
      </c>
      <c r="DA54" s="24"/>
      <c r="DB54" s="24">
        <f t="shared" si="196"/>
        <v>0</v>
      </c>
      <c r="DC54" s="24">
        <v>230</v>
      </c>
      <c r="DD54" s="24">
        <f t="shared" si="197"/>
        <v>3949133.58</v>
      </c>
      <c r="DE54" s="24"/>
      <c r="DF54" s="24">
        <f t="shared" si="198"/>
        <v>0</v>
      </c>
      <c r="DG54" s="24"/>
      <c r="DH54" s="24">
        <f t="shared" si="199"/>
        <v>0</v>
      </c>
      <c r="DI54" s="24">
        <v>40</v>
      </c>
      <c r="DJ54" s="24">
        <f t="shared" si="200"/>
        <v>686805.84</v>
      </c>
      <c r="DK54" s="24">
        <v>48</v>
      </c>
      <c r="DL54" s="24">
        <f t="shared" si="201"/>
        <v>824167.00799999991</v>
      </c>
      <c r="DM54" s="24">
        <v>16</v>
      </c>
      <c r="DN54" s="24">
        <f t="shared" si="202"/>
        <v>274722.33599999995</v>
      </c>
      <c r="DO54" s="24"/>
      <c r="DP54" s="24">
        <f t="shared" si="203"/>
        <v>0</v>
      </c>
      <c r="DQ54" s="24"/>
      <c r="DR54" s="24">
        <f t="shared" si="204"/>
        <v>0</v>
      </c>
      <c r="DS54" s="24">
        <v>38</v>
      </c>
      <c r="DT54" s="24">
        <f t="shared" si="205"/>
        <v>652465.54799999995</v>
      </c>
      <c r="DU54" s="24"/>
      <c r="DV54" s="24">
        <f t="shared" si="206"/>
        <v>0</v>
      </c>
      <c r="DW54" s="24"/>
      <c r="DX54" s="24">
        <f t="shared" si="207"/>
        <v>0</v>
      </c>
      <c r="DY54" s="24"/>
      <c r="DZ54" s="24">
        <f t="shared" si="208"/>
        <v>0</v>
      </c>
      <c r="EA54" s="24">
        <v>15</v>
      </c>
      <c r="EB54" s="24">
        <f t="shared" si="209"/>
        <v>257552.19</v>
      </c>
      <c r="EC54" s="24"/>
      <c r="ED54" s="24">
        <f t="shared" si="210"/>
        <v>0</v>
      </c>
      <c r="EE54" s="24"/>
      <c r="EF54" s="24">
        <f t="shared" si="211"/>
        <v>0</v>
      </c>
      <c r="EG54" s="24">
        <v>10</v>
      </c>
      <c r="EH54" s="24">
        <f t="shared" si="212"/>
        <v>171701.46</v>
      </c>
      <c r="EI54" s="24"/>
      <c r="EJ54" s="24">
        <f t="shared" si="213"/>
        <v>0</v>
      </c>
      <c r="EK54" s="24"/>
      <c r="EL54" s="24">
        <f t="shared" si="214"/>
        <v>0</v>
      </c>
      <c r="EM54" s="24">
        <v>250</v>
      </c>
      <c r="EN54" s="24">
        <f t="shared" si="215"/>
        <v>4292536.5</v>
      </c>
      <c r="EO54" s="24"/>
      <c r="EP54" s="24">
        <f t="shared" si="216"/>
        <v>0</v>
      </c>
      <c r="EQ54" s="24">
        <v>5</v>
      </c>
      <c r="ER54" s="24">
        <f t="shared" si="217"/>
        <v>103020.876</v>
      </c>
      <c r="ES54" s="24"/>
      <c r="ET54" s="24"/>
      <c r="EU54" s="25">
        <f t="shared" si="218"/>
        <v>767</v>
      </c>
      <c r="EV54" s="25">
        <f t="shared" si="218"/>
        <v>13389279.8508</v>
      </c>
    </row>
    <row r="55" spans="1:152" x14ac:dyDescent="0.25">
      <c r="A55" s="47">
        <v>54</v>
      </c>
      <c r="B55" s="26" t="s">
        <v>132</v>
      </c>
      <c r="C55" s="20">
        <f t="shared" si="71"/>
        <v>9657</v>
      </c>
      <c r="D55" s="21">
        <v>2.82</v>
      </c>
      <c r="E55" s="22">
        <v>1</v>
      </c>
      <c r="F55" s="49"/>
      <c r="G55" s="20">
        <v>1.4</v>
      </c>
      <c r="H55" s="20">
        <v>1.68</v>
      </c>
      <c r="I55" s="20">
        <v>2.23</v>
      </c>
      <c r="J55" s="20">
        <v>2.39</v>
      </c>
      <c r="K55" s="23"/>
      <c r="L55" s="24">
        <f t="shared" si="155"/>
        <v>0</v>
      </c>
      <c r="M55" s="24"/>
      <c r="N55" s="24">
        <f t="shared" si="156"/>
        <v>0</v>
      </c>
      <c r="O55" s="24"/>
      <c r="P55" s="24">
        <f t="shared" si="157"/>
        <v>0</v>
      </c>
      <c r="Q55" s="24"/>
      <c r="R55" s="24">
        <f t="shared" si="158"/>
        <v>0</v>
      </c>
      <c r="S55" s="24"/>
      <c r="T55" s="24"/>
      <c r="U55" s="24"/>
      <c r="V55" s="24">
        <f t="shared" si="159"/>
        <v>0</v>
      </c>
      <c r="W55" s="24"/>
      <c r="X55" s="24">
        <f t="shared" si="66"/>
        <v>0</v>
      </c>
      <c r="Y55" s="24"/>
      <c r="Z55" s="24">
        <f t="shared" si="160"/>
        <v>0</v>
      </c>
      <c r="AA55" s="24"/>
      <c r="AB55" s="24">
        <f t="shared" si="67"/>
        <v>0</v>
      </c>
      <c r="AC55" s="24"/>
      <c r="AD55" s="24">
        <f t="shared" si="161"/>
        <v>0</v>
      </c>
      <c r="AE55" s="24"/>
      <c r="AF55" s="24">
        <f t="shared" si="162"/>
        <v>0</v>
      </c>
      <c r="AG55" s="24"/>
      <c r="AH55" s="24">
        <f t="shared" si="163"/>
        <v>0</v>
      </c>
      <c r="AI55" s="24"/>
      <c r="AJ55" s="24">
        <f t="shared" si="164"/>
        <v>0</v>
      </c>
      <c r="AK55" s="24"/>
      <c r="AL55" s="24">
        <f t="shared" si="165"/>
        <v>0</v>
      </c>
      <c r="AM55" s="24">
        <v>0</v>
      </c>
      <c r="AN55" s="24">
        <f t="shared" si="166"/>
        <v>0</v>
      </c>
      <c r="AO55" s="24"/>
      <c r="AP55" s="24">
        <f t="shared" si="167"/>
        <v>0</v>
      </c>
      <c r="AQ55" s="24"/>
      <c r="AR55" s="24">
        <f t="shared" si="168"/>
        <v>0</v>
      </c>
      <c r="AS55" s="24"/>
      <c r="AT55" s="24">
        <f t="shared" si="169"/>
        <v>0</v>
      </c>
      <c r="AU55" s="24"/>
      <c r="AV55" s="24">
        <f t="shared" si="170"/>
        <v>0</v>
      </c>
      <c r="AW55" s="24"/>
      <c r="AX55" s="24">
        <f t="shared" si="171"/>
        <v>0</v>
      </c>
      <c r="AY55" s="24"/>
      <c r="AZ55" s="24">
        <f t="shared" si="172"/>
        <v>0</v>
      </c>
      <c r="BA55" s="24"/>
      <c r="BB55" s="24">
        <f t="shared" si="173"/>
        <v>0</v>
      </c>
      <c r="BC55" s="24"/>
      <c r="BD55" s="24">
        <f t="shared" si="68"/>
        <v>0</v>
      </c>
      <c r="BE55" s="24"/>
      <c r="BF55" s="24">
        <f t="shared" si="69"/>
        <v>0</v>
      </c>
      <c r="BG55" s="24"/>
      <c r="BH55" s="24">
        <f t="shared" si="174"/>
        <v>0</v>
      </c>
      <c r="BI55" s="24"/>
      <c r="BJ55" s="24">
        <f t="shared" si="175"/>
        <v>0</v>
      </c>
      <c r="BK55" s="24"/>
      <c r="BL55" s="24">
        <f t="shared" si="176"/>
        <v>0</v>
      </c>
      <c r="BM55" s="24"/>
      <c r="BN55" s="24">
        <f t="shared" si="177"/>
        <v>0</v>
      </c>
      <c r="BO55" s="24"/>
      <c r="BP55" s="24">
        <f t="shared" si="178"/>
        <v>0</v>
      </c>
      <c r="BQ55" s="24"/>
      <c r="BR55" s="24">
        <f t="shared" si="179"/>
        <v>0</v>
      </c>
      <c r="BS55" s="24">
        <v>0</v>
      </c>
      <c r="BT55" s="24">
        <f t="shared" si="180"/>
        <v>0</v>
      </c>
      <c r="BU55" s="24"/>
      <c r="BV55" s="24">
        <f t="shared" si="181"/>
        <v>0</v>
      </c>
      <c r="BW55" s="24"/>
      <c r="BX55" s="24">
        <f t="shared" si="182"/>
        <v>0</v>
      </c>
      <c r="BY55" s="24"/>
      <c r="BZ55" s="24">
        <f t="shared" si="183"/>
        <v>0</v>
      </c>
      <c r="CA55" s="24"/>
      <c r="CB55" s="24">
        <f t="shared" si="184"/>
        <v>0</v>
      </c>
      <c r="CC55" s="24"/>
      <c r="CD55" s="24">
        <f t="shared" si="185"/>
        <v>0</v>
      </c>
      <c r="CE55" s="24"/>
      <c r="CF55" s="24">
        <f t="shared" si="186"/>
        <v>0</v>
      </c>
      <c r="CG55" s="24"/>
      <c r="CH55" s="24">
        <f t="shared" si="187"/>
        <v>0</v>
      </c>
      <c r="CI55" s="24"/>
      <c r="CJ55" s="24">
        <f t="shared" si="188"/>
        <v>0</v>
      </c>
      <c r="CK55" s="24"/>
      <c r="CL55" s="24">
        <f t="shared" si="189"/>
        <v>0</v>
      </c>
      <c r="CM55" s="24"/>
      <c r="CN55" s="24">
        <f t="shared" si="190"/>
        <v>0</v>
      </c>
      <c r="CO55" s="24"/>
      <c r="CP55" s="24"/>
      <c r="CQ55" s="24"/>
      <c r="CR55" s="24">
        <f t="shared" si="191"/>
        <v>0</v>
      </c>
      <c r="CS55" s="24"/>
      <c r="CT55" s="24">
        <f t="shared" si="192"/>
        <v>0</v>
      </c>
      <c r="CU55" s="24"/>
      <c r="CV55" s="24">
        <f t="shared" si="193"/>
        <v>0</v>
      </c>
      <c r="CW55" s="24"/>
      <c r="CX55" s="24">
        <f t="shared" si="194"/>
        <v>0</v>
      </c>
      <c r="CY55" s="24"/>
      <c r="CZ55" s="24">
        <f t="shared" si="195"/>
        <v>0</v>
      </c>
      <c r="DA55" s="24"/>
      <c r="DB55" s="24">
        <f t="shared" si="196"/>
        <v>0</v>
      </c>
      <c r="DC55" s="24"/>
      <c r="DD55" s="24">
        <f t="shared" si="197"/>
        <v>0</v>
      </c>
      <c r="DE55" s="24"/>
      <c r="DF55" s="24">
        <f t="shared" si="198"/>
        <v>0</v>
      </c>
      <c r="DG55" s="24"/>
      <c r="DH55" s="24">
        <f t="shared" si="199"/>
        <v>0</v>
      </c>
      <c r="DI55" s="24"/>
      <c r="DJ55" s="24">
        <f t="shared" si="200"/>
        <v>0</v>
      </c>
      <c r="DK55" s="24"/>
      <c r="DL55" s="24">
        <f t="shared" si="201"/>
        <v>0</v>
      </c>
      <c r="DM55" s="24"/>
      <c r="DN55" s="24">
        <f t="shared" si="202"/>
        <v>0</v>
      </c>
      <c r="DO55" s="24"/>
      <c r="DP55" s="24">
        <f t="shared" si="203"/>
        <v>0</v>
      </c>
      <c r="DQ55" s="24"/>
      <c r="DR55" s="24">
        <f t="shared" si="204"/>
        <v>0</v>
      </c>
      <c r="DS55" s="24"/>
      <c r="DT55" s="24">
        <f t="shared" si="205"/>
        <v>0</v>
      </c>
      <c r="DU55" s="24"/>
      <c r="DV55" s="24">
        <f t="shared" si="206"/>
        <v>0</v>
      </c>
      <c r="DW55" s="24"/>
      <c r="DX55" s="24">
        <f t="shared" si="207"/>
        <v>0</v>
      </c>
      <c r="DY55" s="24"/>
      <c r="DZ55" s="24">
        <f t="shared" si="208"/>
        <v>0</v>
      </c>
      <c r="EA55" s="24"/>
      <c r="EB55" s="24">
        <f t="shared" si="209"/>
        <v>0</v>
      </c>
      <c r="EC55" s="24"/>
      <c r="ED55" s="24">
        <f t="shared" si="210"/>
        <v>0</v>
      </c>
      <c r="EE55" s="24"/>
      <c r="EF55" s="24">
        <f t="shared" si="211"/>
        <v>0</v>
      </c>
      <c r="EG55" s="24"/>
      <c r="EH55" s="24">
        <f t="shared" si="212"/>
        <v>0</v>
      </c>
      <c r="EI55" s="24"/>
      <c r="EJ55" s="24">
        <f t="shared" si="213"/>
        <v>0</v>
      </c>
      <c r="EK55" s="24"/>
      <c r="EL55" s="24">
        <f t="shared" si="214"/>
        <v>0</v>
      </c>
      <c r="EM55" s="24"/>
      <c r="EN55" s="24">
        <f t="shared" si="215"/>
        <v>0</v>
      </c>
      <c r="EO55" s="24"/>
      <c r="EP55" s="24">
        <f t="shared" si="216"/>
        <v>0</v>
      </c>
      <c r="EQ55" s="24"/>
      <c r="ER55" s="24">
        <f t="shared" si="217"/>
        <v>0</v>
      </c>
      <c r="ES55" s="24"/>
      <c r="ET55" s="24"/>
      <c r="EU55" s="25">
        <f t="shared" si="218"/>
        <v>0</v>
      </c>
      <c r="EV55" s="25">
        <f t="shared" si="218"/>
        <v>0</v>
      </c>
    </row>
    <row r="56" spans="1:152" x14ac:dyDescent="0.25">
      <c r="A56" s="47">
        <v>55</v>
      </c>
      <c r="B56" s="26" t="s">
        <v>133</v>
      </c>
      <c r="C56" s="20">
        <f t="shared" si="71"/>
        <v>9657</v>
      </c>
      <c r="D56" s="21">
        <v>3.51</v>
      </c>
      <c r="E56" s="22">
        <v>1</v>
      </c>
      <c r="F56" s="49"/>
      <c r="G56" s="20">
        <v>1.4</v>
      </c>
      <c r="H56" s="20">
        <v>1.68</v>
      </c>
      <c r="I56" s="20">
        <v>2.23</v>
      </c>
      <c r="J56" s="20">
        <v>2.39</v>
      </c>
      <c r="K56" s="23"/>
      <c r="L56" s="24">
        <f t="shared" si="155"/>
        <v>0</v>
      </c>
      <c r="M56" s="24"/>
      <c r="N56" s="24">
        <f t="shared" si="156"/>
        <v>0</v>
      </c>
      <c r="O56" s="24"/>
      <c r="P56" s="24">
        <f t="shared" si="157"/>
        <v>0</v>
      </c>
      <c r="Q56" s="24"/>
      <c r="R56" s="24">
        <f t="shared" si="158"/>
        <v>0</v>
      </c>
      <c r="S56" s="24"/>
      <c r="T56" s="24"/>
      <c r="U56" s="24"/>
      <c r="V56" s="24">
        <f t="shared" si="159"/>
        <v>0</v>
      </c>
      <c r="W56" s="24"/>
      <c r="X56" s="24">
        <f t="shared" si="66"/>
        <v>0</v>
      </c>
      <c r="Y56" s="24"/>
      <c r="Z56" s="24">
        <f t="shared" si="160"/>
        <v>0</v>
      </c>
      <c r="AA56" s="24"/>
      <c r="AB56" s="24">
        <f t="shared" si="67"/>
        <v>0</v>
      </c>
      <c r="AC56" s="24"/>
      <c r="AD56" s="24">
        <f t="shared" si="161"/>
        <v>0</v>
      </c>
      <c r="AE56" s="24"/>
      <c r="AF56" s="24">
        <f t="shared" si="162"/>
        <v>0</v>
      </c>
      <c r="AG56" s="24"/>
      <c r="AH56" s="24">
        <f t="shared" si="163"/>
        <v>0</v>
      </c>
      <c r="AI56" s="24"/>
      <c r="AJ56" s="24">
        <f t="shared" si="164"/>
        <v>0</v>
      </c>
      <c r="AK56" s="24"/>
      <c r="AL56" s="24">
        <f t="shared" si="165"/>
        <v>0</v>
      </c>
      <c r="AM56" s="24">
        <v>0</v>
      </c>
      <c r="AN56" s="24">
        <f t="shared" si="166"/>
        <v>0</v>
      </c>
      <c r="AO56" s="24"/>
      <c r="AP56" s="24">
        <f t="shared" si="167"/>
        <v>0</v>
      </c>
      <c r="AQ56" s="24"/>
      <c r="AR56" s="24">
        <f t="shared" si="168"/>
        <v>0</v>
      </c>
      <c r="AS56" s="24"/>
      <c r="AT56" s="24">
        <f t="shared" si="169"/>
        <v>0</v>
      </c>
      <c r="AU56" s="24"/>
      <c r="AV56" s="24">
        <f t="shared" si="170"/>
        <v>0</v>
      </c>
      <c r="AW56" s="24"/>
      <c r="AX56" s="24">
        <f t="shared" si="171"/>
        <v>0</v>
      </c>
      <c r="AY56" s="24"/>
      <c r="AZ56" s="24">
        <f t="shared" si="172"/>
        <v>0</v>
      </c>
      <c r="BA56" s="24"/>
      <c r="BB56" s="24">
        <f t="shared" si="173"/>
        <v>0</v>
      </c>
      <c r="BC56" s="24"/>
      <c r="BD56" s="24">
        <f t="shared" si="68"/>
        <v>0</v>
      </c>
      <c r="BE56" s="24"/>
      <c r="BF56" s="24">
        <f t="shared" si="69"/>
        <v>0</v>
      </c>
      <c r="BG56" s="24"/>
      <c r="BH56" s="24">
        <f t="shared" si="174"/>
        <v>0</v>
      </c>
      <c r="BI56" s="24"/>
      <c r="BJ56" s="24">
        <f t="shared" si="175"/>
        <v>0</v>
      </c>
      <c r="BK56" s="24"/>
      <c r="BL56" s="24">
        <f t="shared" si="176"/>
        <v>0</v>
      </c>
      <c r="BM56" s="24"/>
      <c r="BN56" s="24">
        <f t="shared" si="177"/>
        <v>0</v>
      </c>
      <c r="BO56" s="24"/>
      <c r="BP56" s="24">
        <f t="shared" si="178"/>
        <v>0</v>
      </c>
      <c r="BQ56" s="24"/>
      <c r="BR56" s="24">
        <f t="shared" si="179"/>
        <v>0</v>
      </c>
      <c r="BS56" s="24">
        <v>0</v>
      </c>
      <c r="BT56" s="24">
        <f t="shared" si="180"/>
        <v>0</v>
      </c>
      <c r="BU56" s="24"/>
      <c r="BV56" s="24">
        <f t="shared" si="181"/>
        <v>0</v>
      </c>
      <c r="BW56" s="24"/>
      <c r="BX56" s="24">
        <f t="shared" si="182"/>
        <v>0</v>
      </c>
      <c r="BY56" s="24"/>
      <c r="BZ56" s="24">
        <f t="shared" si="183"/>
        <v>0</v>
      </c>
      <c r="CA56" s="24"/>
      <c r="CB56" s="24">
        <f t="shared" si="184"/>
        <v>0</v>
      </c>
      <c r="CC56" s="24"/>
      <c r="CD56" s="24">
        <f t="shared" si="185"/>
        <v>0</v>
      </c>
      <c r="CE56" s="24"/>
      <c r="CF56" s="24">
        <f t="shared" si="186"/>
        <v>0</v>
      </c>
      <c r="CG56" s="24"/>
      <c r="CH56" s="24">
        <f t="shared" si="187"/>
        <v>0</v>
      </c>
      <c r="CI56" s="24"/>
      <c r="CJ56" s="24">
        <f t="shared" si="188"/>
        <v>0</v>
      </c>
      <c r="CK56" s="24"/>
      <c r="CL56" s="24">
        <f t="shared" si="189"/>
        <v>0</v>
      </c>
      <c r="CM56" s="24"/>
      <c r="CN56" s="24">
        <f t="shared" si="190"/>
        <v>0</v>
      </c>
      <c r="CO56" s="24"/>
      <c r="CP56" s="24"/>
      <c r="CQ56" s="24"/>
      <c r="CR56" s="24">
        <f t="shared" si="191"/>
        <v>0</v>
      </c>
      <c r="CS56" s="24"/>
      <c r="CT56" s="24">
        <f t="shared" si="192"/>
        <v>0</v>
      </c>
      <c r="CU56" s="24"/>
      <c r="CV56" s="24">
        <f t="shared" si="193"/>
        <v>0</v>
      </c>
      <c r="CW56" s="24"/>
      <c r="CX56" s="24">
        <f t="shared" si="194"/>
        <v>0</v>
      </c>
      <c r="CY56" s="24"/>
      <c r="CZ56" s="24">
        <f t="shared" si="195"/>
        <v>0</v>
      </c>
      <c r="DA56" s="24"/>
      <c r="DB56" s="24">
        <f t="shared" si="196"/>
        <v>0</v>
      </c>
      <c r="DC56" s="24"/>
      <c r="DD56" s="24">
        <f t="shared" si="197"/>
        <v>0</v>
      </c>
      <c r="DE56" s="24"/>
      <c r="DF56" s="24">
        <f t="shared" si="198"/>
        <v>0</v>
      </c>
      <c r="DG56" s="24"/>
      <c r="DH56" s="24">
        <f t="shared" si="199"/>
        <v>0</v>
      </c>
      <c r="DI56" s="24"/>
      <c r="DJ56" s="24">
        <f t="shared" si="200"/>
        <v>0</v>
      </c>
      <c r="DK56" s="24"/>
      <c r="DL56" s="24">
        <f t="shared" si="201"/>
        <v>0</v>
      </c>
      <c r="DM56" s="24"/>
      <c r="DN56" s="24">
        <f t="shared" si="202"/>
        <v>0</v>
      </c>
      <c r="DO56" s="24"/>
      <c r="DP56" s="24">
        <f t="shared" si="203"/>
        <v>0</v>
      </c>
      <c r="DQ56" s="24"/>
      <c r="DR56" s="24">
        <f t="shared" si="204"/>
        <v>0</v>
      </c>
      <c r="DS56" s="24"/>
      <c r="DT56" s="24">
        <f t="shared" si="205"/>
        <v>0</v>
      </c>
      <c r="DU56" s="24"/>
      <c r="DV56" s="24">
        <f t="shared" si="206"/>
        <v>0</v>
      </c>
      <c r="DW56" s="24"/>
      <c r="DX56" s="24">
        <f t="shared" si="207"/>
        <v>0</v>
      </c>
      <c r="DY56" s="24"/>
      <c r="DZ56" s="24">
        <f t="shared" si="208"/>
        <v>0</v>
      </c>
      <c r="EA56" s="24"/>
      <c r="EB56" s="24">
        <f t="shared" si="209"/>
        <v>0</v>
      </c>
      <c r="EC56" s="24"/>
      <c r="ED56" s="24">
        <f t="shared" si="210"/>
        <v>0</v>
      </c>
      <c r="EE56" s="24"/>
      <c r="EF56" s="24">
        <f t="shared" si="211"/>
        <v>0</v>
      </c>
      <c r="EG56" s="24"/>
      <c r="EH56" s="24">
        <f t="shared" si="212"/>
        <v>0</v>
      </c>
      <c r="EI56" s="24"/>
      <c r="EJ56" s="24">
        <f t="shared" si="213"/>
        <v>0</v>
      </c>
      <c r="EK56" s="24"/>
      <c r="EL56" s="24">
        <f t="shared" si="214"/>
        <v>0</v>
      </c>
      <c r="EM56" s="24"/>
      <c r="EN56" s="24">
        <f t="shared" si="215"/>
        <v>0</v>
      </c>
      <c r="EO56" s="24"/>
      <c r="EP56" s="24">
        <f t="shared" si="216"/>
        <v>0</v>
      </c>
      <c r="EQ56" s="24"/>
      <c r="ER56" s="24">
        <f t="shared" si="217"/>
        <v>0</v>
      </c>
      <c r="ES56" s="24"/>
      <c r="ET56" s="24"/>
      <c r="EU56" s="25">
        <f t="shared" si="218"/>
        <v>0</v>
      </c>
      <c r="EV56" s="25">
        <f t="shared" si="218"/>
        <v>0</v>
      </c>
    </row>
    <row r="57" spans="1:152" ht="30" x14ac:dyDescent="0.25">
      <c r="A57" s="47">
        <v>56</v>
      </c>
      <c r="B57" s="26" t="s">
        <v>134</v>
      </c>
      <c r="C57" s="20">
        <f t="shared" si="71"/>
        <v>9657</v>
      </c>
      <c r="D57" s="21">
        <v>1.18</v>
      </c>
      <c r="E57" s="22">
        <v>1</v>
      </c>
      <c r="F57" s="49"/>
      <c r="G57" s="20">
        <v>1.4</v>
      </c>
      <c r="H57" s="20">
        <v>1.68</v>
      </c>
      <c r="I57" s="20">
        <v>2.23</v>
      </c>
      <c r="J57" s="20">
        <v>2.39</v>
      </c>
      <c r="K57" s="23"/>
      <c r="L57" s="24">
        <f t="shared" si="155"/>
        <v>0</v>
      </c>
      <c r="M57" s="24">
        <v>0</v>
      </c>
      <c r="N57" s="24">
        <f t="shared" si="156"/>
        <v>0</v>
      </c>
      <c r="O57" s="24">
        <v>0</v>
      </c>
      <c r="P57" s="24">
        <f t="shared" si="157"/>
        <v>0</v>
      </c>
      <c r="Q57" s="24">
        <v>0</v>
      </c>
      <c r="R57" s="24">
        <f t="shared" si="158"/>
        <v>0</v>
      </c>
      <c r="S57" s="24"/>
      <c r="T57" s="24"/>
      <c r="U57" s="24">
        <v>0</v>
      </c>
      <c r="V57" s="24">
        <f t="shared" si="159"/>
        <v>0</v>
      </c>
      <c r="W57" s="24">
        <v>0</v>
      </c>
      <c r="X57" s="24">
        <f t="shared" si="66"/>
        <v>0</v>
      </c>
      <c r="Y57" s="24">
        <v>0</v>
      </c>
      <c r="Z57" s="24">
        <f t="shared" si="160"/>
        <v>0</v>
      </c>
      <c r="AA57" s="24"/>
      <c r="AB57" s="24">
        <f t="shared" si="67"/>
        <v>0</v>
      </c>
      <c r="AC57" s="24">
        <v>0</v>
      </c>
      <c r="AD57" s="24">
        <f t="shared" si="161"/>
        <v>0</v>
      </c>
      <c r="AE57" s="24">
        <v>0</v>
      </c>
      <c r="AF57" s="24">
        <f t="shared" si="162"/>
        <v>0</v>
      </c>
      <c r="AG57" s="24"/>
      <c r="AH57" s="24">
        <f t="shared" si="163"/>
        <v>0</v>
      </c>
      <c r="AI57" s="24"/>
      <c r="AJ57" s="24">
        <f t="shared" si="164"/>
        <v>0</v>
      </c>
      <c r="AK57" s="24"/>
      <c r="AL57" s="24">
        <f t="shared" si="165"/>
        <v>0</v>
      </c>
      <c r="AM57" s="24">
        <v>8</v>
      </c>
      <c r="AN57" s="24">
        <f t="shared" si="166"/>
        <v>127626.912</v>
      </c>
      <c r="AO57" s="24">
        <v>0</v>
      </c>
      <c r="AP57" s="24">
        <f t="shared" si="167"/>
        <v>0</v>
      </c>
      <c r="AQ57" s="24"/>
      <c r="AR57" s="24">
        <f t="shared" si="168"/>
        <v>0</v>
      </c>
      <c r="AS57" s="24">
        <v>0</v>
      </c>
      <c r="AT57" s="24">
        <f t="shared" si="169"/>
        <v>0</v>
      </c>
      <c r="AU57" s="24"/>
      <c r="AV57" s="24">
        <f t="shared" si="170"/>
        <v>0</v>
      </c>
      <c r="AW57" s="24"/>
      <c r="AX57" s="24">
        <f t="shared" si="171"/>
        <v>0</v>
      </c>
      <c r="AY57" s="24"/>
      <c r="AZ57" s="24">
        <f t="shared" si="172"/>
        <v>0</v>
      </c>
      <c r="BA57" s="24">
        <v>0</v>
      </c>
      <c r="BB57" s="24">
        <f t="shared" si="173"/>
        <v>0</v>
      </c>
      <c r="BC57" s="24">
        <v>0</v>
      </c>
      <c r="BD57" s="24">
        <f t="shared" si="68"/>
        <v>0</v>
      </c>
      <c r="BE57" s="24">
        <v>0</v>
      </c>
      <c r="BF57" s="24">
        <f t="shared" si="69"/>
        <v>0</v>
      </c>
      <c r="BG57" s="24">
        <v>0</v>
      </c>
      <c r="BH57" s="24">
        <f t="shared" si="174"/>
        <v>0</v>
      </c>
      <c r="BI57" s="24">
        <v>0</v>
      </c>
      <c r="BJ57" s="24">
        <f t="shared" si="175"/>
        <v>0</v>
      </c>
      <c r="BK57" s="24"/>
      <c r="BL57" s="24">
        <f t="shared" si="176"/>
        <v>0</v>
      </c>
      <c r="BM57" s="24"/>
      <c r="BN57" s="24">
        <f t="shared" si="177"/>
        <v>0</v>
      </c>
      <c r="BO57" s="24">
        <v>0</v>
      </c>
      <c r="BP57" s="24">
        <f t="shared" si="178"/>
        <v>0</v>
      </c>
      <c r="BQ57" s="24">
        <v>0</v>
      </c>
      <c r="BR57" s="24">
        <f t="shared" si="179"/>
        <v>0</v>
      </c>
      <c r="BS57" s="24">
        <v>1</v>
      </c>
      <c r="BT57" s="24">
        <f t="shared" si="180"/>
        <v>19144.036799999998</v>
      </c>
      <c r="BU57" s="24"/>
      <c r="BV57" s="24">
        <f t="shared" si="181"/>
        <v>0</v>
      </c>
      <c r="BW57" s="24">
        <v>0</v>
      </c>
      <c r="BX57" s="24">
        <f t="shared" si="182"/>
        <v>0</v>
      </c>
      <c r="BY57" s="24"/>
      <c r="BZ57" s="24">
        <f t="shared" si="183"/>
        <v>0</v>
      </c>
      <c r="CA57" s="24"/>
      <c r="CB57" s="24">
        <f t="shared" si="184"/>
        <v>0</v>
      </c>
      <c r="CC57" s="24"/>
      <c r="CD57" s="24">
        <f t="shared" si="185"/>
        <v>0</v>
      </c>
      <c r="CE57" s="24">
        <v>0</v>
      </c>
      <c r="CF57" s="24">
        <f t="shared" si="186"/>
        <v>0</v>
      </c>
      <c r="CG57" s="24">
        <v>0</v>
      </c>
      <c r="CH57" s="24">
        <f t="shared" si="187"/>
        <v>0</v>
      </c>
      <c r="CI57" s="24">
        <v>10</v>
      </c>
      <c r="CJ57" s="24">
        <f t="shared" si="188"/>
        <v>191440.36799999999</v>
      </c>
      <c r="CK57" s="24">
        <v>0</v>
      </c>
      <c r="CL57" s="24">
        <f t="shared" si="189"/>
        <v>0</v>
      </c>
      <c r="CM57" s="24">
        <v>0</v>
      </c>
      <c r="CN57" s="24">
        <f t="shared" si="190"/>
        <v>0</v>
      </c>
      <c r="CO57" s="24"/>
      <c r="CP57" s="24"/>
      <c r="CQ57" s="24">
        <v>0</v>
      </c>
      <c r="CR57" s="24">
        <f t="shared" si="191"/>
        <v>0</v>
      </c>
      <c r="CS57" s="24"/>
      <c r="CT57" s="24">
        <f t="shared" si="192"/>
        <v>0</v>
      </c>
      <c r="CU57" s="24">
        <v>0</v>
      </c>
      <c r="CV57" s="24">
        <f t="shared" si="193"/>
        <v>0</v>
      </c>
      <c r="CW57" s="24">
        <v>0</v>
      </c>
      <c r="CX57" s="24">
        <f t="shared" si="194"/>
        <v>0</v>
      </c>
      <c r="CY57" s="24"/>
      <c r="CZ57" s="24">
        <f t="shared" si="195"/>
        <v>0</v>
      </c>
      <c r="DA57" s="24"/>
      <c r="DB57" s="24">
        <f t="shared" si="196"/>
        <v>0</v>
      </c>
      <c r="DC57" s="24"/>
      <c r="DD57" s="24">
        <f t="shared" si="197"/>
        <v>0</v>
      </c>
      <c r="DE57" s="24"/>
      <c r="DF57" s="24">
        <f t="shared" si="198"/>
        <v>0</v>
      </c>
      <c r="DG57" s="24"/>
      <c r="DH57" s="24">
        <f t="shared" si="199"/>
        <v>0</v>
      </c>
      <c r="DI57" s="24"/>
      <c r="DJ57" s="24">
        <f t="shared" si="200"/>
        <v>0</v>
      </c>
      <c r="DK57" s="24"/>
      <c r="DL57" s="24">
        <f t="shared" si="201"/>
        <v>0</v>
      </c>
      <c r="DM57" s="24"/>
      <c r="DN57" s="24">
        <f t="shared" si="202"/>
        <v>0</v>
      </c>
      <c r="DO57" s="24"/>
      <c r="DP57" s="24">
        <f t="shared" si="203"/>
        <v>0</v>
      </c>
      <c r="DQ57" s="24"/>
      <c r="DR57" s="24">
        <f t="shared" si="204"/>
        <v>0</v>
      </c>
      <c r="DS57" s="24"/>
      <c r="DT57" s="24">
        <f t="shared" si="205"/>
        <v>0</v>
      </c>
      <c r="DU57" s="24"/>
      <c r="DV57" s="24">
        <f t="shared" si="206"/>
        <v>0</v>
      </c>
      <c r="DW57" s="24"/>
      <c r="DX57" s="24">
        <f t="shared" si="207"/>
        <v>0</v>
      </c>
      <c r="DY57" s="24"/>
      <c r="DZ57" s="24">
        <f t="shared" si="208"/>
        <v>0</v>
      </c>
      <c r="EA57" s="24"/>
      <c r="EB57" s="24">
        <f t="shared" si="209"/>
        <v>0</v>
      </c>
      <c r="EC57" s="24"/>
      <c r="ED57" s="24">
        <f t="shared" si="210"/>
        <v>0</v>
      </c>
      <c r="EE57" s="24"/>
      <c r="EF57" s="24">
        <f t="shared" si="211"/>
        <v>0</v>
      </c>
      <c r="EG57" s="24"/>
      <c r="EH57" s="24">
        <f t="shared" si="212"/>
        <v>0</v>
      </c>
      <c r="EI57" s="24"/>
      <c r="EJ57" s="24">
        <f t="shared" si="213"/>
        <v>0</v>
      </c>
      <c r="EK57" s="24"/>
      <c r="EL57" s="24">
        <f t="shared" si="214"/>
        <v>0</v>
      </c>
      <c r="EM57" s="24"/>
      <c r="EN57" s="24">
        <f t="shared" si="215"/>
        <v>0</v>
      </c>
      <c r="EO57" s="24">
        <v>0</v>
      </c>
      <c r="EP57" s="24">
        <f t="shared" si="216"/>
        <v>0</v>
      </c>
      <c r="EQ57" s="24"/>
      <c r="ER57" s="24">
        <f t="shared" si="217"/>
        <v>0</v>
      </c>
      <c r="ES57" s="24"/>
      <c r="ET57" s="24"/>
      <c r="EU57" s="25">
        <f t="shared" si="218"/>
        <v>19</v>
      </c>
      <c r="EV57" s="25">
        <f t="shared" si="218"/>
        <v>338211.31679999997</v>
      </c>
    </row>
    <row r="58" spans="1:152" ht="30" x14ac:dyDescent="0.25">
      <c r="A58" s="47">
        <v>57</v>
      </c>
      <c r="B58" s="26" t="s">
        <v>135</v>
      </c>
      <c r="C58" s="20">
        <f t="shared" si="71"/>
        <v>9657</v>
      </c>
      <c r="D58" s="21">
        <v>0.98</v>
      </c>
      <c r="E58" s="22">
        <v>1</v>
      </c>
      <c r="F58" s="49"/>
      <c r="G58" s="20">
        <v>1.4</v>
      </c>
      <c r="H58" s="20">
        <v>1.68</v>
      </c>
      <c r="I58" s="20">
        <v>2.23</v>
      </c>
      <c r="J58" s="20">
        <v>2.39</v>
      </c>
      <c r="K58" s="23"/>
      <c r="L58" s="24">
        <f t="shared" si="155"/>
        <v>0</v>
      </c>
      <c r="M58" s="24"/>
      <c r="N58" s="24">
        <f t="shared" si="156"/>
        <v>0</v>
      </c>
      <c r="O58" s="24"/>
      <c r="P58" s="24">
        <f t="shared" si="157"/>
        <v>0</v>
      </c>
      <c r="Q58" s="24"/>
      <c r="R58" s="24">
        <f t="shared" si="158"/>
        <v>0</v>
      </c>
      <c r="S58" s="24"/>
      <c r="T58" s="24"/>
      <c r="U58" s="24"/>
      <c r="V58" s="24">
        <f t="shared" si="159"/>
        <v>0</v>
      </c>
      <c r="W58" s="24"/>
      <c r="X58" s="24">
        <f t="shared" si="66"/>
        <v>0</v>
      </c>
      <c r="Y58" s="24"/>
      <c r="Z58" s="24">
        <f t="shared" si="160"/>
        <v>0</v>
      </c>
      <c r="AA58" s="24"/>
      <c r="AB58" s="24">
        <f t="shared" si="67"/>
        <v>0</v>
      </c>
      <c r="AC58" s="24"/>
      <c r="AD58" s="24">
        <f t="shared" si="161"/>
        <v>0</v>
      </c>
      <c r="AE58" s="24"/>
      <c r="AF58" s="24">
        <f t="shared" si="162"/>
        <v>0</v>
      </c>
      <c r="AG58" s="24"/>
      <c r="AH58" s="24">
        <f t="shared" si="163"/>
        <v>0</v>
      </c>
      <c r="AI58" s="24"/>
      <c r="AJ58" s="24">
        <f t="shared" si="164"/>
        <v>0</v>
      </c>
      <c r="AK58" s="24"/>
      <c r="AL58" s="24">
        <f t="shared" si="165"/>
        <v>0</v>
      </c>
      <c r="AM58" s="24">
        <v>2</v>
      </c>
      <c r="AN58" s="24">
        <f t="shared" si="166"/>
        <v>26498.808000000001</v>
      </c>
      <c r="AO58" s="24"/>
      <c r="AP58" s="24">
        <f t="shared" si="167"/>
        <v>0</v>
      </c>
      <c r="AQ58" s="24"/>
      <c r="AR58" s="24">
        <f t="shared" si="168"/>
        <v>0</v>
      </c>
      <c r="AS58" s="24"/>
      <c r="AT58" s="24">
        <f t="shared" si="169"/>
        <v>0</v>
      </c>
      <c r="AU58" s="24"/>
      <c r="AV58" s="24">
        <f t="shared" si="170"/>
        <v>0</v>
      </c>
      <c r="AW58" s="24"/>
      <c r="AX58" s="24">
        <f t="shared" si="171"/>
        <v>0</v>
      </c>
      <c r="AY58" s="24">
        <v>273</v>
      </c>
      <c r="AZ58" s="24">
        <f t="shared" si="172"/>
        <v>3617087.2919999994</v>
      </c>
      <c r="BA58" s="24"/>
      <c r="BB58" s="24">
        <f t="shared" si="173"/>
        <v>0</v>
      </c>
      <c r="BC58" s="24"/>
      <c r="BD58" s="24">
        <f t="shared" si="68"/>
        <v>0</v>
      </c>
      <c r="BE58" s="24"/>
      <c r="BF58" s="24">
        <f t="shared" si="69"/>
        <v>0</v>
      </c>
      <c r="BG58" s="24"/>
      <c r="BH58" s="24">
        <f t="shared" si="174"/>
        <v>0</v>
      </c>
      <c r="BI58" s="24"/>
      <c r="BJ58" s="24">
        <f t="shared" si="175"/>
        <v>0</v>
      </c>
      <c r="BK58" s="24"/>
      <c r="BL58" s="24">
        <f t="shared" si="176"/>
        <v>0</v>
      </c>
      <c r="BM58" s="24"/>
      <c r="BN58" s="24">
        <f t="shared" si="177"/>
        <v>0</v>
      </c>
      <c r="BO58" s="24"/>
      <c r="BP58" s="24">
        <f t="shared" si="178"/>
        <v>0</v>
      </c>
      <c r="BQ58" s="24"/>
      <c r="BR58" s="24">
        <f t="shared" si="179"/>
        <v>0</v>
      </c>
      <c r="BS58" s="24">
        <v>0</v>
      </c>
      <c r="BT58" s="24">
        <f t="shared" si="180"/>
        <v>0</v>
      </c>
      <c r="BU58" s="24"/>
      <c r="BV58" s="24">
        <f t="shared" si="181"/>
        <v>0</v>
      </c>
      <c r="BW58" s="24"/>
      <c r="BX58" s="24">
        <f t="shared" si="182"/>
        <v>0</v>
      </c>
      <c r="BY58" s="24"/>
      <c r="BZ58" s="24">
        <f t="shared" si="183"/>
        <v>0</v>
      </c>
      <c r="CA58" s="24"/>
      <c r="CB58" s="24">
        <f t="shared" si="184"/>
        <v>0</v>
      </c>
      <c r="CC58" s="24"/>
      <c r="CD58" s="24">
        <f t="shared" si="185"/>
        <v>0</v>
      </c>
      <c r="CE58" s="24"/>
      <c r="CF58" s="24">
        <f t="shared" si="186"/>
        <v>0</v>
      </c>
      <c r="CG58" s="24"/>
      <c r="CH58" s="24">
        <f t="shared" si="187"/>
        <v>0</v>
      </c>
      <c r="CI58" s="24"/>
      <c r="CJ58" s="24">
        <f t="shared" si="188"/>
        <v>0</v>
      </c>
      <c r="CK58" s="24"/>
      <c r="CL58" s="24">
        <f t="shared" si="189"/>
        <v>0</v>
      </c>
      <c r="CM58" s="24">
        <v>32</v>
      </c>
      <c r="CN58" s="24">
        <f t="shared" si="190"/>
        <v>508777.11360000004</v>
      </c>
      <c r="CO58" s="24"/>
      <c r="CP58" s="24"/>
      <c r="CQ58" s="24"/>
      <c r="CR58" s="24">
        <f t="shared" si="191"/>
        <v>0</v>
      </c>
      <c r="CS58" s="24"/>
      <c r="CT58" s="24">
        <f t="shared" si="192"/>
        <v>0</v>
      </c>
      <c r="CU58" s="24"/>
      <c r="CV58" s="24">
        <f t="shared" si="193"/>
        <v>0</v>
      </c>
      <c r="CW58" s="24"/>
      <c r="CX58" s="24">
        <f t="shared" si="194"/>
        <v>0</v>
      </c>
      <c r="CY58" s="24"/>
      <c r="CZ58" s="24">
        <f t="shared" si="195"/>
        <v>0</v>
      </c>
      <c r="DA58" s="24"/>
      <c r="DB58" s="24">
        <f t="shared" si="196"/>
        <v>0</v>
      </c>
      <c r="DC58" s="24"/>
      <c r="DD58" s="24">
        <f t="shared" si="197"/>
        <v>0</v>
      </c>
      <c r="DE58" s="24">
        <v>69</v>
      </c>
      <c r="DF58" s="24">
        <f t="shared" si="198"/>
        <v>914208.87599999993</v>
      </c>
      <c r="DG58" s="24">
        <v>8</v>
      </c>
      <c r="DH58" s="24">
        <f t="shared" si="199"/>
        <v>105995.232</v>
      </c>
      <c r="DI58" s="24"/>
      <c r="DJ58" s="24">
        <f t="shared" si="200"/>
        <v>0</v>
      </c>
      <c r="DK58" s="24"/>
      <c r="DL58" s="24">
        <f t="shared" si="201"/>
        <v>0</v>
      </c>
      <c r="DM58" s="24"/>
      <c r="DN58" s="24">
        <f t="shared" si="202"/>
        <v>0</v>
      </c>
      <c r="DO58" s="24"/>
      <c r="DP58" s="24">
        <f t="shared" si="203"/>
        <v>0</v>
      </c>
      <c r="DQ58" s="24"/>
      <c r="DR58" s="24">
        <f t="shared" si="204"/>
        <v>0</v>
      </c>
      <c r="DS58" s="24"/>
      <c r="DT58" s="24">
        <f t="shared" si="205"/>
        <v>0</v>
      </c>
      <c r="DU58" s="24">
        <v>10</v>
      </c>
      <c r="DV58" s="24">
        <f t="shared" si="206"/>
        <v>132494.03999999998</v>
      </c>
      <c r="DW58" s="24">
        <v>20</v>
      </c>
      <c r="DX58" s="24">
        <f t="shared" si="207"/>
        <v>264988.07999999996</v>
      </c>
      <c r="DY58" s="24"/>
      <c r="DZ58" s="24">
        <f t="shared" si="208"/>
        <v>0</v>
      </c>
      <c r="EA58" s="24"/>
      <c r="EB58" s="24">
        <f t="shared" si="209"/>
        <v>0</v>
      </c>
      <c r="EC58" s="24"/>
      <c r="ED58" s="24">
        <f t="shared" si="210"/>
        <v>0</v>
      </c>
      <c r="EE58" s="24"/>
      <c r="EF58" s="24">
        <f t="shared" si="211"/>
        <v>0</v>
      </c>
      <c r="EG58" s="24"/>
      <c r="EH58" s="24">
        <f t="shared" si="212"/>
        <v>0</v>
      </c>
      <c r="EI58" s="24"/>
      <c r="EJ58" s="24">
        <f t="shared" si="213"/>
        <v>0</v>
      </c>
      <c r="EK58" s="24"/>
      <c r="EL58" s="24">
        <f t="shared" si="214"/>
        <v>0</v>
      </c>
      <c r="EM58" s="24"/>
      <c r="EN58" s="24">
        <f t="shared" si="215"/>
        <v>0</v>
      </c>
      <c r="EO58" s="24"/>
      <c r="EP58" s="24">
        <f t="shared" si="216"/>
        <v>0</v>
      </c>
      <c r="EQ58" s="24"/>
      <c r="ER58" s="24">
        <f t="shared" si="217"/>
        <v>0</v>
      </c>
      <c r="ES58" s="24"/>
      <c r="ET58" s="24"/>
      <c r="EU58" s="25">
        <f t="shared" si="218"/>
        <v>414</v>
      </c>
      <c r="EV58" s="25">
        <f t="shared" si="218"/>
        <v>5570049.4415999996</v>
      </c>
    </row>
    <row r="59" spans="1:152" ht="30" x14ac:dyDescent="0.25">
      <c r="A59" s="47">
        <v>58</v>
      </c>
      <c r="B59" s="26" t="s">
        <v>136</v>
      </c>
      <c r="C59" s="20">
        <f t="shared" si="71"/>
        <v>9657</v>
      </c>
      <c r="D59" s="21">
        <v>0.53</v>
      </c>
      <c r="E59" s="22">
        <v>1</v>
      </c>
      <c r="F59" s="49"/>
      <c r="G59" s="20">
        <v>1.4</v>
      </c>
      <c r="H59" s="20">
        <v>1.68</v>
      </c>
      <c r="I59" s="20">
        <v>2.23</v>
      </c>
      <c r="J59" s="20">
        <v>2.39</v>
      </c>
      <c r="K59" s="23"/>
      <c r="L59" s="24">
        <f t="shared" si="155"/>
        <v>0</v>
      </c>
      <c r="M59" s="24">
        <v>0</v>
      </c>
      <c r="N59" s="24">
        <f t="shared" si="156"/>
        <v>0</v>
      </c>
      <c r="O59" s="24">
        <v>0</v>
      </c>
      <c r="P59" s="24">
        <f t="shared" si="157"/>
        <v>0</v>
      </c>
      <c r="Q59" s="24">
        <v>0</v>
      </c>
      <c r="R59" s="24">
        <f t="shared" si="158"/>
        <v>0</v>
      </c>
      <c r="S59" s="24"/>
      <c r="T59" s="24"/>
      <c r="U59" s="24">
        <v>3</v>
      </c>
      <c r="V59" s="24">
        <f t="shared" si="159"/>
        <v>21496.482</v>
      </c>
      <c r="W59" s="24"/>
      <c r="X59" s="24">
        <f t="shared" si="66"/>
        <v>0</v>
      </c>
      <c r="Y59" s="24">
        <v>0</v>
      </c>
      <c r="Z59" s="24">
        <f t="shared" si="160"/>
        <v>0</v>
      </c>
      <c r="AA59" s="24"/>
      <c r="AB59" s="24">
        <f t="shared" si="67"/>
        <v>0</v>
      </c>
      <c r="AC59" s="24">
        <v>0</v>
      </c>
      <c r="AD59" s="24">
        <f t="shared" si="161"/>
        <v>0</v>
      </c>
      <c r="AE59" s="24">
        <v>0</v>
      </c>
      <c r="AF59" s="24">
        <f t="shared" si="162"/>
        <v>0</v>
      </c>
      <c r="AG59" s="24"/>
      <c r="AH59" s="24">
        <f t="shared" si="163"/>
        <v>0</v>
      </c>
      <c r="AI59" s="24"/>
      <c r="AJ59" s="24">
        <f t="shared" si="164"/>
        <v>0</v>
      </c>
      <c r="AK59" s="27"/>
      <c r="AL59" s="24">
        <f t="shared" si="165"/>
        <v>0</v>
      </c>
      <c r="AM59" s="24">
        <v>46</v>
      </c>
      <c r="AN59" s="24">
        <f t="shared" si="166"/>
        <v>329612.72399999999</v>
      </c>
      <c r="AO59" s="24"/>
      <c r="AP59" s="24">
        <f t="shared" si="167"/>
        <v>0</v>
      </c>
      <c r="AQ59" s="24">
        <v>0</v>
      </c>
      <c r="AR59" s="24">
        <f t="shared" si="168"/>
        <v>0</v>
      </c>
      <c r="AS59" s="24">
        <v>0</v>
      </c>
      <c r="AT59" s="24">
        <f t="shared" si="169"/>
        <v>0</v>
      </c>
      <c r="AU59" s="24"/>
      <c r="AV59" s="24">
        <f t="shared" si="170"/>
        <v>0</v>
      </c>
      <c r="AW59" s="24"/>
      <c r="AX59" s="24">
        <f t="shared" si="171"/>
        <v>0</v>
      </c>
      <c r="AY59" s="24">
        <v>97</v>
      </c>
      <c r="AZ59" s="24">
        <f t="shared" si="172"/>
        <v>695052.91800000006</v>
      </c>
      <c r="BA59" s="24"/>
      <c r="BB59" s="24">
        <f t="shared" si="173"/>
        <v>0</v>
      </c>
      <c r="BC59" s="24">
        <v>0</v>
      </c>
      <c r="BD59" s="24">
        <f t="shared" si="68"/>
        <v>0</v>
      </c>
      <c r="BE59" s="24">
        <v>0</v>
      </c>
      <c r="BF59" s="24">
        <f t="shared" si="69"/>
        <v>0</v>
      </c>
      <c r="BG59" s="24">
        <v>50</v>
      </c>
      <c r="BH59" s="24">
        <f t="shared" si="174"/>
        <v>429929.63999999996</v>
      </c>
      <c r="BI59" s="24">
        <v>60</v>
      </c>
      <c r="BJ59" s="24">
        <f t="shared" si="175"/>
        <v>515915.56800000003</v>
      </c>
      <c r="BK59" s="24">
        <v>3</v>
      </c>
      <c r="BL59" s="24">
        <f t="shared" si="176"/>
        <v>25795.778399999999</v>
      </c>
      <c r="BM59" s="24">
        <v>44</v>
      </c>
      <c r="BN59" s="24">
        <f t="shared" si="177"/>
        <v>378338.08319999999</v>
      </c>
      <c r="BO59" s="24">
        <v>33</v>
      </c>
      <c r="BP59" s="24">
        <f t="shared" si="178"/>
        <v>283753.56240000005</v>
      </c>
      <c r="BQ59" s="24">
        <v>0</v>
      </c>
      <c r="BR59" s="24">
        <f t="shared" si="179"/>
        <v>0</v>
      </c>
      <c r="BS59" s="24">
        <v>132</v>
      </c>
      <c r="BT59" s="24">
        <f t="shared" si="180"/>
        <v>1135014.2496000002</v>
      </c>
      <c r="BU59" s="24"/>
      <c r="BV59" s="24">
        <f t="shared" si="181"/>
        <v>0</v>
      </c>
      <c r="BW59" s="24">
        <v>0</v>
      </c>
      <c r="BX59" s="24">
        <f t="shared" si="182"/>
        <v>0</v>
      </c>
      <c r="BY59" s="24"/>
      <c r="BZ59" s="24">
        <f t="shared" si="183"/>
        <v>0</v>
      </c>
      <c r="CA59" s="24"/>
      <c r="CB59" s="24">
        <f t="shared" si="184"/>
        <v>0</v>
      </c>
      <c r="CC59" s="24">
        <v>2</v>
      </c>
      <c r="CD59" s="24">
        <f t="shared" si="185"/>
        <v>17197.185600000001</v>
      </c>
      <c r="CE59" s="24">
        <v>0</v>
      </c>
      <c r="CF59" s="24">
        <f t="shared" si="186"/>
        <v>0</v>
      </c>
      <c r="CG59" s="24">
        <v>0</v>
      </c>
      <c r="CH59" s="24">
        <f t="shared" si="187"/>
        <v>0</v>
      </c>
      <c r="CI59" s="24">
        <v>0</v>
      </c>
      <c r="CJ59" s="24">
        <f t="shared" si="188"/>
        <v>0</v>
      </c>
      <c r="CK59" s="24">
        <v>0</v>
      </c>
      <c r="CL59" s="24">
        <f t="shared" si="189"/>
        <v>0</v>
      </c>
      <c r="CM59" s="24">
        <v>54</v>
      </c>
      <c r="CN59" s="24">
        <f t="shared" si="190"/>
        <v>464324.01120000001</v>
      </c>
      <c r="CO59" s="24"/>
      <c r="CP59" s="24"/>
      <c r="CQ59" s="24">
        <v>40</v>
      </c>
      <c r="CR59" s="24">
        <f t="shared" si="191"/>
        <v>343943.712</v>
      </c>
      <c r="CS59" s="24"/>
      <c r="CT59" s="24">
        <f t="shared" si="192"/>
        <v>0</v>
      </c>
      <c r="CU59" s="24">
        <v>0</v>
      </c>
      <c r="CV59" s="24">
        <f t="shared" si="193"/>
        <v>0</v>
      </c>
      <c r="CW59" s="24">
        <v>0</v>
      </c>
      <c r="CX59" s="24">
        <f t="shared" si="194"/>
        <v>0</v>
      </c>
      <c r="CY59" s="24"/>
      <c r="CZ59" s="24">
        <f t="shared" si="195"/>
        <v>0</v>
      </c>
      <c r="DA59" s="24"/>
      <c r="DB59" s="24">
        <f t="shared" si="196"/>
        <v>0</v>
      </c>
      <c r="DC59" s="24"/>
      <c r="DD59" s="24">
        <f t="shared" si="197"/>
        <v>0</v>
      </c>
      <c r="DE59" s="24">
        <v>600</v>
      </c>
      <c r="DF59" s="24">
        <f t="shared" si="198"/>
        <v>4299296.3999999994</v>
      </c>
      <c r="DG59" s="24">
        <v>483</v>
      </c>
      <c r="DH59" s="24">
        <f t="shared" si="199"/>
        <v>3460933.602</v>
      </c>
      <c r="DI59" s="24"/>
      <c r="DJ59" s="24">
        <f t="shared" si="200"/>
        <v>0</v>
      </c>
      <c r="DK59" s="24">
        <v>303</v>
      </c>
      <c r="DL59" s="24">
        <f t="shared" si="201"/>
        <v>2171144.682</v>
      </c>
      <c r="DM59" s="24"/>
      <c r="DN59" s="24">
        <f t="shared" si="202"/>
        <v>0</v>
      </c>
      <c r="DO59" s="24"/>
      <c r="DP59" s="24">
        <f t="shared" si="203"/>
        <v>0</v>
      </c>
      <c r="DQ59" s="24"/>
      <c r="DR59" s="24">
        <f t="shared" si="204"/>
        <v>0</v>
      </c>
      <c r="DS59" s="24"/>
      <c r="DT59" s="24">
        <f t="shared" si="205"/>
        <v>0</v>
      </c>
      <c r="DU59" s="24">
        <v>610</v>
      </c>
      <c r="DV59" s="24">
        <f t="shared" si="206"/>
        <v>4370951.34</v>
      </c>
      <c r="DW59" s="24">
        <v>350</v>
      </c>
      <c r="DX59" s="24">
        <f t="shared" si="207"/>
        <v>2507922.9</v>
      </c>
      <c r="DY59" s="24"/>
      <c r="DZ59" s="24">
        <f t="shared" si="208"/>
        <v>0</v>
      </c>
      <c r="EA59" s="24"/>
      <c r="EB59" s="24">
        <f t="shared" si="209"/>
        <v>0</v>
      </c>
      <c r="EC59" s="24"/>
      <c r="ED59" s="24">
        <f t="shared" si="210"/>
        <v>0</v>
      </c>
      <c r="EE59" s="24"/>
      <c r="EF59" s="24">
        <f t="shared" si="211"/>
        <v>0</v>
      </c>
      <c r="EG59" s="24"/>
      <c r="EH59" s="24">
        <f t="shared" si="212"/>
        <v>0</v>
      </c>
      <c r="EI59" s="24"/>
      <c r="EJ59" s="24">
        <f t="shared" si="213"/>
        <v>0</v>
      </c>
      <c r="EK59" s="24"/>
      <c r="EL59" s="24">
        <f t="shared" si="214"/>
        <v>0</v>
      </c>
      <c r="EM59" s="24"/>
      <c r="EN59" s="24">
        <f t="shared" si="215"/>
        <v>0</v>
      </c>
      <c r="EO59" s="24">
        <v>0</v>
      </c>
      <c r="EP59" s="24">
        <f t="shared" si="216"/>
        <v>0</v>
      </c>
      <c r="EQ59" s="24">
        <v>20</v>
      </c>
      <c r="ER59" s="24">
        <f t="shared" si="217"/>
        <v>171971.856</v>
      </c>
      <c r="ES59" s="24"/>
      <c r="ET59" s="24"/>
      <c r="EU59" s="25">
        <f t="shared" si="218"/>
        <v>2930</v>
      </c>
      <c r="EV59" s="25">
        <f t="shared" si="218"/>
        <v>21622594.694399998</v>
      </c>
    </row>
    <row r="60" spans="1:152" x14ac:dyDescent="0.25">
      <c r="A60" s="16">
        <v>13</v>
      </c>
      <c r="B60" s="17" t="s">
        <v>137</v>
      </c>
      <c r="C60" s="28">
        <f t="shared" si="71"/>
        <v>9657</v>
      </c>
      <c r="D60" s="28">
        <v>1.49</v>
      </c>
      <c r="E60" s="22">
        <v>1</v>
      </c>
      <c r="F60" s="49"/>
      <c r="G60" s="28">
        <v>1.4</v>
      </c>
      <c r="H60" s="28">
        <v>1.68</v>
      </c>
      <c r="I60" s="28">
        <v>2.23</v>
      </c>
      <c r="J60" s="28">
        <v>2.39</v>
      </c>
      <c r="K60" s="27">
        <f>SUM(K61:K69)</f>
        <v>0</v>
      </c>
      <c r="L60" s="27">
        <f t="shared" ref="L60:BY60" si="219">SUM(L61:L69)</f>
        <v>0</v>
      </c>
      <c r="M60" s="27">
        <f t="shared" si="219"/>
        <v>0</v>
      </c>
      <c r="N60" s="27">
        <f t="shared" si="219"/>
        <v>0</v>
      </c>
      <c r="O60" s="27">
        <f t="shared" si="219"/>
        <v>0</v>
      </c>
      <c r="P60" s="27">
        <f t="shared" si="219"/>
        <v>0</v>
      </c>
      <c r="Q60" s="27">
        <f t="shared" si="219"/>
        <v>17</v>
      </c>
      <c r="R60" s="27">
        <f t="shared" si="219"/>
        <v>187249.22999999998</v>
      </c>
      <c r="S60" s="27">
        <f t="shared" si="219"/>
        <v>0</v>
      </c>
      <c r="T60" s="27">
        <f t="shared" si="219"/>
        <v>0</v>
      </c>
      <c r="U60" s="27">
        <f t="shared" si="219"/>
        <v>110</v>
      </c>
      <c r="V60" s="27">
        <f t="shared" si="219"/>
        <v>1211374.0799999998</v>
      </c>
      <c r="W60" s="27">
        <f t="shared" si="219"/>
        <v>240</v>
      </c>
      <c r="X60" s="27">
        <f t="shared" si="219"/>
        <v>2630953.0799999996</v>
      </c>
      <c r="Y60" s="27">
        <f t="shared" si="219"/>
        <v>95</v>
      </c>
      <c r="Z60" s="27">
        <f t="shared" si="219"/>
        <v>1239089.67</v>
      </c>
      <c r="AA60" s="27">
        <f t="shared" si="219"/>
        <v>0</v>
      </c>
      <c r="AB60" s="27">
        <f t="shared" si="219"/>
        <v>0</v>
      </c>
      <c r="AC60" s="27">
        <v>211</v>
      </c>
      <c r="AD60" s="27">
        <f t="shared" si="219"/>
        <v>2300664.3659999999</v>
      </c>
      <c r="AE60" s="27">
        <f t="shared" si="219"/>
        <v>138</v>
      </c>
      <c r="AF60" s="27">
        <f t="shared" si="219"/>
        <v>1568296.7999999998</v>
      </c>
      <c r="AG60" s="27">
        <f t="shared" si="219"/>
        <v>0</v>
      </c>
      <c r="AH60" s="27">
        <f t="shared" si="219"/>
        <v>0</v>
      </c>
      <c r="AI60" s="27">
        <f t="shared" si="219"/>
        <v>0</v>
      </c>
      <c r="AJ60" s="27">
        <f t="shared" si="219"/>
        <v>0</v>
      </c>
      <c r="AK60" s="27">
        <f t="shared" si="219"/>
        <v>0</v>
      </c>
      <c r="AL60" s="27">
        <f t="shared" si="219"/>
        <v>0</v>
      </c>
      <c r="AM60" s="27">
        <f t="shared" si="219"/>
        <v>568</v>
      </c>
      <c r="AN60" s="27">
        <f t="shared" si="219"/>
        <v>6210725.7239999995</v>
      </c>
      <c r="AO60" s="27">
        <f t="shared" si="219"/>
        <v>25</v>
      </c>
      <c r="AP60" s="27">
        <f t="shared" si="219"/>
        <v>299328.37199999992</v>
      </c>
      <c r="AQ60" s="27">
        <f t="shared" si="219"/>
        <v>99</v>
      </c>
      <c r="AR60" s="27">
        <f t="shared" si="219"/>
        <v>1078609.6439999999</v>
      </c>
      <c r="AS60" s="27">
        <f t="shared" si="219"/>
        <v>0</v>
      </c>
      <c r="AT60" s="27">
        <f t="shared" si="219"/>
        <v>0</v>
      </c>
      <c r="AU60" s="27">
        <f t="shared" si="219"/>
        <v>0</v>
      </c>
      <c r="AV60" s="27">
        <f t="shared" si="219"/>
        <v>0</v>
      </c>
      <c r="AW60" s="27">
        <f t="shared" si="219"/>
        <v>0</v>
      </c>
      <c r="AX60" s="27">
        <f t="shared" si="219"/>
        <v>0</v>
      </c>
      <c r="AY60" s="27">
        <f t="shared" si="219"/>
        <v>0</v>
      </c>
      <c r="AZ60" s="27">
        <f t="shared" si="219"/>
        <v>0</v>
      </c>
      <c r="BA60" s="27">
        <f t="shared" si="219"/>
        <v>195</v>
      </c>
      <c r="BB60" s="27">
        <f t="shared" si="219"/>
        <v>2546454.33</v>
      </c>
      <c r="BC60" s="27">
        <f t="shared" si="219"/>
        <v>45</v>
      </c>
      <c r="BD60" s="27">
        <f t="shared" si="219"/>
        <v>464405.12999999989</v>
      </c>
      <c r="BE60" s="27">
        <f t="shared" si="219"/>
        <v>8</v>
      </c>
      <c r="BF60" s="27">
        <f t="shared" si="219"/>
        <v>97667.035199999984</v>
      </c>
      <c r="BG60" s="27">
        <f t="shared" si="219"/>
        <v>313</v>
      </c>
      <c r="BH60" s="27">
        <f t="shared" si="219"/>
        <v>4002563.8295999998</v>
      </c>
      <c r="BI60" s="27">
        <f t="shared" si="219"/>
        <v>420</v>
      </c>
      <c r="BJ60" s="27">
        <f t="shared" si="219"/>
        <v>5159155.68</v>
      </c>
      <c r="BK60" s="27">
        <f t="shared" si="219"/>
        <v>17</v>
      </c>
      <c r="BL60" s="27">
        <f t="shared" si="219"/>
        <v>207015.17759999997</v>
      </c>
      <c r="BM60" s="27">
        <f>SUM(BM61:BM69)</f>
        <v>190</v>
      </c>
      <c r="BN60" s="27">
        <f t="shared" si="219"/>
        <v>2371913.7120000003</v>
      </c>
      <c r="BO60" s="27">
        <f t="shared" si="219"/>
        <v>492</v>
      </c>
      <c r="BP60" s="27">
        <f t="shared" si="219"/>
        <v>6895097.9999999991</v>
      </c>
      <c r="BQ60" s="27">
        <f t="shared" si="219"/>
        <v>672</v>
      </c>
      <c r="BR60" s="27">
        <f t="shared" si="219"/>
        <v>9682339.9679999985</v>
      </c>
      <c r="BS60" s="27">
        <f t="shared" si="219"/>
        <v>302</v>
      </c>
      <c r="BT60" s="27">
        <f t="shared" si="219"/>
        <v>3981310.7039999999</v>
      </c>
      <c r="BU60" s="27">
        <f t="shared" si="219"/>
        <v>0</v>
      </c>
      <c r="BV60" s="27">
        <f t="shared" si="219"/>
        <v>0</v>
      </c>
      <c r="BW60" s="27">
        <f t="shared" si="219"/>
        <v>285</v>
      </c>
      <c r="BX60" s="27">
        <f t="shared" si="219"/>
        <v>4003212.78</v>
      </c>
      <c r="BY60" s="27">
        <f t="shared" si="219"/>
        <v>6</v>
      </c>
      <c r="BZ60" s="27">
        <f t="shared" ref="BZ60:EK60" si="220">SUM(BZ61:BZ69)</f>
        <v>78522.998399999997</v>
      </c>
      <c r="CA60" s="27">
        <v>149</v>
      </c>
      <c r="CB60" s="27">
        <f t="shared" si="220"/>
        <v>1997956.044</v>
      </c>
      <c r="CC60" s="27">
        <f t="shared" si="220"/>
        <v>9</v>
      </c>
      <c r="CD60" s="27">
        <f t="shared" si="220"/>
        <v>109348.14239999998</v>
      </c>
      <c r="CE60" s="27">
        <f t="shared" si="220"/>
        <v>662</v>
      </c>
      <c r="CF60" s="27">
        <f t="shared" si="220"/>
        <v>9138195.057599999</v>
      </c>
      <c r="CG60" s="27">
        <f t="shared" si="220"/>
        <v>121</v>
      </c>
      <c r="CH60" s="27">
        <f t="shared" si="220"/>
        <v>1504591.5023999996</v>
      </c>
      <c r="CI60" s="27">
        <f t="shared" si="220"/>
        <v>26</v>
      </c>
      <c r="CJ60" s="27">
        <f t="shared" si="220"/>
        <v>314254.23119999998</v>
      </c>
      <c r="CK60" s="27">
        <f t="shared" si="220"/>
        <v>129</v>
      </c>
      <c r="CL60" s="27">
        <f t="shared" si="220"/>
        <v>1734644.4191999999</v>
      </c>
      <c r="CM60" s="27">
        <f t="shared" si="220"/>
        <v>10</v>
      </c>
      <c r="CN60" s="27">
        <f t="shared" si="220"/>
        <v>254388.55679999996</v>
      </c>
      <c r="CO60" s="27">
        <f t="shared" si="220"/>
        <v>0</v>
      </c>
      <c r="CP60" s="27">
        <f t="shared" si="220"/>
        <v>0</v>
      </c>
      <c r="CQ60" s="27">
        <f t="shared" si="220"/>
        <v>401</v>
      </c>
      <c r="CR60" s="27">
        <f t="shared" si="220"/>
        <v>5445829.519199999</v>
      </c>
      <c r="CS60" s="27">
        <f t="shared" si="220"/>
        <v>54</v>
      </c>
      <c r="CT60" s="27">
        <f t="shared" si="220"/>
        <v>698108.39279999991</v>
      </c>
      <c r="CU60" s="27">
        <f t="shared" si="220"/>
        <v>25</v>
      </c>
      <c r="CV60" s="27">
        <f t="shared" si="220"/>
        <v>401629.80149999994</v>
      </c>
      <c r="CW60" s="27">
        <f t="shared" si="220"/>
        <v>40</v>
      </c>
      <c r="CX60" s="27">
        <f t="shared" si="220"/>
        <v>757031.54399999999</v>
      </c>
      <c r="CY60" s="27">
        <f t="shared" si="220"/>
        <v>0</v>
      </c>
      <c r="CZ60" s="27">
        <f t="shared" si="220"/>
        <v>0</v>
      </c>
      <c r="DA60" s="27">
        <f t="shared" si="220"/>
        <v>2</v>
      </c>
      <c r="DB60" s="27">
        <f t="shared" si="220"/>
        <v>27580.391999999996</v>
      </c>
      <c r="DC60" s="27">
        <f t="shared" si="220"/>
        <v>335</v>
      </c>
      <c r="DD60" s="27">
        <f t="shared" si="220"/>
        <v>3920066.01</v>
      </c>
      <c r="DE60" s="27">
        <f t="shared" si="220"/>
        <v>0</v>
      </c>
      <c r="DF60" s="27">
        <f t="shared" si="220"/>
        <v>0</v>
      </c>
      <c r="DG60" s="27">
        <f t="shared" si="220"/>
        <v>0</v>
      </c>
      <c r="DH60" s="27">
        <f t="shared" si="220"/>
        <v>0</v>
      </c>
      <c r="DI60" s="27">
        <f t="shared" si="220"/>
        <v>55</v>
      </c>
      <c r="DJ60" s="27">
        <f t="shared" si="220"/>
        <v>596493.576</v>
      </c>
      <c r="DK60" s="27">
        <f t="shared" si="220"/>
        <v>118</v>
      </c>
      <c r="DL60" s="27">
        <f t="shared" si="220"/>
        <v>1227192.246</v>
      </c>
      <c r="DM60" s="27">
        <f t="shared" si="220"/>
        <v>194</v>
      </c>
      <c r="DN60" s="27">
        <f t="shared" si="220"/>
        <v>2120851.0260000001</v>
      </c>
      <c r="DO60" s="27">
        <f t="shared" si="220"/>
        <v>720</v>
      </c>
      <c r="DP60" s="27">
        <f t="shared" si="220"/>
        <v>8151087.419999999</v>
      </c>
      <c r="DQ60" s="27">
        <f t="shared" si="220"/>
        <v>185</v>
      </c>
      <c r="DR60" s="27">
        <f t="shared" si="220"/>
        <v>1932655.41</v>
      </c>
      <c r="DS60" s="27">
        <f t="shared" si="220"/>
        <v>435</v>
      </c>
      <c r="DT60" s="27">
        <f t="shared" si="220"/>
        <v>4883351.76</v>
      </c>
      <c r="DU60" s="27">
        <f t="shared" si="220"/>
        <v>0</v>
      </c>
      <c r="DV60" s="27">
        <f t="shared" si="220"/>
        <v>0</v>
      </c>
      <c r="DW60" s="27">
        <f t="shared" si="220"/>
        <v>0</v>
      </c>
      <c r="DX60" s="27">
        <f t="shared" si="220"/>
        <v>0</v>
      </c>
      <c r="DY60" s="27">
        <f t="shared" si="220"/>
        <v>44</v>
      </c>
      <c r="DZ60" s="27">
        <f t="shared" si="220"/>
        <v>476437.75199999998</v>
      </c>
      <c r="EA60" s="27">
        <f t="shared" si="220"/>
        <v>70</v>
      </c>
      <c r="EB60" s="27">
        <f t="shared" si="220"/>
        <v>752376.87</v>
      </c>
      <c r="EC60" s="27">
        <f t="shared" si="220"/>
        <v>111</v>
      </c>
      <c r="ED60" s="27">
        <f t="shared" si="220"/>
        <v>1131472.0619999999</v>
      </c>
      <c r="EE60" s="27">
        <f t="shared" si="220"/>
        <v>10</v>
      </c>
      <c r="EF60" s="27">
        <f t="shared" si="220"/>
        <v>97342.559999999983</v>
      </c>
      <c r="EG60" s="27">
        <f t="shared" si="220"/>
        <v>52</v>
      </c>
      <c r="EH60" s="27">
        <f t="shared" si="220"/>
        <v>630293.07599999988</v>
      </c>
      <c r="EI60" s="27">
        <f t="shared" si="220"/>
        <v>8</v>
      </c>
      <c r="EJ60" s="27">
        <f t="shared" si="220"/>
        <v>81389.195999999996</v>
      </c>
      <c r="EK60" s="27">
        <f t="shared" si="220"/>
        <v>53</v>
      </c>
      <c r="EL60" s="27">
        <f t="shared" ref="EL60:EV60" si="221">SUM(EL61:EL69)</f>
        <v>538764.02999999991</v>
      </c>
      <c r="EM60" s="27">
        <f t="shared" si="221"/>
        <v>0</v>
      </c>
      <c r="EN60" s="27">
        <f t="shared" si="221"/>
        <v>0</v>
      </c>
      <c r="EO60" s="27">
        <f t="shared" si="221"/>
        <v>217</v>
      </c>
      <c r="EP60" s="27">
        <f t="shared" si="221"/>
        <v>2568545.6831999999</v>
      </c>
      <c r="EQ60" s="27">
        <f t="shared" si="221"/>
        <v>50</v>
      </c>
      <c r="ER60" s="27">
        <f t="shared" si="221"/>
        <v>636782.57999999996</v>
      </c>
      <c r="ES60" s="27">
        <f t="shared" si="221"/>
        <v>0</v>
      </c>
      <c r="ET60" s="27">
        <f t="shared" si="221"/>
        <v>0</v>
      </c>
      <c r="EU60" s="27">
        <f t="shared" si="221"/>
        <v>8733</v>
      </c>
      <c r="EV60" s="27">
        <f t="shared" si="221"/>
        <v>108344609.17109998</v>
      </c>
    </row>
    <row r="61" spans="1:152" x14ac:dyDescent="0.25">
      <c r="A61" s="47">
        <v>171</v>
      </c>
      <c r="B61" s="26" t="s">
        <v>138</v>
      </c>
      <c r="C61" s="20">
        <f t="shared" si="71"/>
        <v>9657</v>
      </c>
      <c r="D61" s="21">
        <v>0.72</v>
      </c>
      <c r="E61" s="22">
        <v>1</v>
      </c>
      <c r="F61" s="49"/>
      <c r="G61" s="20">
        <v>1.4</v>
      </c>
      <c r="H61" s="20">
        <v>1.68</v>
      </c>
      <c r="I61" s="20">
        <v>2.23</v>
      </c>
      <c r="J61" s="20">
        <v>2.39</v>
      </c>
      <c r="K61" s="23"/>
      <c r="L61" s="24">
        <f t="shared" ref="L61:L69" si="222">K61*C61*D61*E61*G61*$L$6</f>
        <v>0</v>
      </c>
      <c r="M61" s="24">
        <v>0</v>
      </c>
      <c r="N61" s="24">
        <f t="shared" ref="N61:N69" si="223">M61*C61*D61*E61*G61*$N$6</f>
        <v>0</v>
      </c>
      <c r="O61" s="24">
        <v>0</v>
      </c>
      <c r="P61" s="24">
        <f t="shared" ref="P61:P69" si="224">O61*C61*D61*E61*G61*$P$6</f>
        <v>0</v>
      </c>
      <c r="Q61" s="24">
        <v>7</v>
      </c>
      <c r="R61" s="24">
        <f t="shared" ref="R61:R69" si="225">Q61*C61*D61*E61*G61*$R$6</f>
        <v>68139.792000000001</v>
      </c>
      <c r="S61" s="24"/>
      <c r="T61" s="24"/>
      <c r="U61" s="24">
        <v>30</v>
      </c>
      <c r="V61" s="24">
        <f t="shared" ref="V61:V69" si="226">U61*C61*D61*E61*G61*$V$6</f>
        <v>292027.67999999993</v>
      </c>
      <c r="W61" s="24">
        <v>120</v>
      </c>
      <c r="X61" s="24">
        <f t="shared" si="66"/>
        <v>1168110.7199999997</v>
      </c>
      <c r="Y61" s="24">
        <v>20</v>
      </c>
      <c r="Z61" s="24">
        <f t="shared" ref="Z61:Z69" si="227">Y61*C61*D61*E61*G61*$Z$6</f>
        <v>194685.11999999997</v>
      </c>
      <c r="AA61" s="24"/>
      <c r="AB61" s="24">
        <f t="shared" si="67"/>
        <v>0</v>
      </c>
      <c r="AC61" s="24">
        <v>80</v>
      </c>
      <c r="AD61" s="24">
        <f t="shared" ref="AD61:AD69" si="228">AC61*C61*D61*E61*G61*$AD$6</f>
        <v>778740.47999999986</v>
      </c>
      <c r="AE61" s="24">
        <v>10</v>
      </c>
      <c r="AF61" s="24">
        <f t="shared" ref="AF61:AF69" si="229">AE61*C61*D61*E61*G61*$AF$6</f>
        <v>97342.559999999983</v>
      </c>
      <c r="AG61" s="24"/>
      <c r="AH61" s="24">
        <f t="shared" ref="AH61:AH69" si="230">AG61*C61*D61*E61*G61*$AH$6</f>
        <v>0</v>
      </c>
      <c r="AI61" s="24"/>
      <c r="AJ61" s="24">
        <f t="shared" ref="AJ61:AJ69" si="231">AI61*C61*D61*E61*G61*$AJ$6</f>
        <v>0</v>
      </c>
      <c r="AK61" s="24"/>
      <c r="AL61" s="24">
        <f t="shared" ref="AL61:AL69" si="232">SUM(AK61*$AL$6*C61*D61*E61*G61)</f>
        <v>0</v>
      </c>
      <c r="AM61" s="24">
        <v>242</v>
      </c>
      <c r="AN61" s="24">
        <f t="shared" ref="AN61:AN69" si="233">SUM(AM61*$AN$6*C61*D61*E61*G61)</f>
        <v>2355689.9519999996</v>
      </c>
      <c r="AO61" s="24">
        <v>3</v>
      </c>
      <c r="AP61" s="24">
        <f t="shared" ref="AP61:AP69" si="234">AO61*C61*D61*E61*G61*$AP$6</f>
        <v>29202.767999999996</v>
      </c>
      <c r="AQ61" s="24">
        <v>37</v>
      </c>
      <c r="AR61" s="24">
        <f t="shared" ref="AR61:AR69" si="235">AQ61*C61*D61*E61*G61*$AR$6</f>
        <v>360167.47199999995</v>
      </c>
      <c r="AS61" s="24">
        <v>0</v>
      </c>
      <c r="AT61" s="24">
        <f t="shared" ref="AT61:AT69" si="236">AS61*C61*D61*E61*G61*$AT$6</f>
        <v>0</v>
      </c>
      <c r="AU61" s="24"/>
      <c r="AV61" s="24">
        <f t="shared" ref="AV61:AV69" si="237">AU61*C61*D61*E61*G61*$AV$6</f>
        <v>0</v>
      </c>
      <c r="AW61" s="24"/>
      <c r="AX61" s="24">
        <f t="shared" ref="AX61:AX69" si="238">AW61*C61*D61*E61*G61*$AX$6</f>
        <v>0</v>
      </c>
      <c r="AY61" s="24"/>
      <c r="AZ61" s="24">
        <f t="shared" ref="AZ61:AZ69" si="239">AY61*C61*D61*E61*G61*$AZ$6</f>
        <v>0</v>
      </c>
      <c r="BA61" s="24">
        <v>30</v>
      </c>
      <c r="BB61" s="24">
        <f t="shared" ref="BB61:BB69" si="240">BA61*C61*D61*E61*G61*$BB$6</f>
        <v>292027.67999999993</v>
      </c>
      <c r="BC61" s="24">
        <v>30</v>
      </c>
      <c r="BD61" s="24">
        <f t="shared" si="68"/>
        <v>292027.67999999993</v>
      </c>
      <c r="BE61" s="24">
        <v>6</v>
      </c>
      <c r="BF61" s="24">
        <f t="shared" si="69"/>
        <v>70086.643199999991</v>
      </c>
      <c r="BG61" s="24">
        <v>178</v>
      </c>
      <c r="BH61" s="24">
        <f t="shared" ref="BH61:BH69" si="241">BG61*C61*D61*E61*H61*$BH$6</f>
        <v>2079237.0815999997</v>
      </c>
      <c r="BI61" s="24">
        <v>300</v>
      </c>
      <c r="BJ61" s="24">
        <f t="shared" ref="BJ61:BJ69" si="242">BI61*C61*D61*E61*H61*$BJ$6</f>
        <v>3504332.1599999997</v>
      </c>
      <c r="BK61" s="24">
        <v>13</v>
      </c>
      <c r="BL61" s="24">
        <f t="shared" ref="BL61:BL69" si="243">SUM(BK61*$BL$6*C61*D61*E61*H61)</f>
        <v>151854.39359999998</v>
      </c>
      <c r="BM61" s="24">
        <v>144</v>
      </c>
      <c r="BN61" s="24">
        <f t="shared" ref="BN61:BN69" si="244">SUM(BM61*$BN$6*C61*D61*E61*H61)</f>
        <v>1682079.4368</v>
      </c>
      <c r="BO61" s="24">
        <v>134</v>
      </c>
      <c r="BP61" s="24">
        <f t="shared" ref="BP61:BP69" si="245">BO61*C61*D61*E61*H61*$BP$6</f>
        <v>1565268.3647999999</v>
      </c>
      <c r="BQ61" s="24">
        <v>138</v>
      </c>
      <c r="BR61" s="24">
        <f t="shared" ref="BR61:BR69" si="246">BQ61*C61*D61*E61*H61*$BR$6</f>
        <v>1611992.7936</v>
      </c>
      <c r="BS61" s="24">
        <v>160</v>
      </c>
      <c r="BT61" s="24">
        <f t="shared" ref="BT61:BT69" si="247">BS61*C61*D61*E61*H61*$BT$6</f>
        <v>1868977.1519999998</v>
      </c>
      <c r="BU61" s="24"/>
      <c r="BV61" s="24">
        <f t="shared" ref="BV61:BV69" si="248">C61*D61*E61*H61*BU61*$BV$6</f>
        <v>0</v>
      </c>
      <c r="BW61" s="24">
        <v>120</v>
      </c>
      <c r="BX61" s="24">
        <f t="shared" ref="BX61:BX69" si="249">BW61*C61*D61*E61*H61*$BX$6</f>
        <v>1401732.8639999998</v>
      </c>
      <c r="BY61" s="24">
        <v>2</v>
      </c>
      <c r="BZ61" s="24">
        <f t="shared" ref="BZ61:BZ69" si="250">SUM(BY61*$BZ$6*C61*D61*E61*H61)</f>
        <v>23362.214400000001</v>
      </c>
      <c r="CA61" s="24">
        <v>82</v>
      </c>
      <c r="CB61" s="24">
        <f t="shared" ref="CB61:CB69" si="251">SUM(CA61*$CB$6*C61*D61*E61*H61)</f>
        <v>957850.79040000006</v>
      </c>
      <c r="CC61" s="24">
        <v>7</v>
      </c>
      <c r="CD61" s="24">
        <f t="shared" ref="CD61:CD69" si="252">CC61*C61*D61*E61*H61*$CD$6</f>
        <v>81767.75039999999</v>
      </c>
      <c r="CE61" s="24">
        <v>200</v>
      </c>
      <c r="CF61" s="24">
        <f t="shared" ref="CF61:CF69" si="253">CE61*C61*D61*E61*H61*$CF$6</f>
        <v>2336221.44</v>
      </c>
      <c r="CG61" s="24">
        <v>90</v>
      </c>
      <c r="CH61" s="24">
        <f t="shared" ref="CH61:CH69" si="254">CG61*C61*D61*E61*H61*$CH$6</f>
        <v>1051299.6479999998</v>
      </c>
      <c r="CI61" s="24">
        <v>21</v>
      </c>
      <c r="CJ61" s="24">
        <f t="shared" ref="CJ61:CJ69" si="255">CI61*C61*D61*E61*H61*$CJ$6</f>
        <v>245303.2512</v>
      </c>
      <c r="CK61" s="24">
        <v>61</v>
      </c>
      <c r="CL61" s="24">
        <f t="shared" ref="CL61:CL69" si="256">CK61*C61*D61*E61*H61*$CL$6</f>
        <v>712547.5392</v>
      </c>
      <c r="CM61" s="24">
        <v>0</v>
      </c>
      <c r="CN61" s="24">
        <f t="shared" ref="CN61:CN69" si="257">CM61*C61*D61*E61*H61*$CN$6</f>
        <v>0</v>
      </c>
      <c r="CO61" s="24"/>
      <c r="CP61" s="24"/>
      <c r="CQ61" s="24">
        <v>86</v>
      </c>
      <c r="CR61" s="24">
        <f t="shared" ref="CR61:CR69" si="258">CQ61*C61*D61*E61*H61*$CR$6</f>
        <v>1004575.2191999998</v>
      </c>
      <c r="CS61" s="24">
        <v>23</v>
      </c>
      <c r="CT61" s="24">
        <f t="shared" ref="CT61:CT69" si="259">CS61*C61*D61*E61*H61*$CT$6</f>
        <v>268665.46559999994</v>
      </c>
      <c r="CU61" s="24">
        <v>20</v>
      </c>
      <c r="CV61" s="24">
        <f t="shared" ref="CV61:CV69" si="260">CU61*C61*D61*E61*I61*$CV$6</f>
        <v>310105.58399999997</v>
      </c>
      <c r="CW61" s="24">
        <v>10</v>
      </c>
      <c r="CX61" s="24">
        <f t="shared" ref="CX61:CX69" si="261">CW61*C61*D61*E61*J61*$CX$6</f>
        <v>166177.65599999999</v>
      </c>
      <c r="CY61" s="24"/>
      <c r="CZ61" s="24">
        <f t="shared" ref="CZ61:CZ69" si="262">CY61*C61*D61*E61*H61*$CZ$6</f>
        <v>0</v>
      </c>
      <c r="DA61" s="24"/>
      <c r="DB61" s="24">
        <f t="shared" ref="DB61:DB69" si="263">DA61*C61*D61*E61*H61*$DB$6</f>
        <v>0</v>
      </c>
      <c r="DC61" s="24">
        <v>80</v>
      </c>
      <c r="DD61" s="24">
        <f t="shared" ref="DD61:DD69" si="264">DC61*C61*D61*E61*G61*$DD$6</f>
        <v>778740.47999999986</v>
      </c>
      <c r="DE61" s="24"/>
      <c r="DF61" s="24">
        <f t="shared" ref="DF61:DF69" si="265">DE61*C61*D61*E61*G61*$DF$6</f>
        <v>0</v>
      </c>
      <c r="DG61" s="24"/>
      <c r="DH61" s="24">
        <f t="shared" ref="DH61:DH69" si="266">DG61*C61*D61*E61*G61*$DH$6</f>
        <v>0</v>
      </c>
      <c r="DI61" s="24">
        <v>25</v>
      </c>
      <c r="DJ61" s="24">
        <f t="shared" ref="DJ61:DJ69" si="267">DI61*C61*D61*E61*G61*$DJ$6</f>
        <v>243356.4</v>
      </c>
      <c r="DK61" s="24">
        <v>90</v>
      </c>
      <c r="DL61" s="24">
        <f t="shared" ref="DL61:DL69" si="268">DK61*C61*D61*E61*G61*$DL$6</f>
        <v>876083.03999999992</v>
      </c>
      <c r="DM61" s="24">
        <v>115</v>
      </c>
      <c r="DN61" s="24">
        <f t="shared" ref="DN61:DN69" si="269">DM61*C61*D61*E61*G61*$DN$6</f>
        <v>1119439.44</v>
      </c>
      <c r="DO61" s="24">
        <v>70</v>
      </c>
      <c r="DP61" s="24">
        <f t="shared" ref="DP61:DP69" si="270">DO61*C61*D61*E61*G61*$DP$6</f>
        <v>681397.91999999993</v>
      </c>
      <c r="DQ61" s="24">
        <v>110</v>
      </c>
      <c r="DR61" s="24">
        <f t="shared" ref="DR61:DR69" si="271">DQ61*C61*D61*E61*G61*$DR$6</f>
        <v>1070768.1599999999</v>
      </c>
      <c r="DS61" s="24">
        <v>120</v>
      </c>
      <c r="DT61" s="24">
        <f t="shared" ref="DT61:DT69" si="272">DS61*C61*D61*E61*G61*$DT$6</f>
        <v>1168110.7199999997</v>
      </c>
      <c r="DU61" s="24"/>
      <c r="DV61" s="24">
        <f t="shared" ref="DV61:DV69" si="273">DU61*C61*D61*E61*G61*$DV$6</f>
        <v>0</v>
      </c>
      <c r="DW61" s="24"/>
      <c r="DX61" s="24">
        <f t="shared" ref="DX61:DX69" si="274">DW61*C61*D61*E61*G61*$DX$6</f>
        <v>0</v>
      </c>
      <c r="DY61" s="24">
        <v>18</v>
      </c>
      <c r="DZ61" s="24">
        <f t="shared" ref="DZ61:DZ69" si="275">DY61*C61*D61*E61*G61*$DZ$6</f>
        <v>175216.60799999998</v>
      </c>
      <c r="EA61" s="24">
        <v>35</v>
      </c>
      <c r="EB61" s="24">
        <f t="shared" ref="EB61:EB69" si="276">EA61*C61*D61*E61*G61*$EB$6</f>
        <v>340698.95999999996</v>
      </c>
      <c r="EC61" s="24">
        <v>82</v>
      </c>
      <c r="ED61" s="24">
        <f t="shared" ref="ED61:ED69" si="277">EC61*C61*D61*E61*G61*$ED$6</f>
        <v>798208.99199999997</v>
      </c>
      <c r="EE61" s="24">
        <v>10</v>
      </c>
      <c r="EF61" s="24">
        <f t="shared" ref="EF61:EF69" si="278">EE61*C61*D61*E61*G61*$EF$6</f>
        <v>97342.559999999983</v>
      </c>
      <c r="EG61" s="24">
        <v>10</v>
      </c>
      <c r="EH61" s="24">
        <f t="shared" ref="EH61:EH69" si="279">EG61*C61*D61*E61*G61*$EH$6</f>
        <v>97342.559999999983</v>
      </c>
      <c r="EI61" s="24">
        <v>6</v>
      </c>
      <c r="EJ61" s="24">
        <f t="shared" ref="EJ61:EJ69" si="280">EI61*C61*D61*E61*G61*$EJ$6</f>
        <v>58405.535999999993</v>
      </c>
      <c r="EK61" s="24">
        <v>40</v>
      </c>
      <c r="EL61" s="24">
        <f t="shared" ref="EL61:EL69" si="281">EK61*C61*D61*E61*G61*$EL$6</f>
        <v>389370.23999999993</v>
      </c>
      <c r="EM61" s="24"/>
      <c r="EN61" s="24">
        <f t="shared" ref="EN61:EN69" si="282">EM61*C61*D61*E61*G61*$EN$6</f>
        <v>0</v>
      </c>
      <c r="EO61" s="24">
        <v>201</v>
      </c>
      <c r="EP61" s="24">
        <f t="shared" ref="EP61:EP69" si="283">EO61*C61*D61*E61*H61*$EP$6</f>
        <v>2347902.5471999999</v>
      </c>
      <c r="EQ61" s="24">
        <v>25</v>
      </c>
      <c r="ER61" s="24">
        <f t="shared" ref="ER61:ER69" si="284">EQ61*C61*D61*E61*H61*$ER$6</f>
        <v>292027.68</v>
      </c>
      <c r="ES61" s="24"/>
      <c r="ET61" s="24"/>
      <c r="EU61" s="25">
        <f t="shared" ref="EU61:EV69" si="285">SUM(K61,M61,O61,Q61,S61,U61,W61,Y61,AC61,AE61,AG61,AI61,AK61,AM61,AO61,AQ61,AS61,AU61,AW61,AY61,BA61,BC61,BE61,BG61,BI61,BK61,BM61,BO61,BQ61,BS61,BU61,BW61,BY61,CA61,CC61,CE61,CG61,CI61,CK61,CM61,CO61,CQ61,CS61,CU61,CW61,CY61,DA61,DC61,DE61,DG61,DI61,DK61,DM61,DO61,DQ61,DS61,DU61,DW61,DY61,EA61,EC61,EE61,EG61,EI61,EK61,EM61,EO61,EQ61,ES61,AA61)</f>
        <v>3441</v>
      </c>
      <c r="EV61" s="25">
        <f t="shared" si="285"/>
        <v>37556011.195200004</v>
      </c>
    </row>
    <row r="62" spans="1:152" ht="45" x14ac:dyDescent="0.25">
      <c r="A62" s="47">
        <v>172</v>
      </c>
      <c r="B62" s="26" t="s">
        <v>139</v>
      </c>
      <c r="C62" s="20">
        <f t="shared" si="71"/>
        <v>9657</v>
      </c>
      <c r="D62" s="21">
        <v>0.85</v>
      </c>
      <c r="E62" s="22">
        <v>1</v>
      </c>
      <c r="F62" s="49"/>
      <c r="G62" s="20">
        <v>1.4</v>
      </c>
      <c r="H62" s="20">
        <v>1.68</v>
      </c>
      <c r="I62" s="20">
        <v>2.23</v>
      </c>
      <c r="J62" s="20">
        <v>2.39</v>
      </c>
      <c r="K62" s="23"/>
      <c r="L62" s="24">
        <f t="shared" si="222"/>
        <v>0</v>
      </c>
      <c r="M62" s="24">
        <v>0</v>
      </c>
      <c r="N62" s="24">
        <f t="shared" si="223"/>
        <v>0</v>
      </c>
      <c r="O62" s="24">
        <v>0</v>
      </c>
      <c r="P62" s="24">
        <f t="shared" si="224"/>
        <v>0</v>
      </c>
      <c r="Q62" s="24">
        <v>9</v>
      </c>
      <c r="R62" s="24">
        <f t="shared" si="225"/>
        <v>103426.47</v>
      </c>
      <c r="S62" s="24"/>
      <c r="T62" s="24"/>
      <c r="U62" s="24">
        <v>80</v>
      </c>
      <c r="V62" s="24">
        <f t="shared" si="226"/>
        <v>919346.39999999991</v>
      </c>
      <c r="W62" s="24">
        <v>100</v>
      </c>
      <c r="X62" s="24">
        <f t="shared" si="66"/>
        <v>1149183</v>
      </c>
      <c r="Y62" s="24">
        <v>60</v>
      </c>
      <c r="Z62" s="24">
        <f t="shared" si="227"/>
        <v>689509.79999999993</v>
      </c>
      <c r="AA62" s="24"/>
      <c r="AB62" s="24">
        <f t="shared" si="67"/>
        <v>0</v>
      </c>
      <c r="AC62" s="24">
        <v>70</v>
      </c>
      <c r="AD62" s="24">
        <f t="shared" si="228"/>
        <v>804428.1</v>
      </c>
      <c r="AE62" s="24">
        <v>128</v>
      </c>
      <c r="AF62" s="24">
        <f t="shared" si="229"/>
        <v>1470954.2399999998</v>
      </c>
      <c r="AG62" s="24"/>
      <c r="AH62" s="24">
        <f t="shared" si="230"/>
        <v>0</v>
      </c>
      <c r="AI62" s="24"/>
      <c r="AJ62" s="24">
        <f t="shared" si="231"/>
        <v>0</v>
      </c>
      <c r="AK62" s="24"/>
      <c r="AL62" s="24">
        <f t="shared" si="232"/>
        <v>0</v>
      </c>
      <c r="AM62" s="24">
        <v>214</v>
      </c>
      <c r="AN62" s="24">
        <f t="shared" si="233"/>
        <v>2459251.62</v>
      </c>
      <c r="AO62" s="24">
        <v>16</v>
      </c>
      <c r="AP62" s="24">
        <f t="shared" si="234"/>
        <v>183869.27999999997</v>
      </c>
      <c r="AQ62" s="24">
        <v>40</v>
      </c>
      <c r="AR62" s="24">
        <f t="shared" si="235"/>
        <v>459673.19999999995</v>
      </c>
      <c r="AS62" s="24">
        <v>0</v>
      </c>
      <c r="AT62" s="24">
        <f t="shared" si="236"/>
        <v>0</v>
      </c>
      <c r="AU62" s="24"/>
      <c r="AV62" s="24">
        <f t="shared" si="237"/>
        <v>0</v>
      </c>
      <c r="AW62" s="24"/>
      <c r="AX62" s="24">
        <f t="shared" si="238"/>
        <v>0</v>
      </c>
      <c r="AY62" s="24"/>
      <c r="AZ62" s="24">
        <f t="shared" si="239"/>
        <v>0</v>
      </c>
      <c r="BA62" s="24"/>
      <c r="BB62" s="24">
        <f t="shared" si="240"/>
        <v>0</v>
      </c>
      <c r="BC62" s="24">
        <v>15</v>
      </c>
      <c r="BD62" s="24">
        <f t="shared" si="68"/>
        <v>172377.44999999998</v>
      </c>
      <c r="BE62" s="24">
        <v>2</v>
      </c>
      <c r="BF62" s="24">
        <f t="shared" si="69"/>
        <v>27580.391999999996</v>
      </c>
      <c r="BG62" s="24">
        <v>90</v>
      </c>
      <c r="BH62" s="24">
        <f t="shared" si="241"/>
        <v>1241117.6399999999</v>
      </c>
      <c r="BI62" s="24">
        <v>120</v>
      </c>
      <c r="BJ62" s="24">
        <f t="shared" si="242"/>
        <v>1654823.52</v>
      </c>
      <c r="BK62" s="24">
        <v>4</v>
      </c>
      <c r="BL62" s="24">
        <f t="shared" si="243"/>
        <v>55160.783999999992</v>
      </c>
      <c r="BM62" s="24">
        <v>20</v>
      </c>
      <c r="BN62" s="24">
        <f t="shared" si="244"/>
        <v>275803.92</v>
      </c>
      <c r="BO62" s="24">
        <v>220</v>
      </c>
      <c r="BP62" s="24">
        <f t="shared" si="245"/>
        <v>3033843.12</v>
      </c>
      <c r="BQ62" s="24">
        <v>300</v>
      </c>
      <c r="BR62" s="24">
        <f t="shared" si="246"/>
        <v>4137058.8</v>
      </c>
      <c r="BS62" s="24">
        <v>120</v>
      </c>
      <c r="BT62" s="24">
        <f t="shared" si="247"/>
        <v>1654823.52</v>
      </c>
      <c r="BU62" s="24"/>
      <c r="BV62" s="24">
        <f t="shared" si="248"/>
        <v>0</v>
      </c>
      <c r="BW62" s="24">
        <v>110</v>
      </c>
      <c r="BX62" s="24">
        <f t="shared" si="249"/>
        <v>1516921.56</v>
      </c>
      <c r="BY62" s="24">
        <v>4</v>
      </c>
      <c r="BZ62" s="24">
        <f t="shared" si="250"/>
        <v>55160.783999999992</v>
      </c>
      <c r="CA62" s="24">
        <v>44</v>
      </c>
      <c r="CB62" s="24">
        <f t="shared" si="251"/>
        <v>606768.62399999995</v>
      </c>
      <c r="CC62" s="24">
        <v>2</v>
      </c>
      <c r="CD62" s="24">
        <f t="shared" si="252"/>
        <v>27580.391999999996</v>
      </c>
      <c r="CE62" s="24">
        <v>352</v>
      </c>
      <c r="CF62" s="24">
        <f t="shared" si="253"/>
        <v>4854148.9919999996</v>
      </c>
      <c r="CG62" s="24">
        <v>24</v>
      </c>
      <c r="CH62" s="24">
        <f t="shared" si="254"/>
        <v>330964.70399999997</v>
      </c>
      <c r="CI62" s="24">
        <v>5</v>
      </c>
      <c r="CJ62" s="24">
        <f t="shared" si="255"/>
        <v>68950.98</v>
      </c>
      <c r="CK62" s="24">
        <v>40</v>
      </c>
      <c r="CL62" s="24">
        <f t="shared" si="256"/>
        <v>551607.84</v>
      </c>
      <c r="CM62" s="24">
        <v>0</v>
      </c>
      <c r="CN62" s="24">
        <f t="shared" si="257"/>
        <v>0</v>
      </c>
      <c r="CO62" s="24"/>
      <c r="CP62" s="24"/>
      <c r="CQ62" s="24">
        <v>15</v>
      </c>
      <c r="CR62" s="24">
        <f t="shared" si="258"/>
        <v>206852.94</v>
      </c>
      <c r="CS62" s="24">
        <v>25</v>
      </c>
      <c r="CT62" s="24">
        <f t="shared" si="259"/>
        <v>344754.89999999997</v>
      </c>
      <c r="CU62" s="24">
        <v>5</v>
      </c>
      <c r="CV62" s="24">
        <f t="shared" si="260"/>
        <v>91524.217499999999</v>
      </c>
      <c r="CW62" s="24">
        <v>25</v>
      </c>
      <c r="CX62" s="24">
        <f t="shared" si="261"/>
        <v>490454.88750000001</v>
      </c>
      <c r="CY62" s="24"/>
      <c r="CZ62" s="24">
        <f t="shared" si="262"/>
        <v>0</v>
      </c>
      <c r="DA62" s="24">
        <v>2</v>
      </c>
      <c r="DB62" s="24">
        <f t="shared" si="263"/>
        <v>27580.391999999996</v>
      </c>
      <c r="DC62" s="24">
        <v>200</v>
      </c>
      <c r="DD62" s="24">
        <f t="shared" si="264"/>
        <v>2298366</v>
      </c>
      <c r="DE62" s="24"/>
      <c r="DF62" s="24">
        <f t="shared" si="265"/>
        <v>0</v>
      </c>
      <c r="DG62" s="24"/>
      <c r="DH62" s="24">
        <f t="shared" si="266"/>
        <v>0</v>
      </c>
      <c r="DI62" s="24">
        <v>28</v>
      </c>
      <c r="DJ62" s="24">
        <f t="shared" si="267"/>
        <v>321771.24</v>
      </c>
      <c r="DK62" s="24">
        <v>21</v>
      </c>
      <c r="DL62" s="24">
        <f t="shared" si="268"/>
        <v>241328.42999999996</v>
      </c>
      <c r="DM62" s="24">
        <v>41</v>
      </c>
      <c r="DN62" s="24">
        <f t="shared" si="269"/>
        <v>471165.02999999997</v>
      </c>
      <c r="DO62" s="24">
        <v>650</v>
      </c>
      <c r="DP62" s="24">
        <f t="shared" si="270"/>
        <v>7469689.4999999991</v>
      </c>
      <c r="DQ62" s="24">
        <v>75</v>
      </c>
      <c r="DR62" s="24">
        <f t="shared" si="271"/>
        <v>861887.25</v>
      </c>
      <c r="DS62" s="24">
        <v>180</v>
      </c>
      <c r="DT62" s="24">
        <f t="shared" si="272"/>
        <v>2068529.4</v>
      </c>
      <c r="DU62" s="24"/>
      <c r="DV62" s="24">
        <f t="shared" si="273"/>
        <v>0</v>
      </c>
      <c r="DW62" s="24"/>
      <c r="DX62" s="24">
        <f t="shared" si="274"/>
        <v>0</v>
      </c>
      <c r="DY62" s="24">
        <v>17</v>
      </c>
      <c r="DZ62" s="24">
        <f t="shared" si="275"/>
        <v>195361.11</v>
      </c>
      <c r="EA62" s="24"/>
      <c r="EB62" s="24">
        <f t="shared" si="276"/>
        <v>0</v>
      </c>
      <c r="EC62" s="24">
        <v>29</v>
      </c>
      <c r="ED62" s="24">
        <f t="shared" si="277"/>
        <v>333263.06999999995</v>
      </c>
      <c r="EE62" s="24"/>
      <c r="EF62" s="24">
        <f t="shared" si="278"/>
        <v>0</v>
      </c>
      <c r="EG62" s="24">
        <v>30</v>
      </c>
      <c r="EH62" s="24">
        <f t="shared" si="279"/>
        <v>344754.89999999997</v>
      </c>
      <c r="EI62" s="24">
        <v>2</v>
      </c>
      <c r="EJ62" s="24">
        <f t="shared" si="280"/>
        <v>22983.659999999996</v>
      </c>
      <c r="EK62" s="24">
        <v>13</v>
      </c>
      <c r="EL62" s="24">
        <f t="shared" si="281"/>
        <v>149393.78999999998</v>
      </c>
      <c r="EM62" s="24"/>
      <c r="EN62" s="24">
        <f t="shared" si="282"/>
        <v>0</v>
      </c>
      <c r="EO62" s="24">
        <v>16</v>
      </c>
      <c r="EP62" s="24">
        <f t="shared" si="283"/>
        <v>220643.13599999997</v>
      </c>
      <c r="EQ62" s="24">
        <v>25</v>
      </c>
      <c r="ER62" s="24">
        <f t="shared" si="284"/>
        <v>344754.89999999997</v>
      </c>
      <c r="ES62" s="24"/>
      <c r="ET62" s="24"/>
      <c r="EU62" s="25">
        <f t="shared" si="285"/>
        <v>3588</v>
      </c>
      <c r="EV62" s="25">
        <f t="shared" si="285"/>
        <v>45009393.88499999</v>
      </c>
    </row>
    <row r="63" spans="1:152" ht="45" x14ac:dyDescent="0.25">
      <c r="A63" s="47">
        <v>59</v>
      </c>
      <c r="B63" s="26" t="s">
        <v>140</v>
      </c>
      <c r="C63" s="20">
        <f t="shared" si="71"/>
        <v>9657</v>
      </c>
      <c r="D63" s="21">
        <v>1.85</v>
      </c>
      <c r="E63" s="22">
        <v>1</v>
      </c>
      <c r="F63" s="49"/>
      <c r="G63" s="20">
        <v>1.4</v>
      </c>
      <c r="H63" s="20">
        <v>1.68</v>
      </c>
      <c r="I63" s="20">
        <v>2.23</v>
      </c>
      <c r="J63" s="20">
        <v>2.39</v>
      </c>
      <c r="K63" s="23"/>
      <c r="L63" s="24">
        <f t="shared" si="222"/>
        <v>0</v>
      </c>
      <c r="M63" s="24"/>
      <c r="N63" s="24">
        <f t="shared" si="223"/>
        <v>0</v>
      </c>
      <c r="O63" s="24"/>
      <c r="P63" s="24">
        <f t="shared" si="224"/>
        <v>0</v>
      </c>
      <c r="Q63" s="24"/>
      <c r="R63" s="24">
        <f t="shared" si="225"/>
        <v>0</v>
      </c>
      <c r="S63" s="24"/>
      <c r="T63" s="24"/>
      <c r="U63" s="24"/>
      <c r="V63" s="24">
        <f t="shared" si="226"/>
        <v>0</v>
      </c>
      <c r="W63" s="24"/>
      <c r="X63" s="24">
        <f t="shared" si="66"/>
        <v>0</v>
      </c>
      <c r="Y63" s="24"/>
      <c r="Z63" s="24">
        <f t="shared" si="227"/>
        <v>0</v>
      </c>
      <c r="AA63" s="24"/>
      <c r="AB63" s="24">
        <f t="shared" si="67"/>
        <v>0</v>
      </c>
      <c r="AC63" s="24"/>
      <c r="AD63" s="24">
        <f t="shared" si="228"/>
        <v>0</v>
      </c>
      <c r="AE63" s="24"/>
      <c r="AF63" s="24">
        <f t="shared" si="229"/>
        <v>0</v>
      </c>
      <c r="AG63" s="24"/>
      <c r="AH63" s="24">
        <f t="shared" si="230"/>
        <v>0</v>
      </c>
      <c r="AI63" s="24"/>
      <c r="AJ63" s="24">
        <f t="shared" si="231"/>
        <v>0</v>
      </c>
      <c r="AK63" s="24"/>
      <c r="AL63" s="24">
        <f t="shared" si="232"/>
        <v>0</v>
      </c>
      <c r="AM63" s="24">
        <v>0</v>
      </c>
      <c r="AN63" s="24">
        <f t="shared" si="233"/>
        <v>0</v>
      </c>
      <c r="AO63" s="24"/>
      <c r="AP63" s="24">
        <f t="shared" si="234"/>
        <v>0</v>
      </c>
      <c r="AQ63" s="24"/>
      <c r="AR63" s="24">
        <f t="shared" si="235"/>
        <v>0</v>
      </c>
      <c r="AS63" s="24"/>
      <c r="AT63" s="24">
        <f t="shared" si="236"/>
        <v>0</v>
      </c>
      <c r="AU63" s="24"/>
      <c r="AV63" s="24">
        <f t="shared" si="237"/>
        <v>0</v>
      </c>
      <c r="AW63" s="24"/>
      <c r="AX63" s="24">
        <f t="shared" si="238"/>
        <v>0</v>
      </c>
      <c r="AY63" s="24"/>
      <c r="AZ63" s="24">
        <f t="shared" si="239"/>
        <v>0</v>
      </c>
      <c r="BA63" s="24"/>
      <c r="BB63" s="24">
        <f t="shared" si="240"/>
        <v>0</v>
      </c>
      <c r="BC63" s="24"/>
      <c r="BD63" s="24">
        <f t="shared" si="68"/>
        <v>0</v>
      </c>
      <c r="BE63" s="24"/>
      <c r="BF63" s="24">
        <f t="shared" si="69"/>
        <v>0</v>
      </c>
      <c r="BG63" s="24"/>
      <c r="BH63" s="24">
        <f t="shared" si="241"/>
        <v>0</v>
      </c>
      <c r="BI63" s="24"/>
      <c r="BJ63" s="24">
        <f t="shared" si="242"/>
        <v>0</v>
      </c>
      <c r="BK63" s="24"/>
      <c r="BL63" s="24">
        <f t="shared" si="243"/>
        <v>0</v>
      </c>
      <c r="BM63" s="24"/>
      <c r="BN63" s="24">
        <f t="shared" si="244"/>
        <v>0</v>
      </c>
      <c r="BO63" s="24"/>
      <c r="BP63" s="24">
        <f t="shared" si="245"/>
        <v>0</v>
      </c>
      <c r="BQ63" s="24"/>
      <c r="BR63" s="24">
        <f t="shared" si="246"/>
        <v>0</v>
      </c>
      <c r="BS63" s="24">
        <v>0</v>
      </c>
      <c r="BT63" s="24">
        <f t="shared" si="247"/>
        <v>0</v>
      </c>
      <c r="BU63" s="24"/>
      <c r="BV63" s="24">
        <f t="shared" si="248"/>
        <v>0</v>
      </c>
      <c r="BW63" s="24"/>
      <c r="BX63" s="24">
        <f t="shared" si="249"/>
        <v>0</v>
      </c>
      <c r="BY63" s="24"/>
      <c r="BZ63" s="24">
        <f t="shared" si="250"/>
        <v>0</v>
      </c>
      <c r="CA63" s="24"/>
      <c r="CB63" s="24">
        <f t="shared" si="251"/>
        <v>0</v>
      </c>
      <c r="CC63" s="24"/>
      <c r="CD63" s="24">
        <f t="shared" si="252"/>
        <v>0</v>
      </c>
      <c r="CE63" s="24"/>
      <c r="CF63" s="24">
        <f t="shared" si="253"/>
        <v>0</v>
      </c>
      <c r="CG63" s="24"/>
      <c r="CH63" s="24">
        <f t="shared" si="254"/>
        <v>0</v>
      </c>
      <c r="CI63" s="24"/>
      <c r="CJ63" s="24">
        <f t="shared" si="255"/>
        <v>0</v>
      </c>
      <c r="CK63" s="24"/>
      <c r="CL63" s="24">
        <f t="shared" si="256"/>
        <v>0</v>
      </c>
      <c r="CM63" s="24"/>
      <c r="CN63" s="24">
        <f t="shared" si="257"/>
        <v>0</v>
      </c>
      <c r="CO63" s="24"/>
      <c r="CP63" s="24"/>
      <c r="CQ63" s="24"/>
      <c r="CR63" s="24">
        <f t="shared" si="258"/>
        <v>0</v>
      </c>
      <c r="CS63" s="24"/>
      <c r="CT63" s="24">
        <f t="shared" si="259"/>
        <v>0</v>
      </c>
      <c r="CU63" s="24"/>
      <c r="CV63" s="24">
        <f t="shared" si="260"/>
        <v>0</v>
      </c>
      <c r="CW63" s="24"/>
      <c r="CX63" s="24">
        <f t="shared" si="261"/>
        <v>0</v>
      </c>
      <c r="CY63" s="24"/>
      <c r="CZ63" s="24">
        <f t="shared" si="262"/>
        <v>0</v>
      </c>
      <c r="DA63" s="24"/>
      <c r="DB63" s="24">
        <f t="shared" si="263"/>
        <v>0</v>
      </c>
      <c r="DC63" s="24"/>
      <c r="DD63" s="24">
        <f t="shared" si="264"/>
        <v>0</v>
      </c>
      <c r="DE63" s="24"/>
      <c r="DF63" s="24">
        <f t="shared" si="265"/>
        <v>0</v>
      </c>
      <c r="DG63" s="24"/>
      <c r="DH63" s="24">
        <f t="shared" si="266"/>
        <v>0</v>
      </c>
      <c r="DI63" s="24"/>
      <c r="DJ63" s="24">
        <f t="shared" si="267"/>
        <v>0</v>
      </c>
      <c r="DK63" s="24"/>
      <c r="DL63" s="24">
        <f t="shared" si="268"/>
        <v>0</v>
      </c>
      <c r="DM63" s="24"/>
      <c r="DN63" s="24">
        <f t="shared" si="269"/>
        <v>0</v>
      </c>
      <c r="DO63" s="24"/>
      <c r="DP63" s="24">
        <f t="shared" si="270"/>
        <v>0</v>
      </c>
      <c r="DQ63" s="24"/>
      <c r="DR63" s="24">
        <f t="shared" si="271"/>
        <v>0</v>
      </c>
      <c r="DS63" s="24"/>
      <c r="DT63" s="24">
        <f t="shared" si="272"/>
        <v>0</v>
      </c>
      <c r="DU63" s="24"/>
      <c r="DV63" s="24">
        <f t="shared" si="273"/>
        <v>0</v>
      </c>
      <c r="DW63" s="24"/>
      <c r="DX63" s="24">
        <f t="shared" si="274"/>
        <v>0</v>
      </c>
      <c r="DY63" s="24"/>
      <c r="DZ63" s="24">
        <f t="shared" si="275"/>
        <v>0</v>
      </c>
      <c r="EA63" s="24"/>
      <c r="EB63" s="24">
        <f t="shared" si="276"/>
        <v>0</v>
      </c>
      <c r="EC63" s="24"/>
      <c r="ED63" s="24">
        <f t="shared" si="277"/>
        <v>0</v>
      </c>
      <c r="EE63" s="24"/>
      <c r="EF63" s="24">
        <f t="shared" si="278"/>
        <v>0</v>
      </c>
      <c r="EG63" s="24"/>
      <c r="EH63" s="24">
        <f t="shared" si="279"/>
        <v>0</v>
      </c>
      <c r="EI63" s="24"/>
      <c r="EJ63" s="24">
        <f t="shared" si="280"/>
        <v>0</v>
      </c>
      <c r="EK63" s="24"/>
      <c r="EL63" s="24">
        <f t="shared" si="281"/>
        <v>0</v>
      </c>
      <c r="EM63" s="24"/>
      <c r="EN63" s="24">
        <f t="shared" si="282"/>
        <v>0</v>
      </c>
      <c r="EO63" s="24"/>
      <c r="EP63" s="24">
        <f t="shared" si="283"/>
        <v>0</v>
      </c>
      <c r="EQ63" s="24"/>
      <c r="ER63" s="24">
        <f t="shared" si="284"/>
        <v>0</v>
      </c>
      <c r="ES63" s="24"/>
      <c r="ET63" s="24"/>
      <c r="EU63" s="25">
        <f t="shared" si="285"/>
        <v>0</v>
      </c>
      <c r="EV63" s="25">
        <f t="shared" si="285"/>
        <v>0</v>
      </c>
    </row>
    <row r="64" spans="1:152" ht="45" x14ac:dyDescent="0.25">
      <c r="A64" s="47">
        <v>60</v>
      </c>
      <c r="B64" s="26" t="s">
        <v>141</v>
      </c>
      <c r="C64" s="20">
        <f t="shared" si="71"/>
        <v>9657</v>
      </c>
      <c r="D64" s="21">
        <v>1.75</v>
      </c>
      <c r="E64" s="22">
        <v>1</v>
      </c>
      <c r="F64" s="49"/>
      <c r="G64" s="20">
        <v>1.4</v>
      </c>
      <c r="H64" s="20">
        <v>1.68</v>
      </c>
      <c r="I64" s="20">
        <v>2.23</v>
      </c>
      <c r="J64" s="20">
        <v>2.39</v>
      </c>
      <c r="K64" s="23"/>
      <c r="L64" s="24">
        <f t="shared" si="222"/>
        <v>0</v>
      </c>
      <c r="M64" s="24">
        <v>0</v>
      </c>
      <c r="N64" s="24">
        <f t="shared" si="223"/>
        <v>0</v>
      </c>
      <c r="O64" s="24">
        <v>0</v>
      </c>
      <c r="P64" s="24">
        <f t="shared" si="224"/>
        <v>0</v>
      </c>
      <c r="Q64" s="24"/>
      <c r="R64" s="24">
        <f t="shared" si="225"/>
        <v>0</v>
      </c>
      <c r="S64" s="24"/>
      <c r="T64" s="24"/>
      <c r="U64" s="24">
        <v>0</v>
      </c>
      <c r="V64" s="24">
        <f t="shared" si="226"/>
        <v>0</v>
      </c>
      <c r="W64" s="24"/>
      <c r="X64" s="24">
        <f t="shared" si="66"/>
        <v>0</v>
      </c>
      <c r="Y64" s="24">
        <v>15</v>
      </c>
      <c r="Z64" s="24">
        <f t="shared" si="227"/>
        <v>354894.75</v>
      </c>
      <c r="AA64" s="24"/>
      <c r="AB64" s="24">
        <f t="shared" si="67"/>
        <v>0</v>
      </c>
      <c r="AC64" s="24"/>
      <c r="AD64" s="24">
        <f t="shared" si="228"/>
        <v>0</v>
      </c>
      <c r="AE64" s="24">
        <v>0</v>
      </c>
      <c r="AF64" s="24">
        <f t="shared" si="229"/>
        <v>0</v>
      </c>
      <c r="AG64" s="24"/>
      <c r="AH64" s="24">
        <f t="shared" si="230"/>
        <v>0</v>
      </c>
      <c r="AI64" s="24"/>
      <c r="AJ64" s="24">
        <f t="shared" si="231"/>
        <v>0</v>
      </c>
      <c r="AK64" s="24"/>
      <c r="AL64" s="24">
        <f t="shared" si="232"/>
        <v>0</v>
      </c>
      <c r="AM64" s="24">
        <v>0</v>
      </c>
      <c r="AN64" s="24">
        <f t="shared" si="233"/>
        <v>0</v>
      </c>
      <c r="AO64" s="24"/>
      <c r="AP64" s="24">
        <f t="shared" si="234"/>
        <v>0</v>
      </c>
      <c r="AQ64" s="24">
        <v>0</v>
      </c>
      <c r="AR64" s="24">
        <f t="shared" si="235"/>
        <v>0</v>
      </c>
      <c r="AS64" s="24">
        <v>0</v>
      </c>
      <c r="AT64" s="24">
        <f t="shared" si="236"/>
        <v>0</v>
      </c>
      <c r="AU64" s="24"/>
      <c r="AV64" s="24">
        <f t="shared" si="237"/>
        <v>0</v>
      </c>
      <c r="AW64" s="24"/>
      <c r="AX64" s="24">
        <f t="shared" si="238"/>
        <v>0</v>
      </c>
      <c r="AY64" s="24"/>
      <c r="AZ64" s="24">
        <f t="shared" si="239"/>
        <v>0</v>
      </c>
      <c r="BA64" s="24"/>
      <c r="BB64" s="24">
        <f t="shared" si="240"/>
        <v>0</v>
      </c>
      <c r="BC64" s="24">
        <v>0</v>
      </c>
      <c r="BD64" s="24">
        <f t="shared" si="68"/>
        <v>0</v>
      </c>
      <c r="BE64" s="24">
        <v>0</v>
      </c>
      <c r="BF64" s="24">
        <f t="shared" si="69"/>
        <v>0</v>
      </c>
      <c r="BG64" s="24"/>
      <c r="BH64" s="24">
        <f t="shared" si="241"/>
        <v>0</v>
      </c>
      <c r="BI64" s="24">
        <v>0</v>
      </c>
      <c r="BJ64" s="24">
        <f t="shared" si="242"/>
        <v>0</v>
      </c>
      <c r="BK64" s="24"/>
      <c r="BL64" s="24">
        <f t="shared" si="243"/>
        <v>0</v>
      </c>
      <c r="BM64" s="24"/>
      <c r="BN64" s="24">
        <f t="shared" si="244"/>
        <v>0</v>
      </c>
      <c r="BO64" s="24"/>
      <c r="BP64" s="24">
        <f t="shared" si="245"/>
        <v>0</v>
      </c>
      <c r="BQ64" s="24"/>
      <c r="BR64" s="24">
        <f t="shared" si="246"/>
        <v>0</v>
      </c>
      <c r="BS64" s="24">
        <v>7</v>
      </c>
      <c r="BT64" s="24">
        <f t="shared" si="247"/>
        <v>198741.06</v>
      </c>
      <c r="BU64" s="24"/>
      <c r="BV64" s="24">
        <f t="shared" si="248"/>
        <v>0</v>
      </c>
      <c r="BW64" s="24">
        <v>15</v>
      </c>
      <c r="BX64" s="24">
        <f t="shared" si="249"/>
        <v>425873.7</v>
      </c>
      <c r="BY64" s="24"/>
      <c r="BZ64" s="24">
        <f t="shared" si="250"/>
        <v>0</v>
      </c>
      <c r="CA64" s="24">
        <v>3</v>
      </c>
      <c r="CB64" s="24">
        <f t="shared" si="251"/>
        <v>85174.739999999991</v>
      </c>
      <c r="CC64" s="24"/>
      <c r="CD64" s="24">
        <f t="shared" si="252"/>
        <v>0</v>
      </c>
      <c r="CE64" s="24"/>
      <c r="CF64" s="24">
        <f t="shared" si="253"/>
        <v>0</v>
      </c>
      <c r="CG64" s="24"/>
      <c r="CH64" s="24">
        <f t="shared" si="254"/>
        <v>0</v>
      </c>
      <c r="CI64" s="24">
        <v>0</v>
      </c>
      <c r="CJ64" s="24">
        <f t="shared" si="255"/>
        <v>0</v>
      </c>
      <c r="CK64" s="24"/>
      <c r="CL64" s="24">
        <f t="shared" si="256"/>
        <v>0</v>
      </c>
      <c r="CM64" s="24">
        <v>0</v>
      </c>
      <c r="CN64" s="24">
        <f t="shared" si="257"/>
        <v>0</v>
      </c>
      <c r="CO64" s="24"/>
      <c r="CP64" s="24"/>
      <c r="CQ64" s="24"/>
      <c r="CR64" s="24">
        <f t="shared" si="258"/>
        <v>0</v>
      </c>
      <c r="CS64" s="24"/>
      <c r="CT64" s="24">
        <f t="shared" si="259"/>
        <v>0</v>
      </c>
      <c r="CU64" s="24">
        <v>0</v>
      </c>
      <c r="CV64" s="24">
        <f t="shared" si="260"/>
        <v>0</v>
      </c>
      <c r="CW64" s="24">
        <v>0</v>
      </c>
      <c r="CX64" s="24">
        <f t="shared" si="261"/>
        <v>0</v>
      </c>
      <c r="CY64" s="24"/>
      <c r="CZ64" s="24">
        <f t="shared" si="262"/>
        <v>0</v>
      </c>
      <c r="DA64" s="24"/>
      <c r="DB64" s="24">
        <f t="shared" si="263"/>
        <v>0</v>
      </c>
      <c r="DC64" s="24"/>
      <c r="DD64" s="24">
        <f t="shared" si="264"/>
        <v>0</v>
      </c>
      <c r="DE64" s="24"/>
      <c r="DF64" s="24">
        <f t="shared" si="265"/>
        <v>0</v>
      </c>
      <c r="DG64" s="24"/>
      <c r="DH64" s="24">
        <f t="shared" si="266"/>
        <v>0</v>
      </c>
      <c r="DI64" s="24">
        <v>0</v>
      </c>
      <c r="DJ64" s="24">
        <f t="shared" si="267"/>
        <v>0</v>
      </c>
      <c r="DK64" s="24"/>
      <c r="DL64" s="24">
        <f t="shared" si="268"/>
        <v>0</v>
      </c>
      <c r="DM64" s="24">
        <v>7</v>
      </c>
      <c r="DN64" s="24">
        <f t="shared" si="269"/>
        <v>165617.54999999999</v>
      </c>
      <c r="DO64" s="24"/>
      <c r="DP64" s="24">
        <f t="shared" si="270"/>
        <v>0</v>
      </c>
      <c r="DQ64" s="24"/>
      <c r="DR64" s="24">
        <f t="shared" si="271"/>
        <v>0</v>
      </c>
      <c r="DS64" s="24"/>
      <c r="DT64" s="24">
        <f t="shared" si="272"/>
        <v>0</v>
      </c>
      <c r="DU64" s="24"/>
      <c r="DV64" s="24">
        <f t="shared" si="273"/>
        <v>0</v>
      </c>
      <c r="DW64" s="24"/>
      <c r="DX64" s="24">
        <f t="shared" si="274"/>
        <v>0</v>
      </c>
      <c r="DY64" s="24"/>
      <c r="DZ64" s="24">
        <f t="shared" si="275"/>
        <v>0</v>
      </c>
      <c r="EA64" s="24"/>
      <c r="EB64" s="24">
        <f t="shared" si="276"/>
        <v>0</v>
      </c>
      <c r="EC64" s="24"/>
      <c r="ED64" s="24">
        <f t="shared" si="277"/>
        <v>0</v>
      </c>
      <c r="EE64" s="24"/>
      <c r="EF64" s="24">
        <f t="shared" si="278"/>
        <v>0</v>
      </c>
      <c r="EG64" s="24"/>
      <c r="EH64" s="24">
        <f t="shared" si="279"/>
        <v>0</v>
      </c>
      <c r="EI64" s="24"/>
      <c r="EJ64" s="24">
        <f t="shared" si="280"/>
        <v>0</v>
      </c>
      <c r="EK64" s="24"/>
      <c r="EL64" s="24">
        <f t="shared" si="281"/>
        <v>0</v>
      </c>
      <c r="EM64" s="24"/>
      <c r="EN64" s="24">
        <f t="shared" si="282"/>
        <v>0</v>
      </c>
      <c r="EO64" s="24">
        <v>0</v>
      </c>
      <c r="EP64" s="24">
        <f t="shared" si="283"/>
        <v>0</v>
      </c>
      <c r="EQ64" s="24"/>
      <c r="ER64" s="24">
        <f t="shared" si="284"/>
        <v>0</v>
      </c>
      <c r="ES64" s="24"/>
      <c r="ET64" s="24"/>
      <c r="EU64" s="25">
        <f t="shared" si="285"/>
        <v>47</v>
      </c>
      <c r="EV64" s="25">
        <f t="shared" si="285"/>
        <v>1230301.8</v>
      </c>
    </row>
    <row r="65" spans="1:152" ht="45" x14ac:dyDescent="0.25">
      <c r="A65" s="47">
        <v>61</v>
      </c>
      <c r="B65" s="26" t="s">
        <v>142</v>
      </c>
      <c r="C65" s="20">
        <f t="shared" si="71"/>
        <v>9657</v>
      </c>
      <c r="D65" s="21">
        <v>3.48</v>
      </c>
      <c r="E65" s="22">
        <v>1</v>
      </c>
      <c r="F65" s="49"/>
      <c r="G65" s="20">
        <v>1.4</v>
      </c>
      <c r="H65" s="20">
        <v>1.68</v>
      </c>
      <c r="I65" s="20">
        <v>2.23</v>
      </c>
      <c r="J65" s="20">
        <v>2.39</v>
      </c>
      <c r="K65" s="23"/>
      <c r="L65" s="24">
        <f t="shared" si="222"/>
        <v>0</v>
      </c>
      <c r="M65" s="24"/>
      <c r="N65" s="24">
        <f t="shared" si="223"/>
        <v>0</v>
      </c>
      <c r="O65" s="24"/>
      <c r="P65" s="24">
        <f t="shared" si="224"/>
        <v>0</v>
      </c>
      <c r="Q65" s="24"/>
      <c r="R65" s="24">
        <f t="shared" si="225"/>
        <v>0</v>
      </c>
      <c r="S65" s="24"/>
      <c r="T65" s="24"/>
      <c r="U65" s="24"/>
      <c r="V65" s="24">
        <f t="shared" si="226"/>
        <v>0</v>
      </c>
      <c r="W65" s="24"/>
      <c r="X65" s="24">
        <f t="shared" si="66"/>
        <v>0</v>
      </c>
      <c r="Y65" s="24"/>
      <c r="Z65" s="24">
        <f t="shared" si="227"/>
        <v>0</v>
      </c>
      <c r="AA65" s="24"/>
      <c r="AB65" s="24">
        <f t="shared" si="67"/>
        <v>0</v>
      </c>
      <c r="AC65" s="24"/>
      <c r="AD65" s="24">
        <f t="shared" si="228"/>
        <v>0</v>
      </c>
      <c r="AE65" s="24"/>
      <c r="AF65" s="24">
        <f t="shared" si="229"/>
        <v>0</v>
      </c>
      <c r="AG65" s="24"/>
      <c r="AH65" s="24">
        <f t="shared" si="230"/>
        <v>0</v>
      </c>
      <c r="AI65" s="24"/>
      <c r="AJ65" s="24">
        <f t="shared" si="231"/>
        <v>0</v>
      </c>
      <c r="AK65" s="24"/>
      <c r="AL65" s="24">
        <f t="shared" si="232"/>
        <v>0</v>
      </c>
      <c r="AM65" s="24">
        <v>0</v>
      </c>
      <c r="AN65" s="24">
        <f t="shared" si="233"/>
        <v>0</v>
      </c>
      <c r="AO65" s="24"/>
      <c r="AP65" s="24">
        <f t="shared" si="234"/>
        <v>0</v>
      </c>
      <c r="AQ65" s="24"/>
      <c r="AR65" s="24">
        <f t="shared" si="235"/>
        <v>0</v>
      </c>
      <c r="AS65" s="24"/>
      <c r="AT65" s="24">
        <f t="shared" si="236"/>
        <v>0</v>
      </c>
      <c r="AU65" s="24"/>
      <c r="AV65" s="24">
        <f t="shared" si="237"/>
        <v>0</v>
      </c>
      <c r="AW65" s="24"/>
      <c r="AX65" s="24">
        <f t="shared" si="238"/>
        <v>0</v>
      </c>
      <c r="AY65" s="24"/>
      <c r="AZ65" s="24">
        <f t="shared" si="239"/>
        <v>0</v>
      </c>
      <c r="BA65" s="24"/>
      <c r="BB65" s="24">
        <f t="shared" si="240"/>
        <v>0</v>
      </c>
      <c r="BC65" s="24"/>
      <c r="BD65" s="24">
        <f t="shared" si="68"/>
        <v>0</v>
      </c>
      <c r="BE65" s="24"/>
      <c r="BF65" s="24">
        <f t="shared" si="69"/>
        <v>0</v>
      </c>
      <c r="BG65" s="24"/>
      <c r="BH65" s="24">
        <f t="shared" si="241"/>
        <v>0</v>
      </c>
      <c r="BI65" s="24"/>
      <c r="BJ65" s="24">
        <f t="shared" si="242"/>
        <v>0</v>
      </c>
      <c r="BK65" s="24"/>
      <c r="BL65" s="24">
        <f t="shared" si="243"/>
        <v>0</v>
      </c>
      <c r="BM65" s="24"/>
      <c r="BN65" s="24">
        <f t="shared" si="244"/>
        <v>0</v>
      </c>
      <c r="BO65" s="24"/>
      <c r="BP65" s="24">
        <f t="shared" si="245"/>
        <v>0</v>
      </c>
      <c r="BQ65" s="24"/>
      <c r="BR65" s="24">
        <f t="shared" si="246"/>
        <v>0</v>
      </c>
      <c r="BS65" s="24">
        <v>0</v>
      </c>
      <c r="BT65" s="24">
        <f t="shared" si="247"/>
        <v>0</v>
      </c>
      <c r="BU65" s="24"/>
      <c r="BV65" s="24">
        <f t="shared" si="248"/>
        <v>0</v>
      </c>
      <c r="BW65" s="24"/>
      <c r="BX65" s="24">
        <f t="shared" si="249"/>
        <v>0</v>
      </c>
      <c r="BY65" s="24"/>
      <c r="BZ65" s="24">
        <f t="shared" si="250"/>
        <v>0</v>
      </c>
      <c r="CA65" s="24"/>
      <c r="CB65" s="24">
        <f t="shared" si="251"/>
        <v>0</v>
      </c>
      <c r="CC65" s="24"/>
      <c r="CD65" s="24">
        <f t="shared" si="252"/>
        <v>0</v>
      </c>
      <c r="CE65" s="24"/>
      <c r="CF65" s="24">
        <f t="shared" si="253"/>
        <v>0</v>
      </c>
      <c r="CG65" s="24"/>
      <c r="CH65" s="24">
        <f t="shared" si="254"/>
        <v>0</v>
      </c>
      <c r="CI65" s="24"/>
      <c r="CJ65" s="24">
        <f t="shared" si="255"/>
        <v>0</v>
      </c>
      <c r="CK65" s="24"/>
      <c r="CL65" s="24">
        <f t="shared" si="256"/>
        <v>0</v>
      </c>
      <c r="CM65" s="24"/>
      <c r="CN65" s="24">
        <f t="shared" si="257"/>
        <v>0</v>
      </c>
      <c r="CO65" s="24"/>
      <c r="CP65" s="24"/>
      <c r="CQ65" s="24"/>
      <c r="CR65" s="24">
        <f t="shared" si="258"/>
        <v>0</v>
      </c>
      <c r="CS65" s="24"/>
      <c r="CT65" s="24">
        <f t="shared" si="259"/>
        <v>0</v>
      </c>
      <c r="CU65" s="24"/>
      <c r="CV65" s="24">
        <f t="shared" si="260"/>
        <v>0</v>
      </c>
      <c r="CW65" s="24"/>
      <c r="CX65" s="24">
        <f t="shared" si="261"/>
        <v>0</v>
      </c>
      <c r="CY65" s="24"/>
      <c r="CZ65" s="24">
        <f t="shared" si="262"/>
        <v>0</v>
      </c>
      <c r="DA65" s="24"/>
      <c r="DB65" s="24">
        <f t="shared" si="263"/>
        <v>0</v>
      </c>
      <c r="DC65" s="24"/>
      <c r="DD65" s="24">
        <f t="shared" si="264"/>
        <v>0</v>
      </c>
      <c r="DE65" s="24"/>
      <c r="DF65" s="24">
        <f t="shared" si="265"/>
        <v>0</v>
      </c>
      <c r="DG65" s="24"/>
      <c r="DH65" s="24">
        <f t="shared" si="266"/>
        <v>0</v>
      </c>
      <c r="DI65" s="24"/>
      <c r="DJ65" s="24">
        <f t="shared" si="267"/>
        <v>0</v>
      </c>
      <c r="DK65" s="24"/>
      <c r="DL65" s="24">
        <f t="shared" si="268"/>
        <v>0</v>
      </c>
      <c r="DM65" s="24"/>
      <c r="DN65" s="24">
        <f t="shared" si="269"/>
        <v>0</v>
      </c>
      <c r="DO65" s="24"/>
      <c r="DP65" s="24">
        <f t="shared" si="270"/>
        <v>0</v>
      </c>
      <c r="DQ65" s="24"/>
      <c r="DR65" s="24">
        <f t="shared" si="271"/>
        <v>0</v>
      </c>
      <c r="DS65" s="24"/>
      <c r="DT65" s="24">
        <f t="shared" si="272"/>
        <v>0</v>
      </c>
      <c r="DU65" s="24"/>
      <c r="DV65" s="24">
        <f t="shared" si="273"/>
        <v>0</v>
      </c>
      <c r="DW65" s="24"/>
      <c r="DX65" s="24">
        <f t="shared" si="274"/>
        <v>0</v>
      </c>
      <c r="DY65" s="24"/>
      <c r="DZ65" s="24">
        <f t="shared" si="275"/>
        <v>0</v>
      </c>
      <c r="EA65" s="24"/>
      <c r="EB65" s="24">
        <f t="shared" si="276"/>
        <v>0</v>
      </c>
      <c r="EC65" s="24"/>
      <c r="ED65" s="24">
        <f t="shared" si="277"/>
        <v>0</v>
      </c>
      <c r="EE65" s="24"/>
      <c r="EF65" s="24">
        <f t="shared" si="278"/>
        <v>0</v>
      </c>
      <c r="EG65" s="24"/>
      <c r="EH65" s="24">
        <f t="shared" si="279"/>
        <v>0</v>
      </c>
      <c r="EI65" s="24"/>
      <c r="EJ65" s="24">
        <f t="shared" si="280"/>
        <v>0</v>
      </c>
      <c r="EK65" s="24"/>
      <c r="EL65" s="24">
        <f t="shared" si="281"/>
        <v>0</v>
      </c>
      <c r="EM65" s="24"/>
      <c r="EN65" s="24">
        <f t="shared" si="282"/>
        <v>0</v>
      </c>
      <c r="EO65" s="24"/>
      <c r="EP65" s="24">
        <f t="shared" si="283"/>
        <v>0</v>
      </c>
      <c r="EQ65" s="24"/>
      <c r="ER65" s="24">
        <f t="shared" si="284"/>
        <v>0</v>
      </c>
      <c r="ES65" s="24"/>
      <c r="ET65" s="24"/>
      <c r="EU65" s="25">
        <f t="shared" si="285"/>
        <v>0</v>
      </c>
      <c r="EV65" s="25">
        <f t="shared" si="285"/>
        <v>0</v>
      </c>
    </row>
    <row r="66" spans="1:152" x14ac:dyDescent="0.25">
      <c r="A66" s="47">
        <v>62</v>
      </c>
      <c r="B66" s="26" t="s">
        <v>143</v>
      </c>
      <c r="C66" s="20">
        <f t="shared" si="71"/>
        <v>9657</v>
      </c>
      <c r="D66" s="21">
        <v>1.1599999999999999</v>
      </c>
      <c r="E66" s="22">
        <v>1</v>
      </c>
      <c r="F66" s="49"/>
      <c r="G66" s="20">
        <v>1.4</v>
      </c>
      <c r="H66" s="20">
        <v>1.68</v>
      </c>
      <c r="I66" s="20">
        <v>2.23</v>
      </c>
      <c r="J66" s="20">
        <v>2.39</v>
      </c>
      <c r="K66" s="23"/>
      <c r="L66" s="24">
        <f t="shared" si="222"/>
        <v>0</v>
      </c>
      <c r="M66" s="24">
        <v>0</v>
      </c>
      <c r="N66" s="24">
        <f t="shared" si="223"/>
        <v>0</v>
      </c>
      <c r="O66" s="24">
        <v>0</v>
      </c>
      <c r="P66" s="24">
        <f t="shared" si="224"/>
        <v>0</v>
      </c>
      <c r="Q66" s="24">
        <v>1</v>
      </c>
      <c r="R66" s="24">
        <f t="shared" si="225"/>
        <v>15682.967999999997</v>
      </c>
      <c r="S66" s="24"/>
      <c r="T66" s="24"/>
      <c r="U66" s="24">
        <v>0</v>
      </c>
      <c r="V66" s="24">
        <f t="shared" si="226"/>
        <v>0</v>
      </c>
      <c r="W66" s="24">
        <v>20</v>
      </c>
      <c r="X66" s="24">
        <f t="shared" si="66"/>
        <v>313659.36</v>
      </c>
      <c r="Y66" s="24">
        <v>0</v>
      </c>
      <c r="Z66" s="24">
        <f t="shared" si="227"/>
        <v>0</v>
      </c>
      <c r="AA66" s="24"/>
      <c r="AB66" s="24">
        <f t="shared" si="67"/>
        <v>0</v>
      </c>
      <c r="AC66" s="24"/>
      <c r="AD66" s="24">
        <f t="shared" si="228"/>
        <v>0</v>
      </c>
      <c r="AE66" s="24">
        <v>0</v>
      </c>
      <c r="AF66" s="24">
        <f t="shared" si="229"/>
        <v>0</v>
      </c>
      <c r="AG66" s="24"/>
      <c r="AH66" s="24">
        <f t="shared" si="230"/>
        <v>0</v>
      </c>
      <c r="AI66" s="24"/>
      <c r="AJ66" s="24">
        <f t="shared" si="231"/>
        <v>0</v>
      </c>
      <c r="AK66" s="24"/>
      <c r="AL66" s="24">
        <f t="shared" si="232"/>
        <v>0</v>
      </c>
      <c r="AM66" s="24">
        <v>20</v>
      </c>
      <c r="AN66" s="24">
        <f t="shared" si="233"/>
        <v>313659.36</v>
      </c>
      <c r="AO66" s="24">
        <v>4</v>
      </c>
      <c r="AP66" s="24">
        <f t="shared" si="234"/>
        <v>62731.871999999988</v>
      </c>
      <c r="AQ66" s="24"/>
      <c r="AR66" s="24">
        <f t="shared" si="235"/>
        <v>0</v>
      </c>
      <c r="AS66" s="24">
        <v>0</v>
      </c>
      <c r="AT66" s="24">
        <f t="shared" si="236"/>
        <v>0</v>
      </c>
      <c r="AU66" s="24"/>
      <c r="AV66" s="24">
        <f t="shared" si="237"/>
        <v>0</v>
      </c>
      <c r="AW66" s="24"/>
      <c r="AX66" s="24">
        <f t="shared" si="238"/>
        <v>0</v>
      </c>
      <c r="AY66" s="24"/>
      <c r="AZ66" s="24">
        <f t="shared" si="239"/>
        <v>0</v>
      </c>
      <c r="BA66" s="24">
        <v>80</v>
      </c>
      <c r="BB66" s="24">
        <f t="shared" si="240"/>
        <v>1254637.44</v>
      </c>
      <c r="BC66" s="24">
        <v>0</v>
      </c>
      <c r="BD66" s="24">
        <f t="shared" si="68"/>
        <v>0</v>
      </c>
      <c r="BE66" s="24">
        <v>0</v>
      </c>
      <c r="BF66" s="24">
        <f t="shared" si="69"/>
        <v>0</v>
      </c>
      <c r="BG66" s="24">
        <v>10</v>
      </c>
      <c r="BH66" s="24">
        <f t="shared" si="241"/>
        <v>188195.61599999998</v>
      </c>
      <c r="BI66" s="24">
        <v>0</v>
      </c>
      <c r="BJ66" s="24">
        <f t="shared" si="242"/>
        <v>0</v>
      </c>
      <c r="BK66" s="24"/>
      <c r="BL66" s="24">
        <f t="shared" si="243"/>
        <v>0</v>
      </c>
      <c r="BM66" s="24">
        <v>10</v>
      </c>
      <c r="BN66" s="24">
        <f t="shared" si="244"/>
        <v>188195.61599999998</v>
      </c>
      <c r="BO66" s="24">
        <v>74</v>
      </c>
      <c r="BP66" s="24">
        <f t="shared" si="245"/>
        <v>1392647.5583999997</v>
      </c>
      <c r="BQ66" s="24">
        <v>134</v>
      </c>
      <c r="BR66" s="24">
        <f t="shared" si="246"/>
        <v>2521821.2543999995</v>
      </c>
      <c r="BS66" s="24">
        <v>10</v>
      </c>
      <c r="BT66" s="24">
        <f t="shared" si="247"/>
        <v>188195.61599999998</v>
      </c>
      <c r="BU66" s="24"/>
      <c r="BV66" s="24">
        <f t="shared" si="248"/>
        <v>0</v>
      </c>
      <c r="BW66" s="24">
        <v>20</v>
      </c>
      <c r="BX66" s="24">
        <f t="shared" si="249"/>
        <v>376391.23199999996</v>
      </c>
      <c r="BY66" s="24"/>
      <c r="BZ66" s="24">
        <f t="shared" si="250"/>
        <v>0</v>
      </c>
      <c r="CA66" s="24">
        <v>14</v>
      </c>
      <c r="CB66" s="24">
        <f t="shared" si="251"/>
        <v>263473.86239999998</v>
      </c>
      <c r="CC66" s="24"/>
      <c r="CD66" s="24">
        <f t="shared" si="252"/>
        <v>0</v>
      </c>
      <c r="CE66" s="24">
        <v>84</v>
      </c>
      <c r="CF66" s="24">
        <f t="shared" si="253"/>
        <v>1580843.1743999999</v>
      </c>
      <c r="CG66" s="24">
        <v>5</v>
      </c>
      <c r="CH66" s="24">
        <f t="shared" si="254"/>
        <v>94097.80799999999</v>
      </c>
      <c r="CI66" s="24">
        <v>0</v>
      </c>
      <c r="CJ66" s="24">
        <f t="shared" si="255"/>
        <v>0</v>
      </c>
      <c r="CK66" s="24">
        <v>16</v>
      </c>
      <c r="CL66" s="24">
        <f t="shared" si="256"/>
        <v>301112.98559999996</v>
      </c>
      <c r="CM66" s="24">
        <v>4</v>
      </c>
      <c r="CN66" s="24">
        <f t="shared" si="257"/>
        <v>75278.246399999989</v>
      </c>
      <c r="CO66" s="24"/>
      <c r="CP66" s="24"/>
      <c r="CQ66" s="24"/>
      <c r="CR66" s="24">
        <f t="shared" si="258"/>
        <v>0</v>
      </c>
      <c r="CS66" s="24"/>
      <c r="CT66" s="24">
        <f t="shared" si="259"/>
        <v>0</v>
      </c>
      <c r="CU66" s="24">
        <v>0</v>
      </c>
      <c r="CV66" s="24">
        <f t="shared" si="260"/>
        <v>0</v>
      </c>
      <c r="CW66" s="24">
        <v>0</v>
      </c>
      <c r="CX66" s="24">
        <f t="shared" si="261"/>
        <v>0</v>
      </c>
      <c r="CY66" s="24"/>
      <c r="CZ66" s="24">
        <f t="shared" si="262"/>
        <v>0</v>
      </c>
      <c r="DA66" s="24"/>
      <c r="DB66" s="24">
        <f t="shared" si="263"/>
        <v>0</v>
      </c>
      <c r="DC66" s="24">
        <v>50</v>
      </c>
      <c r="DD66" s="24">
        <f t="shared" si="264"/>
        <v>784148.39999999991</v>
      </c>
      <c r="DE66" s="24"/>
      <c r="DF66" s="24">
        <f t="shared" si="265"/>
        <v>0</v>
      </c>
      <c r="DG66" s="24"/>
      <c r="DH66" s="24">
        <f t="shared" si="266"/>
        <v>0</v>
      </c>
      <c r="DI66" s="24">
        <v>2</v>
      </c>
      <c r="DJ66" s="24">
        <f t="shared" si="267"/>
        <v>31365.935999999994</v>
      </c>
      <c r="DK66" s="24">
        <v>7</v>
      </c>
      <c r="DL66" s="24">
        <f t="shared" si="268"/>
        <v>109780.77599999998</v>
      </c>
      <c r="DM66" s="24"/>
      <c r="DN66" s="24">
        <f t="shared" si="269"/>
        <v>0</v>
      </c>
      <c r="DO66" s="24"/>
      <c r="DP66" s="24">
        <f t="shared" si="270"/>
        <v>0</v>
      </c>
      <c r="DQ66" s="24"/>
      <c r="DR66" s="24">
        <f t="shared" si="271"/>
        <v>0</v>
      </c>
      <c r="DS66" s="24">
        <v>15</v>
      </c>
      <c r="DT66" s="24">
        <f t="shared" si="272"/>
        <v>235244.51999999996</v>
      </c>
      <c r="DU66" s="24"/>
      <c r="DV66" s="24">
        <f t="shared" si="273"/>
        <v>0</v>
      </c>
      <c r="DW66" s="24"/>
      <c r="DX66" s="24">
        <f t="shared" si="274"/>
        <v>0</v>
      </c>
      <c r="DY66" s="24"/>
      <c r="DZ66" s="24">
        <f t="shared" si="275"/>
        <v>0</v>
      </c>
      <c r="EA66" s="24"/>
      <c r="EB66" s="24">
        <f t="shared" si="276"/>
        <v>0</v>
      </c>
      <c r="EC66" s="24"/>
      <c r="ED66" s="24">
        <f t="shared" si="277"/>
        <v>0</v>
      </c>
      <c r="EE66" s="24"/>
      <c r="EF66" s="24">
        <f t="shared" si="278"/>
        <v>0</v>
      </c>
      <c r="EG66" s="24">
        <v>12</v>
      </c>
      <c r="EH66" s="24">
        <f t="shared" si="279"/>
        <v>188195.61599999998</v>
      </c>
      <c r="EI66" s="24"/>
      <c r="EJ66" s="24">
        <f t="shared" si="280"/>
        <v>0</v>
      </c>
      <c r="EK66" s="24"/>
      <c r="EL66" s="24">
        <f t="shared" si="281"/>
        <v>0</v>
      </c>
      <c r="EM66" s="24"/>
      <c r="EN66" s="24">
        <f t="shared" si="282"/>
        <v>0</v>
      </c>
      <c r="EO66" s="24">
        <v>0</v>
      </c>
      <c r="EP66" s="24">
        <f t="shared" si="283"/>
        <v>0</v>
      </c>
      <c r="EQ66" s="24"/>
      <c r="ER66" s="24">
        <f t="shared" si="284"/>
        <v>0</v>
      </c>
      <c r="ES66" s="24"/>
      <c r="ET66" s="24"/>
      <c r="EU66" s="25">
        <f t="shared" si="285"/>
        <v>592</v>
      </c>
      <c r="EV66" s="25">
        <f t="shared" si="285"/>
        <v>10479359.217600001</v>
      </c>
    </row>
    <row r="67" spans="1:152" ht="30" x14ac:dyDescent="0.25">
      <c r="A67" s="47">
        <v>34</v>
      </c>
      <c r="B67" s="26" t="s">
        <v>144</v>
      </c>
      <c r="C67" s="20">
        <f t="shared" si="71"/>
        <v>9657</v>
      </c>
      <c r="D67" s="21">
        <v>1.84</v>
      </c>
      <c r="E67" s="22">
        <v>1</v>
      </c>
      <c r="F67" s="49"/>
      <c r="G67" s="20">
        <v>1.4</v>
      </c>
      <c r="H67" s="20">
        <v>1.68</v>
      </c>
      <c r="I67" s="20">
        <v>2.23</v>
      </c>
      <c r="J67" s="20">
        <v>2.39</v>
      </c>
      <c r="K67" s="23"/>
      <c r="L67" s="24">
        <f t="shared" si="222"/>
        <v>0</v>
      </c>
      <c r="M67" s="24"/>
      <c r="N67" s="24">
        <f t="shared" si="223"/>
        <v>0</v>
      </c>
      <c r="O67" s="24"/>
      <c r="P67" s="24">
        <f t="shared" si="224"/>
        <v>0</v>
      </c>
      <c r="Q67" s="24"/>
      <c r="R67" s="24">
        <f t="shared" si="225"/>
        <v>0</v>
      </c>
      <c r="S67" s="24"/>
      <c r="T67" s="24"/>
      <c r="U67" s="24"/>
      <c r="V67" s="24">
        <f t="shared" si="226"/>
        <v>0</v>
      </c>
      <c r="W67" s="24"/>
      <c r="X67" s="24">
        <f t="shared" si="66"/>
        <v>0</v>
      </c>
      <c r="Y67" s="24"/>
      <c r="Z67" s="24">
        <f t="shared" si="227"/>
        <v>0</v>
      </c>
      <c r="AA67" s="24"/>
      <c r="AB67" s="24">
        <f t="shared" si="67"/>
        <v>0</v>
      </c>
      <c r="AC67" s="24"/>
      <c r="AD67" s="24">
        <f t="shared" si="228"/>
        <v>0</v>
      </c>
      <c r="AE67" s="24"/>
      <c r="AF67" s="24">
        <f t="shared" si="229"/>
        <v>0</v>
      </c>
      <c r="AG67" s="24"/>
      <c r="AH67" s="24">
        <f t="shared" si="230"/>
        <v>0</v>
      </c>
      <c r="AI67" s="24"/>
      <c r="AJ67" s="24">
        <f t="shared" si="231"/>
        <v>0</v>
      </c>
      <c r="AK67" s="24"/>
      <c r="AL67" s="24">
        <f t="shared" si="232"/>
        <v>0</v>
      </c>
      <c r="AM67" s="24">
        <v>0</v>
      </c>
      <c r="AN67" s="24">
        <f t="shared" si="233"/>
        <v>0</v>
      </c>
      <c r="AO67" s="24"/>
      <c r="AP67" s="24">
        <f t="shared" si="234"/>
        <v>0</v>
      </c>
      <c r="AQ67" s="24"/>
      <c r="AR67" s="24">
        <f t="shared" si="235"/>
        <v>0</v>
      </c>
      <c r="AS67" s="24"/>
      <c r="AT67" s="24">
        <f t="shared" si="236"/>
        <v>0</v>
      </c>
      <c r="AU67" s="24"/>
      <c r="AV67" s="24">
        <f t="shared" si="237"/>
        <v>0</v>
      </c>
      <c r="AW67" s="24"/>
      <c r="AX67" s="24">
        <f t="shared" si="238"/>
        <v>0</v>
      </c>
      <c r="AY67" s="24"/>
      <c r="AZ67" s="24">
        <f t="shared" si="239"/>
        <v>0</v>
      </c>
      <c r="BA67" s="24"/>
      <c r="BB67" s="24">
        <f t="shared" si="240"/>
        <v>0</v>
      </c>
      <c r="BC67" s="24"/>
      <c r="BD67" s="24">
        <f t="shared" si="68"/>
        <v>0</v>
      </c>
      <c r="BE67" s="24"/>
      <c r="BF67" s="24">
        <f t="shared" si="69"/>
        <v>0</v>
      </c>
      <c r="BG67" s="24"/>
      <c r="BH67" s="24">
        <f t="shared" si="241"/>
        <v>0</v>
      </c>
      <c r="BI67" s="24"/>
      <c r="BJ67" s="24">
        <f t="shared" si="242"/>
        <v>0</v>
      </c>
      <c r="BK67" s="24"/>
      <c r="BL67" s="24">
        <f t="shared" si="243"/>
        <v>0</v>
      </c>
      <c r="BM67" s="24"/>
      <c r="BN67" s="24">
        <f t="shared" si="244"/>
        <v>0</v>
      </c>
      <c r="BO67" s="24"/>
      <c r="BP67" s="24">
        <f t="shared" si="245"/>
        <v>0</v>
      </c>
      <c r="BQ67" s="24"/>
      <c r="BR67" s="24">
        <f t="shared" si="246"/>
        <v>0</v>
      </c>
      <c r="BS67" s="24">
        <v>0</v>
      </c>
      <c r="BT67" s="24">
        <f t="shared" si="247"/>
        <v>0</v>
      </c>
      <c r="BU67" s="24"/>
      <c r="BV67" s="24">
        <f t="shared" si="248"/>
        <v>0</v>
      </c>
      <c r="BW67" s="24"/>
      <c r="BX67" s="24">
        <f t="shared" si="249"/>
        <v>0</v>
      </c>
      <c r="BY67" s="24"/>
      <c r="BZ67" s="24">
        <f t="shared" si="250"/>
        <v>0</v>
      </c>
      <c r="CA67" s="24"/>
      <c r="CB67" s="24">
        <f t="shared" si="251"/>
        <v>0</v>
      </c>
      <c r="CC67" s="24"/>
      <c r="CD67" s="24">
        <f t="shared" si="252"/>
        <v>0</v>
      </c>
      <c r="CE67" s="24"/>
      <c r="CF67" s="24">
        <f t="shared" si="253"/>
        <v>0</v>
      </c>
      <c r="CG67" s="24"/>
      <c r="CH67" s="24">
        <f t="shared" si="254"/>
        <v>0</v>
      </c>
      <c r="CI67" s="24"/>
      <c r="CJ67" s="24">
        <f t="shared" si="255"/>
        <v>0</v>
      </c>
      <c r="CK67" s="24"/>
      <c r="CL67" s="24">
        <f t="shared" si="256"/>
        <v>0</v>
      </c>
      <c r="CM67" s="24">
        <v>6</v>
      </c>
      <c r="CN67" s="24">
        <f t="shared" si="257"/>
        <v>179110.31039999999</v>
      </c>
      <c r="CO67" s="24"/>
      <c r="CP67" s="24"/>
      <c r="CQ67" s="24"/>
      <c r="CR67" s="24">
        <f t="shared" si="258"/>
        <v>0</v>
      </c>
      <c r="CS67" s="24"/>
      <c r="CT67" s="24">
        <f t="shared" si="259"/>
        <v>0</v>
      </c>
      <c r="CU67" s="24"/>
      <c r="CV67" s="24">
        <f t="shared" si="260"/>
        <v>0</v>
      </c>
      <c r="CW67" s="24"/>
      <c r="CX67" s="24">
        <f t="shared" si="261"/>
        <v>0</v>
      </c>
      <c r="CY67" s="24"/>
      <c r="CZ67" s="24">
        <f t="shared" si="262"/>
        <v>0</v>
      </c>
      <c r="DA67" s="24"/>
      <c r="DB67" s="24">
        <f t="shared" si="263"/>
        <v>0</v>
      </c>
      <c r="DC67" s="24"/>
      <c r="DD67" s="24">
        <f t="shared" si="264"/>
        <v>0</v>
      </c>
      <c r="DE67" s="24"/>
      <c r="DF67" s="24">
        <f t="shared" si="265"/>
        <v>0</v>
      </c>
      <c r="DG67" s="24"/>
      <c r="DH67" s="24">
        <f t="shared" si="266"/>
        <v>0</v>
      </c>
      <c r="DI67" s="24"/>
      <c r="DJ67" s="24">
        <f t="shared" si="267"/>
        <v>0</v>
      </c>
      <c r="DK67" s="24"/>
      <c r="DL67" s="24">
        <f t="shared" si="268"/>
        <v>0</v>
      </c>
      <c r="DM67" s="24"/>
      <c r="DN67" s="24">
        <f t="shared" si="269"/>
        <v>0</v>
      </c>
      <c r="DO67" s="24"/>
      <c r="DP67" s="24">
        <f t="shared" si="270"/>
        <v>0</v>
      </c>
      <c r="DQ67" s="24"/>
      <c r="DR67" s="24">
        <f t="shared" si="271"/>
        <v>0</v>
      </c>
      <c r="DS67" s="24"/>
      <c r="DT67" s="24">
        <f t="shared" si="272"/>
        <v>0</v>
      </c>
      <c r="DU67" s="24"/>
      <c r="DV67" s="24">
        <f t="shared" si="273"/>
        <v>0</v>
      </c>
      <c r="DW67" s="24"/>
      <c r="DX67" s="24">
        <f t="shared" si="274"/>
        <v>0</v>
      </c>
      <c r="DY67" s="24"/>
      <c r="DZ67" s="24">
        <f t="shared" si="275"/>
        <v>0</v>
      </c>
      <c r="EA67" s="24"/>
      <c r="EB67" s="24">
        <f t="shared" si="276"/>
        <v>0</v>
      </c>
      <c r="EC67" s="24"/>
      <c r="ED67" s="24">
        <f t="shared" si="277"/>
        <v>0</v>
      </c>
      <c r="EE67" s="24"/>
      <c r="EF67" s="24">
        <f t="shared" si="278"/>
        <v>0</v>
      </c>
      <c r="EG67" s="24"/>
      <c r="EH67" s="24">
        <f t="shared" si="279"/>
        <v>0</v>
      </c>
      <c r="EI67" s="24"/>
      <c r="EJ67" s="24">
        <f t="shared" si="280"/>
        <v>0</v>
      </c>
      <c r="EK67" s="24"/>
      <c r="EL67" s="24">
        <f t="shared" si="281"/>
        <v>0</v>
      </c>
      <c r="EM67" s="24"/>
      <c r="EN67" s="24">
        <f t="shared" si="282"/>
        <v>0</v>
      </c>
      <c r="EO67" s="24"/>
      <c r="EP67" s="24">
        <f t="shared" si="283"/>
        <v>0</v>
      </c>
      <c r="EQ67" s="24"/>
      <c r="ER67" s="24">
        <f t="shared" si="284"/>
        <v>0</v>
      </c>
      <c r="ES67" s="24"/>
      <c r="ET67" s="24"/>
      <c r="EU67" s="25">
        <f t="shared" si="285"/>
        <v>6</v>
      </c>
      <c r="EV67" s="25">
        <f t="shared" si="285"/>
        <v>179110.31039999999</v>
      </c>
    </row>
    <row r="68" spans="1:152" x14ac:dyDescent="0.25">
      <c r="A68" s="47">
        <v>63</v>
      </c>
      <c r="B68" s="26" t="s">
        <v>145</v>
      </c>
      <c r="C68" s="20">
        <f t="shared" si="71"/>
        <v>9657</v>
      </c>
      <c r="D68" s="21">
        <v>1.42</v>
      </c>
      <c r="E68" s="22">
        <v>1</v>
      </c>
      <c r="F68" s="49"/>
      <c r="G68" s="20">
        <v>1.4</v>
      </c>
      <c r="H68" s="20">
        <v>1.68</v>
      </c>
      <c r="I68" s="20">
        <v>2.23</v>
      </c>
      <c r="J68" s="20">
        <v>2.39</v>
      </c>
      <c r="K68" s="23"/>
      <c r="L68" s="24">
        <f t="shared" si="222"/>
        <v>0</v>
      </c>
      <c r="M68" s="24"/>
      <c r="N68" s="24">
        <f t="shared" si="223"/>
        <v>0</v>
      </c>
      <c r="O68" s="24"/>
      <c r="P68" s="24">
        <f t="shared" si="224"/>
        <v>0</v>
      </c>
      <c r="Q68" s="24"/>
      <c r="R68" s="24">
        <f t="shared" si="225"/>
        <v>0</v>
      </c>
      <c r="S68" s="24"/>
      <c r="T68" s="24"/>
      <c r="U68" s="24"/>
      <c r="V68" s="24">
        <f t="shared" si="226"/>
        <v>0</v>
      </c>
      <c r="W68" s="24"/>
      <c r="X68" s="24">
        <f t="shared" si="66"/>
        <v>0</v>
      </c>
      <c r="Y68" s="24"/>
      <c r="Z68" s="24">
        <f t="shared" si="227"/>
        <v>0</v>
      </c>
      <c r="AA68" s="24"/>
      <c r="AB68" s="24">
        <f t="shared" si="67"/>
        <v>0</v>
      </c>
      <c r="AC68" s="24"/>
      <c r="AD68" s="24">
        <f t="shared" si="228"/>
        <v>0</v>
      </c>
      <c r="AE68" s="24"/>
      <c r="AF68" s="24">
        <f t="shared" si="229"/>
        <v>0</v>
      </c>
      <c r="AG68" s="24"/>
      <c r="AH68" s="24">
        <f t="shared" si="230"/>
        <v>0</v>
      </c>
      <c r="AI68" s="24"/>
      <c r="AJ68" s="24">
        <f t="shared" si="231"/>
        <v>0</v>
      </c>
      <c r="AK68" s="24"/>
      <c r="AL68" s="24">
        <f t="shared" si="232"/>
        <v>0</v>
      </c>
      <c r="AM68" s="24">
        <v>0</v>
      </c>
      <c r="AN68" s="24">
        <f t="shared" si="233"/>
        <v>0</v>
      </c>
      <c r="AO68" s="24"/>
      <c r="AP68" s="24">
        <f t="shared" si="234"/>
        <v>0</v>
      </c>
      <c r="AQ68" s="24"/>
      <c r="AR68" s="24">
        <f t="shared" si="235"/>
        <v>0</v>
      </c>
      <c r="AS68" s="24"/>
      <c r="AT68" s="24">
        <f t="shared" si="236"/>
        <v>0</v>
      </c>
      <c r="AU68" s="24"/>
      <c r="AV68" s="24">
        <f t="shared" si="237"/>
        <v>0</v>
      </c>
      <c r="AW68" s="24"/>
      <c r="AX68" s="24">
        <f t="shared" si="238"/>
        <v>0</v>
      </c>
      <c r="AY68" s="24"/>
      <c r="AZ68" s="24">
        <f t="shared" si="239"/>
        <v>0</v>
      </c>
      <c r="BA68" s="24"/>
      <c r="BB68" s="24">
        <f t="shared" si="240"/>
        <v>0</v>
      </c>
      <c r="BC68" s="24"/>
      <c r="BD68" s="24">
        <f t="shared" si="68"/>
        <v>0</v>
      </c>
      <c r="BE68" s="24"/>
      <c r="BF68" s="24">
        <f t="shared" si="69"/>
        <v>0</v>
      </c>
      <c r="BG68" s="24"/>
      <c r="BH68" s="24">
        <f t="shared" si="241"/>
        <v>0</v>
      </c>
      <c r="BI68" s="24"/>
      <c r="BJ68" s="24">
        <f t="shared" si="242"/>
        <v>0</v>
      </c>
      <c r="BK68" s="24"/>
      <c r="BL68" s="24">
        <f t="shared" si="243"/>
        <v>0</v>
      </c>
      <c r="BM68" s="24"/>
      <c r="BN68" s="24">
        <f t="shared" si="244"/>
        <v>0</v>
      </c>
      <c r="BO68" s="24"/>
      <c r="BP68" s="24">
        <f t="shared" si="245"/>
        <v>0</v>
      </c>
      <c r="BQ68" s="24"/>
      <c r="BR68" s="24">
        <f t="shared" si="246"/>
        <v>0</v>
      </c>
      <c r="BS68" s="24">
        <v>0</v>
      </c>
      <c r="BT68" s="24">
        <f t="shared" si="247"/>
        <v>0</v>
      </c>
      <c r="BU68" s="24"/>
      <c r="BV68" s="24">
        <f t="shared" si="248"/>
        <v>0</v>
      </c>
      <c r="BW68" s="24"/>
      <c r="BX68" s="24">
        <f t="shared" si="249"/>
        <v>0</v>
      </c>
      <c r="BY68" s="24"/>
      <c r="BZ68" s="24">
        <f t="shared" si="250"/>
        <v>0</v>
      </c>
      <c r="CA68" s="24"/>
      <c r="CB68" s="24">
        <f t="shared" si="251"/>
        <v>0</v>
      </c>
      <c r="CC68" s="24"/>
      <c r="CD68" s="24">
        <f t="shared" si="252"/>
        <v>0</v>
      </c>
      <c r="CE68" s="24"/>
      <c r="CF68" s="24">
        <f t="shared" si="253"/>
        <v>0</v>
      </c>
      <c r="CG68" s="24"/>
      <c r="CH68" s="24">
        <f t="shared" si="254"/>
        <v>0</v>
      </c>
      <c r="CI68" s="24"/>
      <c r="CJ68" s="24">
        <f t="shared" si="255"/>
        <v>0</v>
      </c>
      <c r="CK68" s="24"/>
      <c r="CL68" s="24">
        <f t="shared" si="256"/>
        <v>0</v>
      </c>
      <c r="CM68" s="24"/>
      <c r="CN68" s="24">
        <f t="shared" si="257"/>
        <v>0</v>
      </c>
      <c r="CO68" s="24"/>
      <c r="CP68" s="24"/>
      <c r="CQ68" s="24"/>
      <c r="CR68" s="24">
        <f t="shared" si="258"/>
        <v>0</v>
      </c>
      <c r="CS68" s="24"/>
      <c r="CT68" s="24">
        <f t="shared" si="259"/>
        <v>0</v>
      </c>
      <c r="CU68" s="24"/>
      <c r="CV68" s="24">
        <f t="shared" si="260"/>
        <v>0</v>
      </c>
      <c r="CW68" s="24"/>
      <c r="CX68" s="24">
        <f t="shared" si="261"/>
        <v>0</v>
      </c>
      <c r="CY68" s="24"/>
      <c r="CZ68" s="24">
        <f t="shared" si="262"/>
        <v>0</v>
      </c>
      <c r="DA68" s="24"/>
      <c r="DB68" s="24">
        <f t="shared" si="263"/>
        <v>0</v>
      </c>
      <c r="DC68" s="24"/>
      <c r="DD68" s="24">
        <f t="shared" si="264"/>
        <v>0</v>
      </c>
      <c r="DE68" s="24"/>
      <c r="DF68" s="24">
        <f t="shared" si="265"/>
        <v>0</v>
      </c>
      <c r="DG68" s="24"/>
      <c r="DH68" s="24">
        <f t="shared" si="266"/>
        <v>0</v>
      </c>
      <c r="DI68" s="24"/>
      <c r="DJ68" s="24">
        <f t="shared" si="267"/>
        <v>0</v>
      </c>
      <c r="DK68" s="24"/>
      <c r="DL68" s="24">
        <f t="shared" si="268"/>
        <v>0</v>
      </c>
      <c r="DM68" s="24"/>
      <c r="DN68" s="24">
        <f t="shared" si="269"/>
        <v>0</v>
      </c>
      <c r="DO68" s="24"/>
      <c r="DP68" s="24">
        <f t="shared" si="270"/>
        <v>0</v>
      </c>
      <c r="DQ68" s="24"/>
      <c r="DR68" s="24">
        <f t="shared" si="271"/>
        <v>0</v>
      </c>
      <c r="DS68" s="24"/>
      <c r="DT68" s="24">
        <f t="shared" si="272"/>
        <v>0</v>
      </c>
      <c r="DU68" s="24"/>
      <c r="DV68" s="24">
        <f t="shared" si="273"/>
        <v>0</v>
      </c>
      <c r="DW68" s="24"/>
      <c r="DX68" s="24">
        <f t="shared" si="274"/>
        <v>0</v>
      </c>
      <c r="DY68" s="24"/>
      <c r="DZ68" s="24">
        <f t="shared" si="275"/>
        <v>0</v>
      </c>
      <c r="EA68" s="24"/>
      <c r="EB68" s="24">
        <f t="shared" si="276"/>
        <v>0</v>
      </c>
      <c r="EC68" s="24"/>
      <c r="ED68" s="24">
        <f t="shared" si="277"/>
        <v>0</v>
      </c>
      <c r="EE68" s="24"/>
      <c r="EF68" s="24">
        <f t="shared" si="278"/>
        <v>0</v>
      </c>
      <c r="EG68" s="24"/>
      <c r="EH68" s="24">
        <f t="shared" si="279"/>
        <v>0</v>
      </c>
      <c r="EI68" s="24"/>
      <c r="EJ68" s="24">
        <f t="shared" si="280"/>
        <v>0</v>
      </c>
      <c r="EK68" s="24"/>
      <c r="EL68" s="24">
        <f t="shared" si="281"/>
        <v>0</v>
      </c>
      <c r="EM68" s="24"/>
      <c r="EN68" s="24">
        <f t="shared" si="282"/>
        <v>0</v>
      </c>
      <c r="EO68" s="24"/>
      <c r="EP68" s="24">
        <f t="shared" si="283"/>
        <v>0</v>
      </c>
      <c r="EQ68" s="24"/>
      <c r="ER68" s="24">
        <f t="shared" si="284"/>
        <v>0</v>
      </c>
      <c r="ES68" s="24"/>
      <c r="ET68" s="24"/>
      <c r="EU68" s="25">
        <f t="shared" si="285"/>
        <v>0</v>
      </c>
      <c r="EV68" s="25">
        <f t="shared" si="285"/>
        <v>0</v>
      </c>
    </row>
    <row r="69" spans="1:152" x14ac:dyDescent="0.25">
      <c r="A69" s="47">
        <v>173</v>
      </c>
      <c r="B69" s="26" t="s">
        <v>146</v>
      </c>
      <c r="C69" s="20">
        <f t="shared" si="71"/>
        <v>9657</v>
      </c>
      <c r="D69" s="21">
        <v>0.87</v>
      </c>
      <c r="E69" s="22">
        <v>1</v>
      </c>
      <c r="F69" s="49"/>
      <c r="G69" s="20">
        <v>1.4</v>
      </c>
      <c r="H69" s="20">
        <v>1.68</v>
      </c>
      <c r="I69" s="20">
        <v>2.23</v>
      </c>
      <c r="J69" s="20">
        <v>2.39</v>
      </c>
      <c r="K69" s="23"/>
      <c r="L69" s="24">
        <f t="shared" si="222"/>
        <v>0</v>
      </c>
      <c r="M69" s="24">
        <v>0</v>
      </c>
      <c r="N69" s="24">
        <f t="shared" si="223"/>
        <v>0</v>
      </c>
      <c r="O69" s="24">
        <v>0</v>
      </c>
      <c r="P69" s="24">
        <f t="shared" si="224"/>
        <v>0</v>
      </c>
      <c r="Q69" s="24">
        <v>0</v>
      </c>
      <c r="R69" s="24">
        <f t="shared" si="225"/>
        <v>0</v>
      </c>
      <c r="S69" s="24"/>
      <c r="T69" s="24"/>
      <c r="U69" s="24">
        <v>0</v>
      </c>
      <c r="V69" s="24">
        <f t="shared" si="226"/>
        <v>0</v>
      </c>
      <c r="W69" s="24">
        <v>0</v>
      </c>
      <c r="X69" s="24">
        <f t="shared" si="66"/>
        <v>0</v>
      </c>
      <c r="Y69" s="24"/>
      <c r="Z69" s="24">
        <f t="shared" si="227"/>
        <v>0</v>
      </c>
      <c r="AA69" s="24"/>
      <c r="AB69" s="24">
        <f t="shared" si="67"/>
        <v>0</v>
      </c>
      <c r="AC69" s="24">
        <v>61</v>
      </c>
      <c r="AD69" s="24">
        <f t="shared" si="228"/>
        <v>717495.78599999996</v>
      </c>
      <c r="AE69" s="24">
        <v>0</v>
      </c>
      <c r="AF69" s="24">
        <f t="shared" si="229"/>
        <v>0</v>
      </c>
      <c r="AG69" s="24"/>
      <c r="AH69" s="24">
        <f t="shared" si="230"/>
        <v>0</v>
      </c>
      <c r="AI69" s="24"/>
      <c r="AJ69" s="24">
        <f t="shared" si="231"/>
        <v>0</v>
      </c>
      <c r="AK69" s="27"/>
      <c r="AL69" s="24">
        <f t="shared" si="232"/>
        <v>0</v>
      </c>
      <c r="AM69" s="24">
        <v>92</v>
      </c>
      <c r="AN69" s="24">
        <f t="shared" si="233"/>
        <v>1082124.7919999999</v>
      </c>
      <c r="AO69" s="24">
        <v>2</v>
      </c>
      <c r="AP69" s="24">
        <f t="shared" si="234"/>
        <v>23524.451999999997</v>
      </c>
      <c r="AQ69" s="24">
        <v>22</v>
      </c>
      <c r="AR69" s="24">
        <f t="shared" si="235"/>
        <v>258768.97200000001</v>
      </c>
      <c r="AS69" s="24">
        <v>0</v>
      </c>
      <c r="AT69" s="24">
        <f t="shared" si="236"/>
        <v>0</v>
      </c>
      <c r="AU69" s="24"/>
      <c r="AV69" s="24">
        <f t="shared" si="237"/>
        <v>0</v>
      </c>
      <c r="AW69" s="24"/>
      <c r="AX69" s="24">
        <f t="shared" si="238"/>
        <v>0</v>
      </c>
      <c r="AY69" s="24"/>
      <c r="AZ69" s="24">
        <f t="shared" si="239"/>
        <v>0</v>
      </c>
      <c r="BA69" s="24">
        <v>85</v>
      </c>
      <c r="BB69" s="24">
        <f t="shared" si="240"/>
        <v>999789.21</v>
      </c>
      <c r="BC69" s="24">
        <v>0</v>
      </c>
      <c r="BD69" s="24">
        <f t="shared" si="68"/>
        <v>0</v>
      </c>
      <c r="BE69" s="24">
        <v>0</v>
      </c>
      <c r="BF69" s="24">
        <f t="shared" si="69"/>
        <v>0</v>
      </c>
      <c r="BG69" s="24">
        <v>35</v>
      </c>
      <c r="BH69" s="24">
        <f t="shared" si="241"/>
        <v>494013.49200000003</v>
      </c>
      <c r="BI69" s="24"/>
      <c r="BJ69" s="24">
        <f t="shared" si="242"/>
        <v>0</v>
      </c>
      <c r="BK69" s="24"/>
      <c r="BL69" s="24">
        <f t="shared" si="243"/>
        <v>0</v>
      </c>
      <c r="BM69" s="24">
        <v>16</v>
      </c>
      <c r="BN69" s="24">
        <f t="shared" si="244"/>
        <v>225834.73919999998</v>
      </c>
      <c r="BO69" s="24">
        <v>64</v>
      </c>
      <c r="BP69" s="24">
        <f t="shared" si="245"/>
        <v>903338.95679999993</v>
      </c>
      <c r="BQ69" s="24">
        <v>100</v>
      </c>
      <c r="BR69" s="24">
        <f t="shared" si="246"/>
        <v>1411467.1199999999</v>
      </c>
      <c r="BS69" s="24">
        <v>5</v>
      </c>
      <c r="BT69" s="24">
        <f t="shared" si="247"/>
        <v>70573.356</v>
      </c>
      <c r="BU69" s="24"/>
      <c r="BV69" s="24">
        <f t="shared" si="248"/>
        <v>0</v>
      </c>
      <c r="BW69" s="24">
        <v>20</v>
      </c>
      <c r="BX69" s="24">
        <f t="shared" si="249"/>
        <v>282293.424</v>
      </c>
      <c r="BY69" s="24"/>
      <c r="BZ69" s="24">
        <f t="shared" si="250"/>
        <v>0</v>
      </c>
      <c r="CA69" s="24">
        <v>6</v>
      </c>
      <c r="CB69" s="24">
        <f t="shared" si="251"/>
        <v>84688.027199999997</v>
      </c>
      <c r="CC69" s="24"/>
      <c r="CD69" s="24">
        <f t="shared" si="252"/>
        <v>0</v>
      </c>
      <c r="CE69" s="24">
        <v>26</v>
      </c>
      <c r="CF69" s="24">
        <f t="shared" si="253"/>
        <v>366981.45119999995</v>
      </c>
      <c r="CG69" s="24">
        <v>2</v>
      </c>
      <c r="CH69" s="24">
        <f t="shared" si="254"/>
        <v>28229.342399999998</v>
      </c>
      <c r="CI69" s="24">
        <v>0</v>
      </c>
      <c r="CJ69" s="24">
        <f t="shared" si="255"/>
        <v>0</v>
      </c>
      <c r="CK69" s="24">
        <v>12</v>
      </c>
      <c r="CL69" s="24">
        <f t="shared" si="256"/>
        <v>169376.05439999999</v>
      </c>
      <c r="CM69" s="24"/>
      <c r="CN69" s="24">
        <f t="shared" si="257"/>
        <v>0</v>
      </c>
      <c r="CO69" s="24"/>
      <c r="CP69" s="24"/>
      <c r="CQ69" s="24">
        <v>300</v>
      </c>
      <c r="CR69" s="24">
        <f t="shared" si="258"/>
        <v>4234401.3599999994</v>
      </c>
      <c r="CS69" s="24">
        <v>6</v>
      </c>
      <c r="CT69" s="24">
        <f t="shared" si="259"/>
        <v>84688.027199999997</v>
      </c>
      <c r="CU69" s="24"/>
      <c r="CV69" s="24">
        <f t="shared" si="260"/>
        <v>0</v>
      </c>
      <c r="CW69" s="24">
        <v>5</v>
      </c>
      <c r="CX69" s="24">
        <f t="shared" si="261"/>
        <v>100399.00049999999</v>
      </c>
      <c r="CY69" s="24"/>
      <c r="CZ69" s="24">
        <f t="shared" si="262"/>
        <v>0</v>
      </c>
      <c r="DA69" s="24"/>
      <c r="DB69" s="24">
        <f t="shared" si="263"/>
        <v>0</v>
      </c>
      <c r="DC69" s="24">
        <v>5</v>
      </c>
      <c r="DD69" s="24">
        <f t="shared" si="264"/>
        <v>58811.12999999999</v>
      </c>
      <c r="DE69" s="24"/>
      <c r="DF69" s="24">
        <f t="shared" si="265"/>
        <v>0</v>
      </c>
      <c r="DG69" s="24"/>
      <c r="DH69" s="24">
        <f t="shared" si="266"/>
        <v>0</v>
      </c>
      <c r="DI69" s="24"/>
      <c r="DJ69" s="24">
        <f t="shared" si="267"/>
        <v>0</v>
      </c>
      <c r="DK69" s="24"/>
      <c r="DL69" s="24">
        <f t="shared" si="268"/>
        <v>0</v>
      </c>
      <c r="DM69" s="24">
        <v>31</v>
      </c>
      <c r="DN69" s="24">
        <f t="shared" si="269"/>
        <v>364629.00599999999</v>
      </c>
      <c r="DO69" s="24"/>
      <c r="DP69" s="24">
        <f t="shared" si="270"/>
        <v>0</v>
      </c>
      <c r="DQ69" s="24"/>
      <c r="DR69" s="24">
        <f t="shared" si="271"/>
        <v>0</v>
      </c>
      <c r="DS69" s="24">
        <v>120</v>
      </c>
      <c r="DT69" s="24">
        <f t="shared" si="272"/>
        <v>1411467.1199999999</v>
      </c>
      <c r="DU69" s="24"/>
      <c r="DV69" s="24">
        <f t="shared" si="273"/>
        <v>0</v>
      </c>
      <c r="DW69" s="24"/>
      <c r="DX69" s="24">
        <f t="shared" si="274"/>
        <v>0</v>
      </c>
      <c r="DY69" s="24">
        <v>9</v>
      </c>
      <c r="DZ69" s="24">
        <f t="shared" si="275"/>
        <v>105860.03399999999</v>
      </c>
      <c r="EA69" s="24">
        <v>35</v>
      </c>
      <c r="EB69" s="24">
        <f t="shared" si="276"/>
        <v>411677.91000000003</v>
      </c>
      <c r="EC69" s="24"/>
      <c r="ED69" s="24">
        <f t="shared" si="277"/>
        <v>0</v>
      </c>
      <c r="EE69" s="24"/>
      <c r="EF69" s="24">
        <f t="shared" si="278"/>
        <v>0</v>
      </c>
      <c r="EG69" s="24"/>
      <c r="EH69" s="24">
        <f t="shared" si="279"/>
        <v>0</v>
      </c>
      <c r="EI69" s="24"/>
      <c r="EJ69" s="24">
        <f t="shared" si="280"/>
        <v>0</v>
      </c>
      <c r="EK69" s="24"/>
      <c r="EL69" s="24">
        <f t="shared" si="281"/>
        <v>0</v>
      </c>
      <c r="EM69" s="24"/>
      <c r="EN69" s="24">
        <f t="shared" si="282"/>
        <v>0</v>
      </c>
      <c r="EO69" s="24">
        <v>0</v>
      </c>
      <c r="EP69" s="24">
        <f t="shared" si="283"/>
        <v>0</v>
      </c>
      <c r="EQ69" s="24"/>
      <c r="ER69" s="24">
        <f t="shared" si="284"/>
        <v>0</v>
      </c>
      <c r="ES69" s="24"/>
      <c r="ET69" s="24"/>
      <c r="EU69" s="25">
        <f t="shared" si="285"/>
        <v>1059</v>
      </c>
      <c r="EV69" s="25">
        <f t="shared" si="285"/>
        <v>13890432.762899999</v>
      </c>
    </row>
    <row r="70" spans="1:152" x14ac:dyDescent="0.25">
      <c r="A70" s="16">
        <v>14</v>
      </c>
      <c r="B70" s="33" t="s">
        <v>147</v>
      </c>
      <c r="C70" s="28">
        <f t="shared" si="71"/>
        <v>9657</v>
      </c>
      <c r="D70" s="31">
        <v>1.36</v>
      </c>
      <c r="E70" s="22">
        <v>1</v>
      </c>
      <c r="F70" s="49"/>
      <c r="G70" s="28"/>
      <c r="H70" s="28"/>
      <c r="I70" s="28"/>
      <c r="J70" s="28"/>
      <c r="K70" s="32">
        <f>SUM(K71:K72)</f>
        <v>0</v>
      </c>
      <c r="L70" s="32">
        <f t="shared" ref="L70:BY70" si="286">SUM(L71:L72)</f>
        <v>0</v>
      </c>
      <c r="M70" s="32">
        <f t="shared" si="286"/>
        <v>0</v>
      </c>
      <c r="N70" s="32">
        <f t="shared" si="286"/>
        <v>0</v>
      </c>
      <c r="O70" s="32">
        <f t="shared" si="286"/>
        <v>0</v>
      </c>
      <c r="P70" s="32">
        <f t="shared" si="286"/>
        <v>0</v>
      </c>
      <c r="Q70" s="32">
        <f t="shared" si="286"/>
        <v>0</v>
      </c>
      <c r="R70" s="32">
        <f t="shared" si="286"/>
        <v>0</v>
      </c>
      <c r="S70" s="32">
        <f t="shared" si="286"/>
        <v>0</v>
      </c>
      <c r="T70" s="32">
        <f t="shared" si="286"/>
        <v>0</v>
      </c>
      <c r="U70" s="32">
        <f t="shared" si="286"/>
        <v>0</v>
      </c>
      <c r="V70" s="32">
        <f t="shared" si="286"/>
        <v>0</v>
      </c>
      <c r="W70" s="32">
        <f t="shared" si="286"/>
        <v>0</v>
      </c>
      <c r="X70" s="32">
        <f t="shared" si="286"/>
        <v>0</v>
      </c>
      <c r="Y70" s="32">
        <f t="shared" si="286"/>
        <v>0</v>
      </c>
      <c r="Z70" s="32">
        <f t="shared" si="286"/>
        <v>0</v>
      </c>
      <c r="AA70" s="32">
        <f t="shared" si="286"/>
        <v>0</v>
      </c>
      <c r="AB70" s="32">
        <f t="shared" si="286"/>
        <v>0</v>
      </c>
      <c r="AC70" s="32">
        <v>0</v>
      </c>
      <c r="AD70" s="32">
        <f t="shared" si="286"/>
        <v>0</v>
      </c>
      <c r="AE70" s="32">
        <f t="shared" si="286"/>
        <v>0</v>
      </c>
      <c r="AF70" s="32">
        <f t="shared" si="286"/>
        <v>0</v>
      </c>
      <c r="AG70" s="32">
        <f t="shared" si="286"/>
        <v>0</v>
      </c>
      <c r="AH70" s="32">
        <f t="shared" si="286"/>
        <v>0</v>
      </c>
      <c r="AI70" s="32">
        <f t="shared" si="286"/>
        <v>0</v>
      </c>
      <c r="AJ70" s="32">
        <f t="shared" si="286"/>
        <v>0</v>
      </c>
      <c r="AK70" s="32">
        <f t="shared" si="286"/>
        <v>0</v>
      </c>
      <c r="AL70" s="32">
        <f t="shared" si="286"/>
        <v>0</v>
      </c>
      <c r="AM70" s="32">
        <f t="shared" si="286"/>
        <v>0</v>
      </c>
      <c r="AN70" s="32">
        <f t="shared" si="286"/>
        <v>0</v>
      </c>
      <c r="AO70" s="32">
        <f t="shared" si="286"/>
        <v>0</v>
      </c>
      <c r="AP70" s="32">
        <f t="shared" si="286"/>
        <v>0</v>
      </c>
      <c r="AQ70" s="32">
        <f t="shared" si="286"/>
        <v>0</v>
      </c>
      <c r="AR70" s="32">
        <f t="shared" si="286"/>
        <v>0</v>
      </c>
      <c r="AS70" s="32">
        <f t="shared" si="286"/>
        <v>0</v>
      </c>
      <c r="AT70" s="32">
        <f t="shared" si="286"/>
        <v>0</v>
      </c>
      <c r="AU70" s="32">
        <f t="shared" si="286"/>
        <v>0</v>
      </c>
      <c r="AV70" s="32">
        <f t="shared" si="286"/>
        <v>0</v>
      </c>
      <c r="AW70" s="32">
        <f t="shared" si="286"/>
        <v>0</v>
      </c>
      <c r="AX70" s="32">
        <f t="shared" si="286"/>
        <v>0</v>
      </c>
      <c r="AY70" s="32">
        <f t="shared" si="286"/>
        <v>0</v>
      </c>
      <c r="AZ70" s="32">
        <f t="shared" si="286"/>
        <v>0</v>
      </c>
      <c r="BA70" s="32">
        <f t="shared" si="286"/>
        <v>0</v>
      </c>
      <c r="BB70" s="32">
        <f t="shared" si="286"/>
        <v>0</v>
      </c>
      <c r="BC70" s="32">
        <f t="shared" si="286"/>
        <v>0</v>
      </c>
      <c r="BD70" s="32">
        <f t="shared" si="286"/>
        <v>0</v>
      </c>
      <c r="BE70" s="32">
        <f t="shared" si="286"/>
        <v>0</v>
      </c>
      <c r="BF70" s="32">
        <f t="shared" si="286"/>
        <v>0</v>
      </c>
      <c r="BG70" s="32">
        <f t="shared" si="286"/>
        <v>0</v>
      </c>
      <c r="BH70" s="32">
        <f t="shared" si="286"/>
        <v>0</v>
      </c>
      <c r="BI70" s="32">
        <f t="shared" si="286"/>
        <v>0</v>
      </c>
      <c r="BJ70" s="32">
        <f t="shared" si="286"/>
        <v>0</v>
      </c>
      <c r="BK70" s="32">
        <f t="shared" si="286"/>
        <v>0</v>
      </c>
      <c r="BL70" s="32">
        <f t="shared" si="286"/>
        <v>0</v>
      </c>
      <c r="BM70" s="32">
        <v>0</v>
      </c>
      <c r="BN70" s="32">
        <f t="shared" si="286"/>
        <v>0</v>
      </c>
      <c r="BO70" s="32">
        <f t="shared" si="286"/>
        <v>0</v>
      </c>
      <c r="BP70" s="32">
        <f t="shared" si="286"/>
        <v>0</v>
      </c>
      <c r="BQ70" s="32">
        <f t="shared" si="286"/>
        <v>0</v>
      </c>
      <c r="BR70" s="32">
        <f t="shared" si="286"/>
        <v>0</v>
      </c>
      <c r="BS70" s="32">
        <f t="shared" si="286"/>
        <v>0</v>
      </c>
      <c r="BT70" s="32">
        <f t="shared" si="286"/>
        <v>0</v>
      </c>
      <c r="BU70" s="32">
        <f t="shared" si="286"/>
        <v>0</v>
      </c>
      <c r="BV70" s="32">
        <f t="shared" si="286"/>
        <v>0</v>
      </c>
      <c r="BW70" s="32">
        <f t="shared" si="286"/>
        <v>0</v>
      </c>
      <c r="BX70" s="32">
        <f t="shared" si="286"/>
        <v>0</v>
      </c>
      <c r="BY70" s="32">
        <f t="shared" si="286"/>
        <v>0</v>
      </c>
      <c r="BZ70" s="32">
        <f t="shared" ref="BZ70:EK70" si="287">SUM(BZ71:BZ72)</f>
        <v>0</v>
      </c>
      <c r="CA70" s="32">
        <v>0</v>
      </c>
      <c r="CB70" s="32">
        <f t="shared" si="287"/>
        <v>0</v>
      </c>
      <c r="CC70" s="32">
        <f t="shared" si="287"/>
        <v>0</v>
      </c>
      <c r="CD70" s="32">
        <f t="shared" si="287"/>
        <v>0</v>
      </c>
      <c r="CE70" s="32">
        <f t="shared" si="287"/>
        <v>0</v>
      </c>
      <c r="CF70" s="32">
        <f t="shared" si="287"/>
        <v>0</v>
      </c>
      <c r="CG70" s="32">
        <f t="shared" si="287"/>
        <v>0</v>
      </c>
      <c r="CH70" s="32">
        <f t="shared" si="287"/>
        <v>0</v>
      </c>
      <c r="CI70" s="32">
        <f t="shared" si="287"/>
        <v>0</v>
      </c>
      <c r="CJ70" s="32">
        <f t="shared" si="287"/>
        <v>0</v>
      </c>
      <c r="CK70" s="32">
        <f t="shared" si="287"/>
        <v>0</v>
      </c>
      <c r="CL70" s="32">
        <f t="shared" si="287"/>
        <v>0</v>
      </c>
      <c r="CM70" s="32">
        <f t="shared" si="287"/>
        <v>0</v>
      </c>
      <c r="CN70" s="32">
        <f t="shared" si="287"/>
        <v>0</v>
      </c>
      <c r="CO70" s="32">
        <f t="shared" si="287"/>
        <v>21</v>
      </c>
      <c r="CP70" s="32">
        <f t="shared" si="287"/>
        <v>310036.05360000004</v>
      </c>
      <c r="CQ70" s="32">
        <f t="shared" si="287"/>
        <v>0</v>
      </c>
      <c r="CR70" s="32">
        <f t="shared" si="287"/>
        <v>0</v>
      </c>
      <c r="CS70" s="32">
        <f t="shared" si="287"/>
        <v>0</v>
      </c>
      <c r="CT70" s="32">
        <f t="shared" si="287"/>
        <v>0</v>
      </c>
      <c r="CU70" s="32">
        <f t="shared" si="287"/>
        <v>0</v>
      </c>
      <c r="CV70" s="32">
        <f t="shared" si="287"/>
        <v>0</v>
      </c>
      <c r="CW70" s="32">
        <f t="shared" si="287"/>
        <v>0</v>
      </c>
      <c r="CX70" s="32">
        <f t="shared" si="287"/>
        <v>0</v>
      </c>
      <c r="CY70" s="32">
        <f t="shared" si="287"/>
        <v>0</v>
      </c>
      <c r="CZ70" s="32">
        <f t="shared" si="287"/>
        <v>0</v>
      </c>
      <c r="DA70" s="32">
        <f t="shared" si="287"/>
        <v>0</v>
      </c>
      <c r="DB70" s="32">
        <f t="shared" si="287"/>
        <v>0</v>
      </c>
      <c r="DC70" s="32">
        <f t="shared" si="287"/>
        <v>0</v>
      </c>
      <c r="DD70" s="32">
        <f t="shared" si="287"/>
        <v>0</v>
      </c>
      <c r="DE70" s="32">
        <f t="shared" si="287"/>
        <v>0</v>
      </c>
      <c r="DF70" s="32">
        <f t="shared" si="287"/>
        <v>0</v>
      </c>
      <c r="DG70" s="32">
        <f t="shared" si="287"/>
        <v>0</v>
      </c>
      <c r="DH70" s="32">
        <f t="shared" si="287"/>
        <v>0</v>
      </c>
      <c r="DI70" s="32">
        <f t="shared" si="287"/>
        <v>0</v>
      </c>
      <c r="DJ70" s="32">
        <f t="shared" si="287"/>
        <v>0</v>
      </c>
      <c r="DK70" s="32">
        <f t="shared" si="287"/>
        <v>0</v>
      </c>
      <c r="DL70" s="32">
        <f t="shared" si="287"/>
        <v>0</v>
      </c>
      <c r="DM70" s="32">
        <f t="shared" si="287"/>
        <v>0</v>
      </c>
      <c r="DN70" s="32">
        <f t="shared" si="287"/>
        <v>0</v>
      </c>
      <c r="DO70" s="32">
        <f t="shared" si="287"/>
        <v>0</v>
      </c>
      <c r="DP70" s="32">
        <f t="shared" si="287"/>
        <v>0</v>
      </c>
      <c r="DQ70" s="32">
        <f t="shared" si="287"/>
        <v>0</v>
      </c>
      <c r="DR70" s="32">
        <f t="shared" si="287"/>
        <v>0</v>
      </c>
      <c r="DS70" s="32">
        <f t="shared" si="287"/>
        <v>0</v>
      </c>
      <c r="DT70" s="32">
        <f t="shared" si="287"/>
        <v>0</v>
      </c>
      <c r="DU70" s="32">
        <f t="shared" si="287"/>
        <v>0</v>
      </c>
      <c r="DV70" s="32">
        <f t="shared" si="287"/>
        <v>0</v>
      </c>
      <c r="DW70" s="32">
        <f t="shared" si="287"/>
        <v>0</v>
      </c>
      <c r="DX70" s="32">
        <f t="shared" si="287"/>
        <v>0</v>
      </c>
      <c r="DY70" s="32">
        <f t="shared" si="287"/>
        <v>0</v>
      </c>
      <c r="DZ70" s="32">
        <f t="shared" si="287"/>
        <v>0</v>
      </c>
      <c r="EA70" s="32">
        <f t="shared" si="287"/>
        <v>0</v>
      </c>
      <c r="EB70" s="32">
        <f t="shared" si="287"/>
        <v>0</v>
      </c>
      <c r="EC70" s="32">
        <f t="shared" si="287"/>
        <v>0</v>
      </c>
      <c r="ED70" s="32">
        <f t="shared" si="287"/>
        <v>0</v>
      </c>
      <c r="EE70" s="32">
        <f t="shared" si="287"/>
        <v>0</v>
      </c>
      <c r="EF70" s="32">
        <f t="shared" si="287"/>
        <v>0</v>
      </c>
      <c r="EG70" s="32">
        <f t="shared" si="287"/>
        <v>48</v>
      </c>
      <c r="EH70" s="32">
        <f t="shared" si="287"/>
        <v>1093481.4240000001</v>
      </c>
      <c r="EI70" s="32">
        <f t="shared" si="287"/>
        <v>0</v>
      </c>
      <c r="EJ70" s="32">
        <f t="shared" si="287"/>
        <v>0</v>
      </c>
      <c r="EK70" s="32">
        <f t="shared" si="287"/>
        <v>0</v>
      </c>
      <c r="EL70" s="32">
        <f t="shared" ref="EL70:EV70" si="288">SUM(EL71:EL72)</f>
        <v>0</v>
      </c>
      <c r="EM70" s="32">
        <f t="shared" si="288"/>
        <v>0</v>
      </c>
      <c r="EN70" s="32">
        <f t="shared" si="288"/>
        <v>0</v>
      </c>
      <c r="EO70" s="32">
        <f t="shared" si="288"/>
        <v>0</v>
      </c>
      <c r="EP70" s="32">
        <f t="shared" si="288"/>
        <v>0</v>
      </c>
      <c r="EQ70" s="32">
        <f t="shared" si="288"/>
        <v>0</v>
      </c>
      <c r="ER70" s="32">
        <f t="shared" si="288"/>
        <v>0</v>
      </c>
      <c r="ES70" s="32">
        <f t="shared" si="288"/>
        <v>0</v>
      </c>
      <c r="ET70" s="32">
        <f t="shared" si="288"/>
        <v>0</v>
      </c>
      <c r="EU70" s="32">
        <f t="shared" si="288"/>
        <v>69</v>
      </c>
      <c r="EV70" s="32">
        <f t="shared" si="288"/>
        <v>1403517.4776000001</v>
      </c>
    </row>
    <row r="71" spans="1:152" ht="30" x14ac:dyDescent="0.25">
      <c r="A71" s="47">
        <v>64</v>
      </c>
      <c r="B71" s="26" t="s">
        <v>148</v>
      </c>
      <c r="C71" s="20">
        <f t="shared" si="71"/>
        <v>9657</v>
      </c>
      <c r="D71" s="21">
        <v>0.91</v>
      </c>
      <c r="E71" s="22">
        <v>1</v>
      </c>
      <c r="F71" s="49"/>
      <c r="G71" s="20">
        <v>1.4</v>
      </c>
      <c r="H71" s="20">
        <v>1.68</v>
      </c>
      <c r="I71" s="20">
        <v>2.23</v>
      </c>
      <c r="J71" s="20">
        <v>2.39</v>
      </c>
      <c r="K71" s="23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>
        <f t="shared" si="67"/>
        <v>0</v>
      </c>
      <c r="AC71" s="24"/>
      <c r="AD71" s="24"/>
      <c r="AE71" s="24"/>
      <c r="AF71" s="24"/>
      <c r="AG71" s="24"/>
      <c r="AH71" s="24"/>
      <c r="AI71" s="24"/>
      <c r="AJ71" s="24"/>
      <c r="AK71" s="27"/>
      <c r="AL71" s="24"/>
      <c r="AM71" s="27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  <c r="BG71" s="24"/>
      <c r="BH71" s="24"/>
      <c r="BI71" s="24"/>
      <c r="BJ71" s="24"/>
      <c r="BK71" s="24"/>
      <c r="BL71" s="24"/>
      <c r="BM71" s="24"/>
      <c r="BN71" s="24"/>
      <c r="BO71" s="24"/>
      <c r="BP71" s="24"/>
      <c r="BQ71" s="24"/>
      <c r="BR71" s="24"/>
      <c r="BS71" s="24"/>
      <c r="BT71" s="24"/>
      <c r="BU71" s="24"/>
      <c r="BV71" s="24"/>
      <c r="BW71" s="24"/>
      <c r="BX71" s="24"/>
      <c r="BY71" s="24"/>
      <c r="BZ71" s="24"/>
      <c r="CA71" s="24"/>
      <c r="CB71" s="24"/>
      <c r="CC71" s="24"/>
      <c r="CD71" s="24"/>
      <c r="CE71" s="24"/>
      <c r="CF71" s="24"/>
      <c r="CG71" s="24"/>
      <c r="CH71" s="24"/>
      <c r="CI71" s="24"/>
      <c r="CJ71" s="24"/>
      <c r="CK71" s="24"/>
      <c r="CL71" s="24"/>
      <c r="CM71" s="24"/>
      <c r="CN71" s="24"/>
      <c r="CO71" s="24">
        <v>21</v>
      </c>
      <c r="CP71" s="24">
        <f>CO71*C71*D71*E71*H71</f>
        <v>310036.05360000004</v>
      </c>
      <c r="CQ71" s="24"/>
      <c r="CR71" s="24"/>
      <c r="CS71" s="24"/>
      <c r="CT71" s="24"/>
      <c r="CU71" s="24"/>
      <c r="CV71" s="24"/>
      <c r="CW71" s="24"/>
      <c r="CX71" s="24"/>
      <c r="CY71" s="24"/>
      <c r="CZ71" s="24"/>
      <c r="DA71" s="24"/>
      <c r="DB71" s="24"/>
      <c r="DC71" s="24"/>
      <c r="DD71" s="24"/>
      <c r="DE71" s="24"/>
      <c r="DF71" s="24"/>
      <c r="DG71" s="24"/>
      <c r="DH71" s="24"/>
      <c r="DI71" s="24"/>
      <c r="DJ71" s="24"/>
      <c r="DK71" s="24"/>
      <c r="DL71" s="24"/>
      <c r="DM71" s="24"/>
      <c r="DN71" s="24"/>
      <c r="DO71" s="24"/>
      <c r="DP71" s="24"/>
      <c r="DQ71" s="24"/>
      <c r="DR71" s="24"/>
      <c r="DS71" s="24"/>
      <c r="DT71" s="24"/>
      <c r="DU71" s="24"/>
      <c r="DV71" s="24"/>
      <c r="DW71" s="24"/>
      <c r="DX71" s="24"/>
      <c r="DY71" s="24"/>
      <c r="DZ71" s="24"/>
      <c r="EA71" s="24"/>
      <c r="EB71" s="24"/>
      <c r="EC71" s="24"/>
      <c r="ED71" s="24"/>
      <c r="EE71" s="24"/>
      <c r="EF71" s="24"/>
      <c r="EG71" s="24">
        <v>8</v>
      </c>
      <c r="EH71" s="24">
        <f t="shared" ref="EH71:EH72" si="289">EG71*C71*D71*E71*G71*$EH$6</f>
        <v>98424.144</v>
      </c>
      <c r="EI71" s="24"/>
      <c r="EJ71" s="24"/>
      <c r="EK71" s="24"/>
      <c r="EL71" s="24"/>
      <c r="EM71" s="24"/>
      <c r="EN71" s="24"/>
      <c r="EO71" s="24"/>
      <c r="EP71" s="24"/>
      <c r="EQ71" s="24"/>
      <c r="ER71" s="24"/>
      <c r="ES71" s="24"/>
      <c r="ET71" s="24"/>
      <c r="EU71" s="25">
        <f t="shared" ref="EU71:EV72" si="290">SUM(K71,M71,O71,Q71,S71,U71,W71,Y71,AC71,AE71,AG71,AI71,AK71,AM71,AO71,AQ71,AS71,AU71,AW71,AY71,BA71,BC71,BE71,BG71,BI71,BK71,BM71,BO71,BQ71,BS71,BU71,BW71,BY71,CA71,CC71,CE71,CG71,CI71,CK71,CM71,CO71,CQ71,CS71,CU71,CW71,CY71,DA71,DC71,DE71,DG71,DI71,DK71,DM71,DO71,DQ71,DS71,DU71,DW71,DY71,EA71,EC71,EE71,EG71,EI71,EK71,EM71,EO71,EQ71,ES71,AA71)</f>
        <v>29</v>
      </c>
      <c r="EV71" s="25">
        <f t="shared" si="290"/>
        <v>408460.19760000007</v>
      </c>
    </row>
    <row r="72" spans="1:152" ht="30" x14ac:dyDescent="0.25">
      <c r="A72" s="47">
        <v>65</v>
      </c>
      <c r="B72" s="26" t="s">
        <v>149</v>
      </c>
      <c r="C72" s="20">
        <f t="shared" si="71"/>
        <v>9657</v>
      </c>
      <c r="D72" s="21">
        <v>1.84</v>
      </c>
      <c r="E72" s="22">
        <v>1</v>
      </c>
      <c r="F72" s="49"/>
      <c r="G72" s="20">
        <v>1.4</v>
      </c>
      <c r="H72" s="20">
        <v>1.68</v>
      </c>
      <c r="I72" s="20">
        <v>2.23</v>
      </c>
      <c r="J72" s="20">
        <v>2.39</v>
      </c>
      <c r="K72" s="23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>
        <f t="shared" si="67"/>
        <v>0</v>
      </c>
      <c r="AC72" s="24"/>
      <c r="AD72" s="24"/>
      <c r="AE72" s="24"/>
      <c r="AF72" s="24"/>
      <c r="AG72" s="24"/>
      <c r="AH72" s="24"/>
      <c r="AI72" s="24"/>
      <c r="AJ72" s="24"/>
      <c r="AK72" s="27"/>
      <c r="AL72" s="24"/>
      <c r="AM72" s="27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  <c r="BI72" s="24"/>
      <c r="BJ72" s="24"/>
      <c r="BK72" s="24"/>
      <c r="BL72" s="24"/>
      <c r="BM72" s="24"/>
      <c r="BN72" s="24"/>
      <c r="BO72" s="24"/>
      <c r="BP72" s="24"/>
      <c r="BQ72" s="24"/>
      <c r="BR72" s="24"/>
      <c r="BS72" s="24"/>
      <c r="BT72" s="24"/>
      <c r="BU72" s="24"/>
      <c r="BV72" s="24"/>
      <c r="BW72" s="24"/>
      <c r="BX72" s="24"/>
      <c r="BY72" s="24"/>
      <c r="BZ72" s="24"/>
      <c r="CA72" s="24"/>
      <c r="CB72" s="24"/>
      <c r="CC72" s="24"/>
      <c r="CD72" s="24"/>
      <c r="CE72" s="24"/>
      <c r="CF72" s="24"/>
      <c r="CG72" s="24"/>
      <c r="CH72" s="24"/>
      <c r="CI72" s="24"/>
      <c r="CJ72" s="24"/>
      <c r="CK72" s="24"/>
      <c r="CL72" s="24"/>
      <c r="CM72" s="24"/>
      <c r="CN72" s="24"/>
      <c r="CO72" s="24"/>
      <c r="CP72" s="24"/>
      <c r="CQ72" s="24"/>
      <c r="CR72" s="24"/>
      <c r="CS72" s="24"/>
      <c r="CT72" s="24"/>
      <c r="CU72" s="24"/>
      <c r="CV72" s="24"/>
      <c r="CW72" s="24"/>
      <c r="CX72" s="24"/>
      <c r="CY72" s="24"/>
      <c r="CZ72" s="24"/>
      <c r="DA72" s="24"/>
      <c r="DB72" s="24"/>
      <c r="DC72" s="24"/>
      <c r="DD72" s="24"/>
      <c r="DE72" s="24"/>
      <c r="DF72" s="24"/>
      <c r="DG72" s="24"/>
      <c r="DH72" s="24"/>
      <c r="DI72" s="24"/>
      <c r="DJ72" s="24"/>
      <c r="DK72" s="24"/>
      <c r="DL72" s="24"/>
      <c r="DM72" s="24"/>
      <c r="DN72" s="24"/>
      <c r="DO72" s="24"/>
      <c r="DP72" s="24"/>
      <c r="DQ72" s="24"/>
      <c r="DR72" s="24"/>
      <c r="DS72" s="24"/>
      <c r="DT72" s="24"/>
      <c r="DU72" s="24"/>
      <c r="DV72" s="24"/>
      <c r="DW72" s="24"/>
      <c r="DX72" s="24"/>
      <c r="DY72" s="24"/>
      <c r="DZ72" s="24"/>
      <c r="EA72" s="24"/>
      <c r="EB72" s="24"/>
      <c r="EC72" s="24"/>
      <c r="ED72" s="24"/>
      <c r="EE72" s="24"/>
      <c r="EF72" s="24"/>
      <c r="EG72" s="24">
        <v>40</v>
      </c>
      <c r="EH72" s="24">
        <f t="shared" si="289"/>
        <v>995057.28</v>
      </c>
      <c r="EI72" s="24"/>
      <c r="EJ72" s="24"/>
      <c r="EK72" s="24"/>
      <c r="EL72" s="24"/>
      <c r="EM72" s="24"/>
      <c r="EN72" s="24"/>
      <c r="EO72" s="24"/>
      <c r="EP72" s="24"/>
      <c r="EQ72" s="24"/>
      <c r="ER72" s="24"/>
      <c r="ES72" s="24"/>
      <c r="ET72" s="24"/>
      <c r="EU72" s="25">
        <f t="shared" si="290"/>
        <v>40</v>
      </c>
      <c r="EV72" s="25">
        <f t="shared" si="290"/>
        <v>995057.28</v>
      </c>
    </row>
    <row r="73" spans="1:152" x14ac:dyDescent="0.25">
      <c r="A73" s="16">
        <v>15</v>
      </c>
      <c r="B73" s="17" t="s">
        <v>150</v>
      </c>
      <c r="C73" s="28">
        <f>C69</f>
        <v>9657</v>
      </c>
      <c r="D73" s="31">
        <v>1.1200000000000001</v>
      </c>
      <c r="E73" s="22">
        <v>1</v>
      </c>
      <c r="F73" s="49"/>
      <c r="G73" s="28">
        <v>1.4</v>
      </c>
      <c r="H73" s="28">
        <v>1.68</v>
      </c>
      <c r="I73" s="28">
        <v>2.23</v>
      </c>
      <c r="J73" s="28">
        <v>2.39</v>
      </c>
      <c r="K73" s="27">
        <f>SUM(K74:K87)</f>
        <v>0</v>
      </c>
      <c r="L73" s="27">
        <f t="shared" ref="L73:BY73" si="291">SUM(L74:L87)</f>
        <v>0</v>
      </c>
      <c r="M73" s="27">
        <f t="shared" si="291"/>
        <v>0</v>
      </c>
      <c r="N73" s="27">
        <f t="shared" si="291"/>
        <v>0</v>
      </c>
      <c r="O73" s="27">
        <f t="shared" si="291"/>
        <v>0</v>
      </c>
      <c r="P73" s="27">
        <f t="shared" si="291"/>
        <v>0</v>
      </c>
      <c r="Q73" s="27">
        <f t="shared" si="291"/>
        <v>102</v>
      </c>
      <c r="R73" s="27">
        <f t="shared" si="291"/>
        <v>1276269.1199999999</v>
      </c>
      <c r="S73" s="27">
        <f t="shared" si="291"/>
        <v>0</v>
      </c>
      <c r="T73" s="27">
        <f t="shared" si="291"/>
        <v>0</v>
      </c>
      <c r="U73" s="27">
        <f t="shared" si="291"/>
        <v>249</v>
      </c>
      <c r="V73" s="27">
        <f t="shared" si="291"/>
        <v>2786430.7799999993</v>
      </c>
      <c r="W73" s="27">
        <f t="shared" si="291"/>
        <v>120</v>
      </c>
      <c r="X73" s="27">
        <f t="shared" si="291"/>
        <v>1443914.6399999997</v>
      </c>
      <c r="Y73" s="27">
        <f t="shared" si="291"/>
        <v>180</v>
      </c>
      <c r="Z73" s="27">
        <f t="shared" si="291"/>
        <v>2156408.1</v>
      </c>
      <c r="AA73" s="27">
        <f t="shared" si="291"/>
        <v>0</v>
      </c>
      <c r="AB73" s="27">
        <f t="shared" si="291"/>
        <v>0</v>
      </c>
      <c r="AC73" s="27">
        <v>5</v>
      </c>
      <c r="AD73" s="27">
        <f t="shared" si="291"/>
        <v>63543.05999999999</v>
      </c>
      <c r="AE73" s="27">
        <f t="shared" si="291"/>
        <v>103</v>
      </c>
      <c r="AF73" s="27">
        <f t="shared" si="291"/>
        <v>1151346.1679999998</v>
      </c>
      <c r="AG73" s="27">
        <f t="shared" si="291"/>
        <v>0</v>
      </c>
      <c r="AH73" s="27">
        <f t="shared" si="291"/>
        <v>0</v>
      </c>
      <c r="AI73" s="27">
        <f t="shared" si="291"/>
        <v>0</v>
      </c>
      <c r="AJ73" s="27">
        <f t="shared" si="291"/>
        <v>0</v>
      </c>
      <c r="AK73" s="27">
        <f t="shared" si="291"/>
        <v>0</v>
      </c>
      <c r="AL73" s="27">
        <f t="shared" si="291"/>
        <v>0</v>
      </c>
      <c r="AM73" s="27">
        <f t="shared" si="291"/>
        <v>319</v>
      </c>
      <c r="AN73" s="27">
        <f t="shared" si="291"/>
        <v>3965762.9339999994</v>
      </c>
      <c r="AO73" s="27">
        <f t="shared" si="291"/>
        <v>534</v>
      </c>
      <c r="AP73" s="27">
        <f t="shared" si="291"/>
        <v>6127308.5579999993</v>
      </c>
      <c r="AQ73" s="27">
        <f t="shared" si="291"/>
        <v>86</v>
      </c>
      <c r="AR73" s="27">
        <f t="shared" si="291"/>
        <v>953416.29599999997</v>
      </c>
      <c r="AS73" s="27">
        <f t="shared" si="291"/>
        <v>0</v>
      </c>
      <c r="AT73" s="27">
        <f t="shared" si="291"/>
        <v>0</v>
      </c>
      <c r="AU73" s="27">
        <f t="shared" si="291"/>
        <v>0</v>
      </c>
      <c r="AV73" s="27">
        <f t="shared" si="291"/>
        <v>0</v>
      </c>
      <c r="AW73" s="27">
        <f t="shared" si="291"/>
        <v>0</v>
      </c>
      <c r="AX73" s="27">
        <f t="shared" si="291"/>
        <v>0</v>
      </c>
      <c r="AY73" s="27">
        <f t="shared" si="291"/>
        <v>0</v>
      </c>
      <c r="AZ73" s="27">
        <f t="shared" si="291"/>
        <v>0</v>
      </c>
      <c r="BA73" s="27">
        <f t="shared" si="291"/>
        <v>0</v>
      </c>
      <c r="BB73" s="27">
        <f t="shared" si="291"/>
        <v>0</v>
      </c>
      <c r="BC73" s="27">
        <f t="shared" si="291"/>
        <v>117</v>
      </c>
      <c r="BD73" s="27">
        <f t="shared" si="291"/>
        <v>1722963.3120000002</v>
      </c>
      <c r="BE73" s="27">
        <f t="shared" si="291"/>
        <v>5</v>
      </c>
      <c r="BF73" s="27">
        <f t="shared" si="291"/>
        <v>66517.415999999997</v>
      </c>
      <c r="BG73" s="27">
        <f t="shared" si="291"/>
        <v>161</v>
      </c>
      <c r="BH73" s="27">
        <f t="shared" si="291"/>
        <v>2224601.9711999996</v>
      </c>
      <c r="BI73" s="27">
        <f t="shared" si="291"/>
        <v>202</v>
      </c>
      <c r="BJ73" s="27">
        <f t="shared" si="291"/>
        <v>2686005.7056</v>
      </c>
      <c r="BK73" s="27">
        <f t="shared" si="291"/>
        <v>8</v>
      </c>
      <c r="BL73" s="27">
        <f t="shared" si="291"/>
        <v>108699.192</v>
      </c>
      <c r="BM73" s="27">
        <v>22</v>
      </c>
      <c r="BN73" s="27">
        <f t="shared" si="291"/>
        <v>363249.98639999994</v>
      </c>
      <c r="BO73" s="27">
        <f t="shared" si="291"/>
        <v>104</v>
      </c>
      <c r="BP73" s="27">
        <f t="shared" si="291"/>
        <v>1867030.3007999999</v>
      </c>
      <c r="BQ73" s="27">
        <f t="shared" si="291"/>
        <v>190</v>
      </c>
      <c r="BR73" s="27">
        <f t="shared" si="291"/>
        <v>2709367.92</v>
      </c>
      <c r="BS73" s="27">
        <f t="shared" si="291"/>
        <v>575</v>
      </c>
      <c r="BT73" s="27">
        <f t="shared" si="291"/>
        <v>8378923.0896000005</v>
      </c>
      <c r="BU73" s="27">
        <f t="shared" si="291"/>
        <v>0</v>
      </c>
      <c r="BV73" s="27">
        <f t="shared" si="291"/>
        <v>0</v>
      </c>
      <c r="BW73" s="27">
        <f t="shared" si="291"/>
        <v>30</v>
      </c>
      <c r="BX73" s="27">
        <f t="shared" si="291"/>
        <v>512670.81599999993</v>
      </c>
      <c r="BY73" s="27">
        <f t="shared" si="291"/>
        <v>28</v>
      </c>
      <c r="BZ73" s="27">
        <f t="shared" ref="BZ73:EK73" si="292">SUM(BZ74:BZ87)</f>
        <v>421168.80959999992</v>
      </c>
      <c r="CA73" s="27">
        <v>202</v>
      </c>
      <c r="CB73" s="27">
        <f t="shared" si="292"/>
        <v>2946559.2911999999</v>
      </c>
      <c r="CC73" s="27">
        <f t="shared" si="292"/>
        <v>14</v>
      </c>
      <c r="CD73" s="27">
        <f t="shared" si="292"/>
        <v>248385.76559999996</v>
      </c>
      <c r="CE73" s="27">
        <f t="shared" si="292"/>
        <v>454</v>
      </c>
      <c r="CF73" s="27">
        <f t="shared" si="292"/>
        <v>6245011.9367999993</v>
      </c>
      <c r="CG73" s="27">
        <f t="shared" si="292"/>
        <v>285</v>
      </c>
      <c r="CH73" s="27">
        <f t="shared" si="292"/>
        <v>3943671.5807999996</v>
      </c>
      <c r="CI73" s="27">
        <f t="shared" si="292"/>
        <v>330</v>
      </c>
      <c r="CJ73" s="27">
        <f t="shared" si="292"/>
        <v>4399883.7119999994</v>
      </c>
      <c r="CK73" s="27">
        <f t="shared" si="292"/>
        <v>428</v>
      </c>
      <c r="CL73" s="27">
        <f t="shared" si="292"/>
        <v>5781499.1135999998</v>
      </c>
      <c r="CM73" s="27">
        <f t="shared" si="292"/>
        <v>180</v>
      </c>
      <c r="CN73" s="27">
        <f t="shared" si="292"/>
        <v>2832181.7831999999</v>
      </c>
      <c r="CO73" s="27">
        <f t="shared" si="292"/>
        <v>0</v>
      </c>
      <c r="CP73" s="27">
        <f t="shared" si="292"/>
        <v>0</v>
      </c>
      <c r="CQ73" s="27">
        <f t="shared" si="292"/>
        <v>470</v>
      </c>
      <c r="CR73" s="27">
        <f t="shared" si="292"/>
        <v>7047601.3439999996</v>
      </c>
      <c r="CS73" s="27">
        <f t="shared" si="292"/>
        <v>75</v>
      </c>
      <c r="CT73" s="27">
        <f t="shared" si="292"/>
        <v>1057789.152</v>
      </c>
      <c r="CU73" s="27">
        <f t="shared" si="292"/>
        <v>0</v>
      </c>
      <c r="CV73" s="27">
        <f t="shared" si="292"/>
        <v>0</v>
      </c>
      <c r="CW73" s="27">
        <f t="shared" si="292"/>
        <v>30</v>
      </c>
      <c r="CX73" s="27">
        <f t="shared" si="292"/>
        <v>567773.65799999994</v>
      </c>
      <c r="CY73" s="27">
        <f t="shared" si="292"/>
        <v>0</v>
      </c>
      <c r="CZ73" s="27">
        <f t="shared" si="292"/>
        <v>0</v>
      </c>
      <c r="DA73" s="27">
        <f t="shared" si="292"/>
        <v>192</v>
      </c>
      <c r="DB73" s="27">
        <f t="shared" si="292"/>
        <v>2607807.1823999998</v>
      </c>
      <c r="DC73" s="27">
        <f t="shared" si="292"/>
        <v>2945</v>
      </c>
      <c r="DD73" s="27">
        <f t="shared" si="292"/>
        <v>32787542.969999999</v>
      </c>
      <c r="DE73" s="27">
        <f t="shared" si="292"/>
        <v>0</v>
      </c>
      <c r="DF73" s="27">
        <f t="shared" si="292"/>
        <v>0</v>
      </c>
      <c r="DG73" s="27">
        <f t="shared" si="292"/>
        <v>635</v>
      </c>
      <c r="DH73" s="27">
        <f t="shared" si="292"/>
        <v>8241670.0800000001</v>
      </c>
      <c r="DI73" s="27">
        <f t="shared" si="292"/>
        <v>719</v>
      </c>
      <c r="DJ73" s="27">
        <f t="shared" si="292"/>
        <v>8005479.1739999987</v>
      </c>
      <c r="DK73" s="27">
        <f t="shared" si="292"/>
        <v>1061</v>
      </c>
      <c r="DL73" s="27">
        <f t="shared" si="292"/>
        <v>11906211.869999999</v>
      </c>
      <c r="DM73" s="27">
        <f t="shared" si="292"/>
        <v>860</v>
      </c>
      <c r="DN73" s="27">
        <f t="shared" si="292"/>
        <v>9607981.068</v>
      </c>
      <c r="DO73" s="27">
        <f t="shared" si="292"/>
        <v>550</v>
      </c>
      <c r="DP73" s="27">
        <f t="shared" si="292"/>
        <v>7638687</v>
      </c>
      <c r="DQ73" s="27">
        <f t="shared" si="292"/>
        <v>350</v>
      </c>
      <c r="DR73" s="27">
        <f t="shared" si="292"/>
        <v>4358783.5199999996</v>
      </c>
      <c r="DS73" s="27">
        <f t="shared" si="292"/>
        <v>863</v>
      </c>
      <c r="DT73" s="27">
        <f t="shared" si="292"/>
        <v>9823216.2839999981</v>
      </c>
      <c r="DU73" s="27">
        <f t="shared" si="292"/>
        <v>0</v>
      </c>
      <c r="DV73" s="27">
        <f t="shared" si="292"/>
        <v>0</v>
      </c>
      <c r="DW73" s="27">
        <f t="shared" si="292"/>
        <v>60</v>
      </c>
      <c r="DX73" s="27">
        <f t="shared" si="292"/>
        <v>778740.47999999986</v>
      </c>
      <c r="DY73" s="27">
        <f t="shared" si="292"/>
        <v>48</v>
      </c>
      <c r="DZ73" s="27">
        <f t="shared" si="292"/>
        <v>574726.69799999997</v>
      </c>
      <c r="EA73" s="27">
        <f t="shared" si="292"/>
        <v>472</v>
      </c>
      <c r="EB73" s="27">
        <f t="shared" si="292"/>
        <v>5596115.6159999995</v>
      </c>
      <c r="EC73" s="27">
        <f t="shared" si="292"/>
        <v>54</v>
      </c>
      <c r="ED73" s="27">
        <f t="shared" si="292"/>
        <v>598656.74399999995</v>
      </c>
      <c r="EE73" s="27">
        <f t="shared" si="292"/>
        <v>124</v>
      </c>
      <c r="EF73" s="27">
        <f t="shared" si="292"/>
        <v>1644278.0759999999</v>
      </c>
      <c r="EG73" s="27">
        <f t="shared" si="292"/>
        <v>642</v>
      </c>
      <c r="EH73" s="27">
        <f t="shared" si="292"/>
        <v>7508085.7319999989</v>
      </c>
      <c r="EI73" s="27">
        <f t="shared" si="292"/>
        <v>7</v>
      </c>
      <c r="EJ73" s="27">
        <f t="shared" si="292"/>
        <v>92475.432000000001</v>
      </c>
      <c r="EK73" s="27">
        <f t="shared" si="292"/>
        <v>61</v>
      </c>
      <c r="EL73" s="27">
        <f t="shared" ref="EL73:EV73" si="293">SUM(EL74:EL87)</f>
        <v>676260.39599999995</v>
      </c>
      <c r="EM73" s="27">
        <f t="shared" si="293"/>
        <v>0</v>
      </c>
      <c r="EN73" s="27">
        <f t="shared" si="293"/>
        <v>0</v>
      </c>
      <c r="EO73" s="27">
        <f t="shared" si="293"/>
        <v>26</v>
      </c>
      <c r="EP73" s="27">
        <f t="shared" si="293"/>
        <v>394561.8432</v>
      </c>
      <c r="EQ73" s="27">
        <f t="shared" si="293"/>
        <v>8</v>
      </c>
      <c r="ER73" s="27">
        <f t="shared" si="293"/>
        <v>106427.86559999999</v>
      </c>
      <c r="ES73" s="27">
        <f t="shared" si="293"/>
        <v>0</v>
      </c>
      <c r="ET73" s="27">
        <f t="shared" si="293"/>
        <v>0</v>
      </c>
      <c r="EU73" s="27">
        <f t="shared" si="293"/>
        <v>15285</v>
      </c>
      <c r="EV73" s="27">
        <f t="shared" si="293"/>
        <v>189003663.54359999</v>
      </c>
    </row>
    <row r="74" spans="1:152" x14ac:dyDescent="0.25">
      <c r="A74" s="47">
        <v>67</v>
      </c>
      <c r="B74" s="26" t="s">
        <v>151</v>
      </c>
      <c r="C74" s="20">
        <f t="shared" ref="C74:C137" si="294">C73</f>
        <v>9657</v>
      </c>
      <c r="D74" s="21">
        <v>1.07</v>
      </c>
      <c r="E74" s="22">
        <v>1</v>
      </c>
      <c r="F74" s="49"/>
      <c r="G74" s="20">
        <v>1.4</v>
      </c>
      <c r="H74" s="20">
        <v>1.68</v>
      </c>
      <c r="I74" s="20">
        <v>2.23</v>
      </c>
      <c r="J74" s="20">
        <v>2.39</v>
      </c>
      <c r="K74" s="23"/>
      <c r="L74" s="24">
        <f t="shared" ref="L74:L87" si="295">K74*C74*D74*E74*G74*$L$6</f>
        <v>0</v>
      </c>
      <c r="M74" s="24">
        <v>0</v>
      </c>
      <c r="N74" s="24">
        <f t="shared" ref="N74:N87" si="296">M74*C74*D74*E74*G74*$N$6</f>
        <v>0</v>
      </c>
      <c r="O74" s="24">
        <v>0</v>
      </c>
      <c r="P74" s="24">
        <f t="shared" ref="P74:P87" si="297">O74*C74*D74*E74*G74*$P$6</f>
        <v>0</v>
      </c>
      <c r="Q74" s="24"/>
      <c r="R74" s="24">
        <f t="shared" ref="R74:R87" si="298">Q74*C74*D74*E74*G74*$R$6</f>
        <v>0</v>
      </c>
      <c r="S74" s="24"/>
      <c r="T74" s="24"/>
      <c r="U74" s="24">
        <v>0</v>
      </c>
      <c r="V74" s="24">
        <f t="shared" ref="V74:V87" si="299">U74*C74*D74*E74*G74*$V$6</f>
        <v>0</v>
      </c>
      <c r="W74" s="24">
        <v>0</v>
      </c>
      <c r="X74" s="24">
        <f t="shared" si="66"/>
        <v>0</v>
      </c>
      <c r="Y74" s="24">
        <v>30</v>
      </c>
      <c r="Z74" s="24">
        <f t="shared" ref="Z74:Z87" si="300">Y74*C74*D74*E74*G74*$Z$6</f>
        <v>433985.58</v>
      </c>
      <c r="AA74" s="24"/>
      <c r="AB74" s="24">
        <f t="shared" ref="AB74:AB137" si="301">SUM(AA74*$AB$6*C74*D74*E74*G74)</f>
        <v>0</v>
      </c>
      <c r="AC74" s="24">
        <v>0</v>
      </c>
      <c r="AD74" s="24">
        <f t="shared" ref="AD74:AD87" si="302">AC74*C74*D74*E74*G74*$AD$6</f>
        <v>0</v>
      </c>
      <c r="AE74" s="24">
        <v>0</v>
      </c>
      <c r="AF74" s="24">
        <f t="shared" ref="AF74:AF87" si="303">AE74*C74*D74*E74*G74*$AF$6</f>
        <v>0</v>
      </c>
      <c r="AG74" s="24"/>
      <c r="AH74" s="24">
        <f t="shared" ref="AH74:AH87" si="304">AG74*C74*D74*E74*G74*$AH$6</f>
        <v>0</v>
      </c>
      <c r="AI74" s="24"/>
      <c r="AJ74" s="24">
        <f t="shared" ref="AJ74:AJ87" si="305">AI74*C74*D74*E74*G74*$AJ$6</f>
        <v>0</v>
      </c>
      <c r="AK74" s="24"/>
      <c r="AL74" s="24">
        <f t="shared" ref="AL74:AL87" si="306">SUM(AK74*$AL$6*C74*D74*E74*G74)</f>
        <v>0</v>
      </c>
      <c r="AM74" s="24">
        <v>31</v>
      </c>
      <c r="AN74" s="24">
        <f t="shared" ref="AN74:AN87" si="307">SUM(AM74*$AN$6*C74*D74*E74*G74)</f>
        <v>448451.766</v>
      </c>
      <c r="AO74" s="24">
        <v>1</v>
      </c>
      <c r="AP74" s="24">
        <f t="shared" ref="AP74:AP87" si="308">AO74*C74*D74*E74*G74*$AP$6</f>
        <v>14466.185999999998</v>
      </c>
      <c r="AQ74" s="24">
        <v>0</v>
      </c>
      <c r="AR74" s="24">
        <f t="shared" ref="AR74:AR87" si="309">AQ74*C74*D74*E74*G74*$AR$6</f>
        <v>0</v>
      </c>
      <c r="AS74" s="24">
        <v>0</v>
      </c>
      <c r="AT74" s="24">
        <f t="shared" ref="AT74:AT87" si="310">AS74*C74*D74*E74*G74*$AT$6</f>
        <v>0</v>
      </c>
      <c r="AU74" s="24"/>
      <c r="AV74" s="24">
        <f t="shared" ref="AV74:AV87" si="311">AU74*C74*D74*E74*G74*$AV$6</f>
        <v>0</v>
      </c>
      <c r="AW74" s="24"/>
      <c r="AX74" s="24">
        <f t="shared" ref="AX74:AX87" si="312">AW74*C74*D74*E74*G74*$AX$6</f>
        <v>0</v>
      </c>
      <c r="AY74" s="24"/>
      <c r="AZ74" s="24">
        <f t="shared" ref="AZ74:AZ87" si="313">AY74*C74*D74*E74*G74*$AZ$6</f>
        <v>0</v>
      </c>
      <c r="BA74" s="24">
        <v>0</v>
      </c>
      <c r="BB74" s="24">
        <f t="shared" ref="BB74:BB87" si="314">BA74*C74*D74*E74*G74*$BB$6</f>
        <v>0</v>
      </c>
      <c r="BC74" s="24">
        <v>0</v>
      </c>
      <c r="BD74" s="24">
        <f t="shared" si="68"/>
        <v>0</v>
      </c>
      <c r="BE74" s="24">
        <v>0</v>
      </c>
      <c r="BF74" s="24">
        <f t="shared" si="69"/>
        <v>0</v>
      </c>
      <c r="BG74" s="24">
        <v>0</v>
      </c>
      <c r="BH74" s="24">
        <f t="shared" ref="BH74:BH87" si="315">BG74*C74*D74*E74*H74*$BH$6</f>
        <v>0</v>
      </c>
      <c r="BI74" s="24">
        <v>0</v>
      </c>
      <c r="BJ74" s="24">
        <f t="shared" ref="BJ74:BJ87" si="316">BI74*C74*D74*E74*H74*$BJ$6</f>
        <v>0</v>
      </c>
      <c r="BK74" s="24"/>
      <c r="BL74" s="24">
        <f t="shared" ref="BL74:BL87" si="317">SUM(BK74*$BL$6*C74*D74*E74*H74)</f>
        <v>0</v>
      </c>
      <c r="BM74" s="24">
        <v>2</v>
      </c>
      <c r="BN74" s="24">
        <f t="shared" ref="BN74:BN87" si="318">SUM(BM74*$BN$6*C74*D74*E74*H74)</f>
        <v>34718.846399999995</v>
      </c>
      <c r="BO74" s="24">
        <v>0</v>
      </c>
      <c r="BP74" s="24">
        <f t="shared" ref="BP74:BP87" si="319">BO74*C74*D74*E74*H74*$BP$6</f>
        <v>0</v>
      </c>
      <c r="BQ74" s="24">
        <v>0</v>
      </c>
      <c r="BR74" s="24">
        <f t="shared" ref="BR74:BR87" si="320">BQ74*C74*D74*E74*H74*$BR$6</f>
        <v>0</v>
      </c>
      <c r="BS74" s="24">
        <v>0</v>
      </c>
      <c r="BT74" s="24">
        <f t="shared" ref="BT74:BT87" si="321">BS74*C74*D74*E74*H74*$BT$6</f>
        <v>0</v>
      </c>
      <c r="BU74" s="24"/>
      <c r="BV74" s="24">
        <f t="shared" ref="BV74:BV87" si="322">C74*D74*E74*H74*BU74*$BV$6</f>
        <v>0</v>
      </c>
      <c r="BW74" s="24">
        <v>0</v>
      </c>
      <c r="BX74" s="24">
        <f t="shared" ref="BX74:BX87" si="323">BW74*C74*D74*E74*H74*$BX$6</f>
        <v>0</v>
      </c>
      <c r="BY74" s="24"/>
      <c r="BZ74" s="24">
        <f t="shared" ref="BZ74:BZ87" si="324">SUM(BY74*$BZ$6*C74*D74*E74*H74)</f>
        <v>0</v>
      </c>
      <c r="CA74" s="24"/>
      <c r="CB74" s="24">
        <f t="shared" ref="CB74:CB87" si="325">SUM(CA74*$CB$6*C74*D74*E74*H74)</f>
        <v>0</v>
      </c>
      <c r="CC74" s="24"/>
      <c r="CD74" s="24">
        <f t="shared" ref="CD74:CD87" si="326">CC74*C74*D74*E74*H74*$CD$6</f>
        <v>0</v>
      </c>
      <c r="CE74" s="24">
        <v>12</v>
      </c>
      <c r="CF74" s="24">
        <f t="shared" ref="CF74:CF87" si="327">CE74*C74*D74*E74*H74*$CF$6</f>
        <v>208313.0784</v>
      </c>
      <c r="CG74" s="24">
        <v>8</v>
      </c>
      <c r="CH74" s="24">
        <f t="shared" ref="CH74:CH87" si="328">CG74*C74*D74*E74*H74*$CH$6</f>
        <v>138875.38559999998</v>
      </c>
      <c r="CI74" s="24">
        <v>0</v>
      </c>
      <c r="CJ74" s="24">
        <f t="shared" ref="CJ74:CJ87" si="329">CI74*C74*D74*E74*H74*$CJ$6</f>
        <v>0</v>
      </c>
      <c r="CK74" s="24">
        <v>0</v>
      </c>
      <c r="CL74" s="24">
        <f t="shared" ref="CL74:CL87" si="330">CK74*C74*D74*E74*H74*$CL$6</f>
        <v>0</v>
      </c>
      <c r="CM74" s="24">
        <v>0</v>
      </c>
      <c r="CN74" s="24">
        <f t="shared" ref="CN74:CN87" si="331">CM74*C74*D74*E74*H74*$CN$6</f>
        <v>0</v>
      </c>
      <c r="CO74" s="24"/>
      <c r="CP74" s="24"/>
      <c r="CQ74" s="24">
        <v>0</v>
      </c>
      <c r="CR74" s="24">
        <f t="shared" ref="CR74:CR87" si="332">CQ74*C74*D74*E74*H74*$CR$6</f>
        <v>0</v>
      </c>
      <c r="CS74" s="24"/>
      <c r="CT74" s="24">
        <f t="shared" ref="CT74:CT87" si="333">CS74*C74*D74*E74*H74*$CT$6</f>
        <v>0</v>
      </c>
      <c r="CU74" s="24">
        <v>0</v>
      </c>
      <c r="CV74" s="24">
        <f t="shared" ref="CV74:CV87" si="334">CU74*C74*D74*E74*I74*$CV$6</f>
        <v>0</v>
      </c>
      <c r="CW74" s="24">
        <v>0</v>
      </c>
      <c r="CX74" s="24">
        <f t="shared" ref="CX74:CX87" si="335">CW74*C74*D74*E74*J74*$CX$6</f>
        <v>0</v>
      </c>
      <c r="CY74" s="24"/>
      <c r="CZ74" s="24">
        <f t="shared" ref="CZ74:CZ87" si="336">CY74*C74*D74*E74*H74*$CZ$6</f>
        <v>0</v>
      </c>
      <c r="DA74" s="24">
        <v>8</v>
      </c>
      <c r="DB74" s="24">
        <f t="shared" ref="DB74:DB87" si="337">DA74*C74*D74*E74*H74*$DB$6</f>
        <v>138875.38559999998</v>
      </c>
      <c r="DC74" s="24">
        <v>5</v>
      </c>
      <c r="DD74" s="24">
        <f t="shared" ref="DD74:DD87" si="338">DC74*C74*D74*E74*G74*$DD$6</f>
        <v>72330.930000000008</v>
      </c>
      <c r="DE74" s="24"/>
      <c r="DF74" s="24">
        <f t="shared" ref="DF74:DF87" si="339">DE74*C74*D74*E74*G74*$DF$6</f>
        <v>0</v>
      </c>
      <c r="DG74" s="24"/>
      <c r="DH74" s="24">
        <f t="shared" ref="DH74:DH87" si="340">DG74*C74*D74*E74*G74*$DH$6</f>
        <v>0</v>
      </c>
      <c r="DI74" s="24">
        <v>3</v>
      </c>
      <c r="DJ74" s="24">
        <f t="shared" ref="DJ74:DJ87" si="341">DI74*C74*D74*E74*G74*$DJ$6</f>
        <v>43398.557999999997</v>
      </c>
      <c r="DK74" s="24"/>
      <c r="DL74" s="24">
        <f t="shared" ref="DL74:DL87" si="342">DK74*C74*D74*E74*G74*$DL$6</f>
        <v>0</v>
      </c>
      <c r="DM74" s="24"/>
      <c r="DN74" s="24">
        <f t="shared" ref="DN74:DN87" si="343">DM74*C74*D74*E74*G74*$DN$6</f>
        <v>0</v>
      </c>
      <c r="DO74" s="24"/>
      <c r="DP74" s="24">
        <f t="shared" ref="DP74:DP87" si="344">DO74*C74*D74*E74*G74*$DP$6</f>
        <v>0</v>
      </c>
      <c r="DQ74" s="24"/>
      <c r="DR74" s="24">
        <f t="shared" ref="DR74:DR87" si="345">DQ74*C74*D74*E74*G74*$DR$6</f>
        <v>0</v>
      </c>
      <c r="DS74" s="24">
        <v>20</v>
      </c>
      <c r="DT74" s="24">
        <f t="shared" ref="DT74:DT87" si="346">DS74*C74*D74*E74*G74*$DT$6</f>
        <v>289323.72000000003</v>
      </c>
      <c r="DU74" s="24"/>
      <c r="DV74" s="24">
        <f t="shared" ref="DV74:DV87" si="347">DU74*C74*D74*E74*G74*$DV$6</f>
        <v>0</v>
      </c>
      <c r="DW74" s="24"/>
      <c r="DX74" s="24">
        <f t="shared" ref="DX74:DX87" si="348">DW74*C74*D74*E74*G74*$DX$6</f>
        <v>0</v>
      </c>
      <c r="DY74" s="24"/>
      <c r="DZ74" s="24">
        <f t="shared" ref="DZ74:DZ87" si="349">DY74*C74*D74*E74*G74*$DZ$6</f>
        <v>0</v>
      </c>
      <c r="EA74" s="24"/>
      <c r="EB74" s="24">
        <f t="shared" ref="EB74:EB87" si="350">EA74*C74*D74*E74*G74*$EB$6</f>
        <v>0</v>
      </c>
      <c r="EC74" s="24"/>
      <c r="ED74" s="24">
        <f t="shared" ref="ED74:ED87" si="351">EC74*C74*D74*E74*G74*$ED$6</f>
        <v>0</v>
      </c>
      <c r="EE74" s="24"/>
      <c r="EF74" s="24">
        <f t="shared" ref="EF74:EF87" si="352">EE74*C74*D74*E74*G74*$EF$6</f>
        <v>0</v>
      </c>
      <c r="EG74" s="24"/>
      <c r="EH74" s="24">
        <f t="shared" ref="EH74:EH87" si="353">EG74*C74*D74*E74*G74*$EH$6</f>
        <v>0</v>
      </c>
      <c r="EI74" s="24"/>
      <c r="EJ74" s="24">
        <f t="shared" ref="EJ74:EJ87" si="354">EI74*C74*D74*E74*G74*$EJ$6</f>
        <v>0</v>
      </c>
      <c r="EK74" s="24"/>
      <c r="EL74" s="24">
        <f t="shared" ref="EL74:EL87" si="355">EK74*C74*D74*E74*G74*$EL$6</f>
        <v>0</v>
      </c>
      <c r="EM74" s="24"/>
      <c r="EN74" s="24">
        <f t="shared" ref="EN74:EN87" si="356">EM74*C74*D74*E74*G74*$EN$6</f>
        <v>0</v>
      </c>
      <c r="EO74" s="24">
        <v>0</v>
      </c>
      <c r="EP74" s="24">
        <f t="shared" ref="EP74:EP87" si="357">EO74*C74*D74*E74*H74*$EP$6</f>
        <v>0</v>
      </c>
      <c r="EQ74" s="24"/>
      <c r="ER74" s="24">
        <f t="shared" ref="ER74:ER87" si="358">EQ74*C74*D74*E74*H74*$ER$6</f>
        <v>0</v>
      </c>
      <c r="ES74" s="24"/>
      <c r="ET74" s="24"/>
      <c r="EU74" s="25">
        <f t="shared" ref="EU74:EV87" si="359">SUM(K74,M74,O74,Q74,S74,U74,W74,Y74,AC74,AE74,AG74,AI74,AK74,AM74,AO74,AQ74,AS74,AU74,AW74,AY74,BA74,BC74,BE74,BG74,BI74,BK74,BM74,BO74,BQ74,BS74,BU74,BW74,BY74,CA74,CC74,CE74,CG74,CI74,CK74,CM74,CO74,CQ74,CS74,CU74,CW74,CY74,DA74,DC74,DE74,DG74,DI74,DK74,DM74,DO74,DQ74,DS74,DU74,DW74,DY74,EA74,EC74,EE74,EG74,EI74,EK74,EM74,EO74,EQ74,ES74,AA74)</f>
        <v>120</v>
      </c>
      <c r="EV74" s="25">
        <f t="shared" si="359"/>
        <v>1822739.4359999998</v>
      </c>
    </row>
    <row r="75" spans="1:152" x14ac:dyDescent="0.25">
      <c r="A75" s="47">
        <v>68</v>
      </c>
      <c r="B75" s="26" t="s">
        <v>152</v>
      </c>
      <c r="C75" s="20">
        <f t="shared" si="294"/>
        <v>9657</v>
      </c>
      <c r="D75" s="21">
        <v>1.55</v>
      </c>
      <c r="E75" s="22">
        <v>1</v>
      </c>
      <c r="F75" s="49"/>
      <c r="G75" s="20">
        <v>1.4</v>
      </c>
      <c r="H75" s="20">
        <v>1.68</v>
      </c>
      <c r="I75" s="20">
        <v>2.23</v>
      </c>
      <c r="J75" s="20">
        <v>2.39</v>
      </c>
      <c r="K75" s="23"/>
      <c r="L75" s="24">
        <f t="shared" si="295"/>
        <v>0</v>
      </c>
      <c r="M75" s="24"/>
      <c r="N75" s="24">
        <f t="shared" si="296"/>
        <v>0</v>
      </c>
      <c r="O75" s="24"/>
      <c r="P75" s="24">
        <f t="shared" si="297"/>
        <v>0</v>
      </c>
      <c r="Q75" s="24"/>
      <c r="R75" s="24">
        <f t="shared" si="298"/>
        <v>0</v>
      </c>
      <c r="S75" s="24"/>
      <c r="T75" s="24"/>
      <c r="U75" s="24"/>
      <c r="V75" s="24">
        <f t="shared" si="299"/>
        <v>0</v>
      </c>
      <c r="W75" s="24"/>
      <c r="X75" s="24">
        <f t="shared" si="66"/>
        <v>0</v>
      </c>
      <c r="Y75" s="24"/>
      <c r="Z75" s="24">
        <f t="shared" si="300"/>
        <v>0</v>
      </c>
      <c r="AA75" s="24"/>
      <c r="AB75" s="24">
        <f t="shared" si="301"/>
        <v>0</v>
      </c>
      <c r="AC75" s="24"/>
      <c r="AD75" s="24">
        <f t="shared" si="302"/>
        <v>0</v>
      </c>
      <c r="AE75" s="24"/>
      <c r="AF75" s="24">
        <f t="shared" si="303"/>
        <v>0</v>
      </c>
      <c r="AG75" s="24"/>
      <c r="AH75" s="24">
        <f t="shared" si="304"/>
        <v>0</v>
      </c>
      <c r="AI75" s="24"/>
      <c r="AJ75" s="24">
        <f t="shared" si="305"/>
        <v>0</v>
      </c>
      <c r="AK75" s="24"/>
      <c r="AL75" s="24">
        <f t="shared" si="306"/>
        <v>0</v>
      </c>
      <c r="AM75" s="24">
        <v>0</v>
      </c>
      <c r="AN75" s="24">
        <f t="shared" si="307"/>
        <v>0</v>
      </c>
      <c r="AO75" s="24"/>
      <c r="AP75" s="24">
        <f t="shared" si="308"/>
        <v>0</v>
      </c>
      <c r="AQ75" s="24"/>
      <c r="AR75" s="24">
        <f t="shared" si="309"/>
        <v>0</v>
      </c>
      <c r="AS75" s="24"/>
      <c r="AT75" s="24">
        <f t="shared" si="310"/>
        <v>0</v>
      </c>
      <c r="AU75" s="24"/>
      <c r="AV75" s="24">
        <f t="shared" si="311"/>
        <v>0</v>
      </c>
      <c r="AW75" s="24"/>
      <c r="AX75" s="24">
        <f t="shared" si="312"/>
        <v>0</v>
      </c>
      <c r="AY75" s="24"/>
      <c r="AZ75" s="24">
        <f t="shared" si="313"/>
        <v>0</v>
      </c>
      <c r="BA75" s="24"/>
      <c r="BB75" s="24">
        <f t="shared" si="314"/>
        <v>0</v>
      </c>
      <c r="BC75" s="24"/>
      <c r="BD75" s="24">
        <f t="shared" si="68"/>
        <v>0</v>
      </c>
      <c r="BE75" s="24"/>
      <c r="BF75" s="24">
        <f t="shared" si="69"/>
        <v>0</v>
      </c>
      <c r="BG75" s="24"/>
      <c r="BH75" s="24">
        <f t="shared" si="315"/>
        <v>0</v>
      </c>
      <c r="BI75" s="24"/>
      <c r="BJ75" s="24">
        <f t="shared" si="316"/>
        <v>0</v>
      </c>
      <c r="BK75" s="24"/>
      <c r="BL75" s="24">
        <f t="shared" si="317"/>
        <v>0</v>
      </c>
      <c r="BM75" s="24"/>
      <c r="BN75" s="24">
        <f t="shared" si="318"/>
        <v>0</v>
      </c>
      <c r="BO75" s="24"/>
      <c r="BP75" s="24">
        <f t="shared" si="319"/>
        <v>0</v>
      </c>
      <c r="BQ75" s="24"/>
      <c r="BR75" s="24">
        <f t="shared" si="320"/>
        <v>0</v>
      </c>
      <c r="BS75" s="24"/>
      <c r="BT75" s="24">
        <f t="shared" si="321"/>
        <v>0</v>
      </c>
      <c r="BU75" s="24"/>
      <c r="BV75" s="24">
        <f t="shared" si="322"/>
        <v>0</v>
      </c>
      <c r="BW75" s="24"/>
      <c r="BX75" s="24">
        <f t="shared" si="323"/>
        <v>0</v>
      </c>
      <c r="BY75" s="24"/>
      <c r="BZ75" s="24">
        <f t="shared" si="324"/>
        <v>0</v>
      </c>
      <c r="CA75" s="24"/>
      <c r="CB75" s="24">
        <f t="shared" si="325"/>
        <v>0</v>
      </c>
      <c r="CC75" s="24"/>
      <c r="CD75" s="24">
        <f t="shared" si="326"/>
        <v>0</v>
      </c>
      <c r="CE75" s="24"/>
      <c r="CF75" s="24">
        <f t="shared" si="327"/>
        <v>0</v>
      </c>
      <c r="CG75" s="24"/>
      <c r="CH75" s="24">
        <f t="shared" si="328"/>
        <v>0</v>
      </c>
      <c r="CI75" s="24"/>
      <c r="CJ75" s="24">
        <f t="shared" si="329"/>
        <v>0</v>
      </c>
      <c r="CK75" s="24"/>
      <c r="CL75" s="24">
        <f t="shared" si="330"/>
        <v>0</v>
      </c>
      <c r="CM75" s="24">
        <v>3</v>
      </c>
      <c r="CN75" s="24">
        <f t="shared" si="331"/>
        <v>75440.483999999997</v>
      </c>
      <c r="CO75" s="24"/>
      <c r="CP75" s="24"/>
      <c r="CQ75" s="24"/>
      <c r="CR75" s="24">
        <f t="shared" si="332"/>
        <v>0</v>
      </c>
      <c r="CS75" s="24"/>
      <c r="CT75" s="24">
        <f t="shared" si="333"/>
        <v>0</v>
      </c>
      <c r="CU75" s="24"/>
      <c r="CV75" s="24">
        <f t="shared" si="334"/>
        <v>0</v>
      </c>
      <c r="CW75" s="24"/>
      <c r="CX75" s="24">
        <f t="shared" si="335"/>
        <v>0</v>
      </c>
      <c r="CY75" s="24"/>
      <c r="CZ75" s="24">
        <f t="shared" si="336"/>
        <v>0</v>
      </c>
      <c r="DA75" s="24"/>
      <c r="DB75" s="24">
        <f t="shared" si="337"/>
        <v>0</v>
      </c>
      <c r="DC75" s="24"/>
      <c r="DD75" s="24">
        <f t="shared" si="338"/>
        <v>0</v>
      </c>
      <c r="DE75" s="24"/>
      <c r="DF75" s="24">
        <f t="shared" si="339"/>
        <v>0</v>
      </c>
      <c r="DG75" s="24"/>
      <c r="DH75" s="24">
        <f t="shared" si="340"/>
        <v>0</v>
      </c>
      <c r="DI75" s="24"/>
      <c r="DJ75" s="24">
        <f t="shared" si="341"/>
        <v>0</v>
      </c>
      <c r="DK75" s="24"/>
      <c r="DL75" s="24">
        <f t="shared" si="342"/>
        <v>0</v>
      </c>
      <c r="DM75" s="24"/>
      <c r="DN75" s="24">
        <f t="shared" si="343"/>
        <v>0</v>
      </c>
      <c r="DO75" s="24"/>
      <c r="DP75" s="24">
        <f t="shared" si="344"/>
        <v>0</v>
      </c>
      <c r="DQ75" s="24"/>
      <c r="DR75" s="24">
        <f t="shared" si="345"/>
        <v>0</v>
      </c>
      <c r="DS75" s="24"/>
      <c r="DT75" s="24">
        <f t="shared" si="346"/>
        <v>0</v>
      </c>
      <c r="DU75" s="24"/>
      <c r="DV75" s="24">
        <f t="shared" si="347"/>
        <v>0</v>
      </c>
      <c r="DW75" s="24"/>
      <c r="DX75" s="24">
        <f t="shared" si="348"/>
        <v>0</v>
      </c>
      <c r="DY75" s="24"/>
      <c r="DZ75" s="24">
        <f t="shared" si="349"/>
        <v>0</v>
      </c>
      <c r="EA75" s="24"/>
      <c r="EB75" s="24">
        <f t="shared" si="350"/>
        <v>0</v>
      </c>
      <c r="EC75" s="24"/>
      <c r="ED75" s="24">
        <f t="shared" si="351"/>
        <v>0</v>
      </c>
      <c r="EE75" s="24"/>
      <c r="EF75" s="24">
        <f t="shared" si="352"/>
        <v>0</v>
      </c>
      <c r="EG75" s="24"/>
      <c r="EH75" s="24">
        <f t="shared" si="353"/>
        <v>0</v>
      </c>
      <c r="EI75" s="24"/>
      <c r="EJ75" s="24">
        <f t="shared" si="354"/>
        <v>0</v>
      </c>
      <c r="EK75" s="24"/>
      <c r="EL75" s="24">
        <f t="shared" si="355"/>
        <v>0</v>
      </c>
      <c r="EM75" s="24"/>
      <c r="EN75" s="24">
        <f t="shared" si="356"/>
        <v>0</v>
      </c>
      <c r="EO75" s="24"/>
      <c r="EP75" s="24">
        <f t="shared" si="357"/>
        <v>0</v>
      </c>
      <c r="EQ75" s="24"/>
      <c r="ER75" s="24">
        <f t="shared" si="358"/>
        <v>0</v>
      </c>
      <c r="ES75" s="24"/>
      <c r="ET75" s="24"/>
      <c r="EU75" s="25">
        <f t="shared" si="359"/>
        <v>3</v>
      </c>
      <c r="EV75" s="25">
        <f t="shared" si="359"/>
        <v>75440.483999999997</v>
      </c>
    </row>
    <row r="76" spans="1:152" ht="30" x14ac:dyDescent="0.25">
      <c r="A76" s="47">
        <v>69</v>
      </c>
      <c r="B76" s="26" t="s">
        <v>153</v>
      </c>
      <c r="C76" s="20">
        <f t="shared" si="294"/>
        <v>9657</v>
      </c>
      <c r="D76" s="21">
        <v>0.98</v>
      </c>
      <c r="E76" s="22">
        <v>1</v>
      </c>
      <c r="F76" s="49"/>
      <c r="G76" s="20">
        <v>1.4</v>
      </c>
      <c r="H76" s="20">
        <v>1.68</v>
      </c>
      <c r="I76" s="20">
        <v>2.23</v>
      </c>
      <c r="J76" s="20">
        <v>2.39</v>
      </c>
      <c r="K76" s="23"/>
      <c r="L76" s="24">
        <f t="shared" si="295"/>
        <v>0</v>
      </c>
      <c r="M76" s="24"/>
      <c r="N76" s="24">
        <f t="shared" si="296"/>
        <v>0</v>
      </c>
      <c r="O76" s="24">
        <v>0</v>
      </c>
      <c r="P76" s="24">
        <f t="shared" si="297"/>
        <v>0</v>
      </c>
      <c r="Q76" s="24"/>
      <c r="R76" s="24">
        <f t="shared" si="298"/>
        <v>0</v>
      </c>
      <c r="S76" s="24"/>
      <c r="T76" s="24"/>
      <c r="U76" s="24">
        <v>0</v>
      </c>
      <c r="V76" s="24">
        <f t="shared" si="299"/>
        <v>0</v>
      </c>
      <c r="W76" s="24">
        <v>0</v>
      </c>
      <c r="X76" s="24">
        <f t="shared" si="66"/>
        <v>0</v>
      </c>
      <c r="Y76" s="24"/>
      <c r="Z76" s="24">
        <f t="shared" si="300"/>
        <v>0</v>
      </c>
      <c r="AA76" s="24"/>
      <c r="AB76" s="24">
        <f t="shared" si="301"/>
        <v>0</v>
      </c>
      <c r="AC76" s="24">
        <v>0</v>
      </c>
      <c r="AD76" s="24">
        <f t="shared" si="302"/>
        <v>0</v>
      </c>
      <c r="AE76" s="24">
        <v>0</v>
      </c>
      <c r="AF76" s="24">
        <f t="shared" si="303"/>
        <v>0</v>
      </c>
      <c r="AG76" s="24"/>
      <c r="AH76" s="24">
        <f t="shared" si="304"/>
        <v>0</v>
      </c>
      <c r="AI76" s="24"/>
      <c r="AJ76" s="24">
        <f t="shared" si="305"/>
        <v>0</v>
      </c>
      <c r="AK76" s="24"/>
      <c r="AL76" s="24">
        <f t="shared" si="306"/>
        <v>0</v>
      </c>
      <c r="AM76" s="24">
        <v>23</v>
      </c>
      <c r="AN76" s="24">
        <f t="shared" si="307"/>
        <v>304736.29199999996</v>
      </c>
      <c r="AO76" s="24">
        <v>3</v>
      </c>
      <c r="AP76" s="24">
        <f t="shared" si="308"/>
        <v>39748.211999999992</v>
      </c>
      <c r="AQ76" s="24">
        <v>0</v>
      </c>
      <c r="AR76" s="24">
        <f t="shared" si="309"/>
        <v>0</v>
      </c>
      <c r="AS76" s="24">
        <v>0</v>
      </c>
      <c r="AT76" s="24">
        <f t="shared" si="310"/>
        <v>0</v>
      </c>
      <c r="AU76" s="24"/>
      <c r="AV76" s="24">
        <f t="shared" si="311"/>
        <v>0</v>
      </c>
      <c r="AW76" s="24"/>
      <c r="AX76" s="24">
        <f t="shared" si="312"/>
        <v>0</v>
      </c>
      <c r="AY76" s="24"/>
      <c r="AZ76" s="24">
        <f t="shared" si="313"/>
        <v>0</v>
      </c>
      <c r="BA76" s="24">
        <v>0</v>
      </c>
      <c r="BB76" s="24">
        <f t="shared" si="314"/>
        <v>0</v>
      </c>
      <c r="BC76" s="24">
        <v>0</v>
      </c>
      <c r="BD76" s="24">
        <f t="shared" si="68"/>
        <v>0</v>
      </c>
      <c r="BE76" s="24">
        <v>0</v>
      </c>
      <c r="BF76" s="24">
        <f t="shared" si="69"/>
        <v>0</v>
      </c>
      <c r="BG76" s="24">
        <v>6</v>
      </c>
      <c r="BH76" s="24">
        <f t="shared" si="315"/>
        <v>95395.708799999993</v>
      </c>
      <c r="BI76" s="24">
        <v>0</v>
      </c>
      <c r="BJ76" s="24">
        <f t="shared" si="316"/>
        <v>0</v>
      </c>
      <c r="BK76" s="24"/>
      <c r="BL76" s="24">
        <f t="shared" si="317"/>
        <v>0</v>
      </c>
      <c r="BM76" s="24">
        <v>2</v>
      </c>
      <c r="BN76" s="24">
        <f t="shared" si="318"/>
        <v>31798.569600000003</v>
      </c>
      <c r="BO76" s="24">
        <v>0</v>
      </c>
      <c r="BP76" s="24">
        <f t="shared" si="319"/>
        <v>0</v>
      </c>
      <c r="BQ76" s="24">
        <v>0</v>
      </c>
      <c r="BR76" s="24">
        <f t="shared" si="320"/>
        <v>0</v>
      </c>
      <c r="BS76" s="24">
        <v>5</v>
      </c>
      <c r="BT76" s="24">
        <f t="shared" si="321"/>
        <v>79496.423999999985</v>
      </c>
      <c r="BU76" s="24"/>
      <c r="BV76" s="24">
        <f t="shared" si="322"/>
        <v>0</v>
      </c>
      <c r="BW76" s="24">
        <v>0</v>
      </c>
      <c r="BX76" s="24">
        <f t="shared" si="323"/>
        <v>0</v>
      </c>
      <c r="BY76" s="24"/>
      <c r="BZ76" s="24">
        <f t="shared" si="324"/>
        <v>0</v>
      </c>
      <c r="CA76" s="24"/>
      <c r="CB76" s="24">
        <f t="shared" si="325"/>
        <v>0</v>
      </c>
      <c r="CC76" s="24"/>
      <c r="CD76" s="24">
        <f t="shared" si="326"/>
        <v>0</v>
      </c>
      <c r="CE76" s="24">
        <v>12</v>
      </c>
      <c r="CF76" s="24">
        <f t="shared" si="327"/>
        <v>190791.41759999999</v>
      </c>
      <c r="CG76" s="24">
        <v>8</v>
      </c>
      <c r="CH76" s="24">
        <f t="shared" si="328"/>
        <v>127194.27840000001</v>
      </c>
      <c r="CI76" s="24">
        <v>5</v>
      </c>
      <c r="CJ76" s="24">
        <f t="shared" si="329"/>
        <v>79496.423999999985</v>
      </c>
      <c r="CK76" s="24">
        <v>0</v>
      </c>
      <c r="CL76" s="24">
        <f t="shared" si="330"/>
        <v>0</v>
      </c>
      <c r="CM76" s="24"/>
      <c r="CN76" s="24">
        <f t="shared" si="331"/>
        <v>0</v>
      </c>
      <c r="CO76" s="24"/>
      <c r="CP76" s="24"/>
      <c r="CQ76" s="24">
        <v>0</v>
      </c>
      <c r="CR76" s="24">
        <f t="shared" si="332"/>
        <v>0</v>
      </c>
      <c r="CS76" s="24"/>
      <c r="CT76" s="24">
        <f t="shared" si="333"/>
        <v>0</v>
      </c>
      <c r="CU76" s="24"/>
      <c r="CV76" s="24">
        <f t="shared" si="334"/>
        <v>0</v>
      </c>
      <c r="CW76" s="24">
        <v>0</v>
      </c>
      <c r="CX76" s="24">
        <f t="shared" si="335"/>
        <v>0</v>
      </c>
      <c r="CY76" s="24"/>
      <c r="CZ76" s="24">
        <f t="shared" si="336"/>
        <v>0</v>
      </c>
      <c r="DA76" s="24">
        <v>0</v>
      </c>
      <c r="DB76" s="24">
        <f t="shared" si="337"/>
        <v>0</v>
      </c>
      <c r="DC76" s="24">
        <v>10</v>
      </c>
      <c r="DD76" s="24">
        <f t="shared" si="338"/>
        <v>132494.03999999998</v>
      </c>
      <c r="DE76" s="24"/>
      <c r="DF76" s="24">
        <f t="shared" si="339"/>
        <v>0</v>
      </c>
      <c r="DG76" s="24"/>
      <c r="DH76" s="24">
        <f t="shared" si="340"/>
        <v>0</v>
      </c>
      <c r="DI76" s="24"/>
      <c r="DJ76" s="24">
        <f t="shared" si="341"/>
        <v>0</v>
      </c>
      <c r="DK76" s="24"/>
      <c r="DL76" s="24">
        <f t="shared" si="342"/>
        <v>0</v>
      </c>
      <c r="DM76" s="24"/>
      <c r="DN76" s="24">
        <f t="shared" si="343"/>
        <v>0</v>
      </c>
      <c r="DO76" s="24"/>
      <c r="DP76" s="24">
        <f t="shared" si="344"/>
        <v>0</v>
      </c>
      <c r="DQ76" s="24">
        <v>15</v>
      </c>
      <c r="DR76" s="24">
        <f t="shared" si="345"/>
        <v>198741.05999999997</v>
      </c>
      <c r="DS76" s="24">
        <v>57</v>
      </c>
      <c r="DT76" s="24">
        <f t="shared" si="346"/>
        <v>755216.02799999993</v>
      </c>
      <c r="DU76" s="24"/>
      <c r="DV76" s="24">
        <f t="shared" si="347"/>
        <v>0</v>
      </c>
      <c r="DW76" s="24"/>
      <c r="DX76" s="24">
        <f t="shared" si="348"/>
        <v>0</v>
      </c>
      <c r="DY76" s="24"/>
      <c r="DZ76" s="24">
        <f t="shared" si="349"/>
        <v>0</v>
      </c>
      <c r="EA76" s="24"/>
      <c r="EB76" s="24">
        <f t="shared" si="350"/>
        <v>0</v>
      </c>
      <c r="EC76" s="24"/>
      <c r="ED76" s="24">
        <f t="shared" si="351"/>
        <v>0</v>
      </c>
      <c r="EE76" s="24">
        <v>79</v>
      </c>
      <c r="EF76" s="24">
        <f t="shared" si="352"/>
        <v>1046702.9159999999</v>
      </c>
      <c r="EG76" s="24">
        <v>94</v>
      </c>
      <c r="EH76" s="24">
        <f t="shared" si="353"/>
        <v>1245443.9759999998</v>
      </c>
      <c r="EI76" s="24">
        <v>5</v>
      </c>
      <c r="EJ76" s="24">
        <f t="shared" si="354"/>
        <v>66247.01999999999</v>
      </c>
      <c r="EK76" s="24"/>
      <c r="EL76" s="24">
        <f t="shared" si="355"/>
        <v>0</v>
      </c>
      <c r="EM76" s="24"/>
      <c r="EN76" s="24">
        <f t="shared" si="356"/>
        <v>0</v>
      </c>
      <c r="EO76" s="24">
        <v>0</v>
      </c>
      <c r="EP76" s="24">
        <f t="shared" si="357"/>
        <v>0</v>
      </c>
      <c r="EQ76" s="24"/>
      <c r="ER76" s="24">
        <f t="shared" si="358"/>
        <v>0</v>
      </c>
      <c r="ES76" s="24"/>
      <c r="ET76" s="24"/>
      <c r="EU76" s="25">
        <f t="shared" si="359"/>
        <v>324</v>
      </c>
      <c r="EV76" s="25">
        <f t="shared" si="359"/>
        <v>4393502.3663999988</v>
      </c>
    </row>
    <row r="77" spans="1:152" x14ac:dyDescent="0.25">
      <c r="A77" s="47">
        <v>70</v>
      </c>
      <c r="B77" s="26" t="s">
        <v>154</v>
      </c>
      <c r="C77" s="20">
        <f t="shared" si="294"/>
        <v>9657</v>
      </c>
      <c r="D77" s="21">
        <v>1.55</v>
      </c>
      <c r="E77" s="22">
        <v>1</v>
      </c>
      <c r="F77" s="49"/>
      <c r="G77" s="20">
        <v>1.4</v>
      </c>
      <c r="H77" s="20">
        <v>1.68</v>
      </c>
      <c r="I77" s="20">
        <v>2.23</v>
      </c>
      <c r="J77" s="20">
        <v>2.39</v>
      </c>
      <c r="K77" s="23"/>
      <c r="L77" s="24">
        <f t="shared" si="295"/>
        <v>0</v>
      </c>
      <c r="M77" s="24"/>
      <c r="N77" s="24">
        <f t="shared" si="296"/>
        <v>0</v>
      </c>
      <c r="O77" s="24"/>
      <c r="P77" s="24">
        <f t="shared" si="297"/>
        <v>0</v>
      </c>
      <c r="Q77" s="24"/>
      <c r="R77" s="24">
        <f t="shared" si="298"/>
        <v>0</v>
      </c>
      <c r="S77" s="24"/>
      <c r="T77" s="24"/>
      <c r="U77" s="24"/>
      <c r="V77" s="24">
        <f t="shared" si="299"/>
        <v>0</v>
      </c>
      <c r="W77" s="24"/>
      <c r="X77" s="24">
        <f t="shared" si="66"/>
        <v>0</v>
      </c>
      <c r="Y77" s="24"/>
      <c r="Z77" s="24">
        <f t="shared" si="300"/>
        <v>0</v>
      </c>
      <c r="AA77" s="24"/>
      <c r="AB77" s="24">
        <f t="shared" si="301"/>
        <v>0</v>
      </c>
      <c r="AC77" s="24"/>
      <c r="AD77" s="24">
        <f t="shared" si="302"/>
        <v>0</v>
      </c>
      <c r="AE77" s="24"/>
      <c r="AF77" s="24">
        <f t="shared" si="303"/>
        <v>0</v>
      </c>
      <c r="AG77" s="24"/>
      <c r="AH77" s="24">
        <f t="shared" si="304"/>
        <v>0</v>
      </c>
      <c r="AI77" s="24"/>
      <c r="AJ77" s="24">
        <f t="shared" si="305"/>
        <v>0</v>
      </c>
      <c r="AK77" s="24"/>
      <c r="AL77" s="24">
        <f t="shared" si="306"/>
        <v>0</v>
      </c>
      <c r="AM77" s="24">
        <v>0</v>
      </c>
      <c r="AN77" s="24">
        <f t="shared" si="307"/>
        <v>0</v>
      </c>
      <c r="AO77" s="24"/>
      <c r="AP77" s="24">
        <f t="shared" si="308"/>
        <v>0</v>
      </c>
      <c r="AQ77" s="24"/>
      <c r="AR77" s="24">
        <f t="shared" si="309"/>
        <v>0</v>
      </c>
      <c r="AS77" s="24"/>
      <c r="AT77" s="24">
        <f t="shared" si="310"/>
        <v>0</v>
      </c>
      <c r="AU77" s="24"/>
      <c r="AV77" s="24">
        <f t="shared" si="311"/>
        <v>0</v>
      </c>
      <c r="AW77" s="24"/>
      <c r="AX77" s="24">
        <f t="shared" si="312"/>
        <v>0</v>
      </c>
      <c r="AY77" s="24"/>
      <c r="AZ77" s="24">
        <f t="shared" si="313"/>
        <v>0</v>
      </c>
      <c r="BA77" s="24"/>
      <c r="BB77" s="24">
        <f t="shared" si="314"/>
        <v>0</v>
      </c>
      <c r="BC77" s="24"/>
      <c r="BD77" s="24">
        <f t="shared" si="68"/>
        <v>0</v>
      </c>
      <c r="BE77" s="24"/>
      <c r="BF77" s="24">
        <f t="shared" si="69"/>
        <v>0</v>
      </c>
      <c r="BG77" s="24"/>
      <c r="BH77" s="24">
        <f t="shared" si="315"/>
        <v>0</v>
      </c>
      <c r="BI77" s="24"/>
      <c r="BJ77" s="24">
        <f t="shared" si="316"/>
        <v>0</v>
      </c>
      <c r="BK77" s="24"/>
      <c r="BL77" s="24">
        <f t="shared" si="317"/>
        <v>0</v>
      </c>
      <c r="BM77" s="24"/>
      <c r="BN77" s="24">
        <f t="shared" si="318"/>
        <v>0</v>
      </c>
      <c r="BO77" s="24"/>
      <c r="BP77" s="24">
        <f t="shared" si="319"/>
        <v>0</v>
      </c>
      <c r="BQ77" s="24"/>
      <c r="BR77" s="24">
        <f t="shared" si="320"/>
        <v>0</v>
      </c>
      <c r="BS77" s="24">
        <v>0</v>
      </c>
      <c r="BT77" s="24">
        <f t="shared" si="321"/>
        <v>0</v>
      </c>
      <c r="BU77" s="24"/>
      <c r="BV77" s="24">
        <f t="shared" si="322"/>
        <v>0</v>
      </c>
      <c r="BW77" s="24"/>
      <c r="BX77" s="24">
        <f t="shared" si="323"/>
        <v>0</v>
      </c>
      <c r="BY77" s="24"/>
      <c r="BZ77" s="24">
        <f t="shared" si="324"/>
        <v>0</v>
      </c>
      <c r="CA77" s="24"/>
      <c r="CB77" s="24">
        <f t="shared" si="325"/>
        <v>0</v>
      </c>
      <c r="CC77" s="24"/>
      <c r="CD77" s="24">
        <f t="shared" si="326"/>
        <v>0</v>
      </c>
      <c r="CE77" s="24"/>
      <c r="CF77" s="24">
        <f t="shared" si="327"/>
        <v>0</v>
      </c>
      <c r="CG77" s="24"/>
      <c r="CH77" s="24">
        <f t="shared" si="328"/>
        <v>0</v>
      </c>
      <c r="CI77" s="24"/>
      <c r="CJ77" s="24">
        <f t="shared" si="329"/>
        <v>0</v>
      </c>
      <c r="CK77" s="24"/>
      <c r="CL77" s="24">
        <f t="shared" si="330"/>
        <v>0</v>
      </c>
      <c r="CM77" s="24"/>
      <c r="CN77" s="24">
        <f t="shared" si="331"/>
        <v>0</v>
      </c>
      <c r="CO77" s="24"/>
      <c r="CP77" s="24"/>
      <c r="CQ77" s="24"/>
      <c r="CR77" s="24">
        <f t="shared" si="332"/>
        <v>0</v>
      </c>
      <c r="CS77" s="24"/>
      <c r="CT77" s="24">
        <f t="shared" si="333"/>
        <v>0</v>
      </c>
      <c r="CU77" s="24"/>
      <c r="CV77" s="24">
        <f t="shared" si="334"/>
        <v>0</v>
      </c>
      <c r="CW77" s="24"/>
      <c r="CX77" s="24">
        <f t="shared" si="335"/>
        <v>0</v>
      </c>
      <c r="CY77" s="24"/>
      <c r="CZ77" s="24">
        <f t="shared" si="336"/>
        <v>0</v>
      </c>
      <c r="DA77" s="24"/>
      <c r="DB77" s="24">
        <f t="shared" si="337"/>
        <v>0</v>
      </c>
      <c r="DC77" s="24"/>
      <c r="DD77" s="24">
        <f t="shared" si="338"/>
        <v>0</v>
      </c>
      <c r="DE77" s="24"/>
      <c r="DF77" s="24">
        <f t="shared" si="339"/>
        <v>0</v>
      </c>
      <c r="DG77" s="24"/>
      <c r="DH77" s="24">
        <f t="shared" si="340"/>
        <v>0</v>
      </c>
      <c r="DI77" s="24"/>
      <c r="DJ77" s="24">
        <f t="shared" si="341"/>
        <v>0</v>
      </c>
      <c r="DK77" s="24"/>
      <c r="DL77" s="24">
        <f t="shared" si="342"/>
        <v>0</v>
      </c>
      <c r="DM77" s="24"/>
      <c r="DN77" s="24">
        <f t="shared" si="343"/>
        <v>0</v>
      </c>
      <c r="DO77" s="24"/>
      <c r="DP77" s="24">
        <f t="shared" si="344"/>
        <v>0</v>
      </c>
      <c r="DQ77" s="24"/>
      <c r="DR77" s="24">
        <f t="shared" si="345"/>
        <v>0</v>
      </c>
      <c r="DS77" s="24"/>
      <c r="DT77" s="24">
        <f t="shared" si="346"/>
        <v>0</v>
      </c>
      <c r="DU77" s="24"/>
      <c r="DV77" s="24">
        <f t="shared" si="347"/>
        <v>0</v>
      </c>
      <c r="DW77" s="24"/>
      <c r="DX77" s="24">
        <f t="shared" si="348"/>
        <v>0</v>
      </c>
      <c r="DY77" s="24"/>
      <c r="DZ77" s="24">
        <f t="shared" si="349"/>
        <v>0</v>
      </c>
      <c r="EA77" s="24"/>
      <c r="EB77" s="24">
        <f t="shared" si="350"/>
        <v>0</v>
      </c>
      <c r="EC77" s="24"/>
      <c r="ED77" s="24">
        <f t="shared" si="351"/>
        <v>0</v>
      </c>
      <c r="EE77" s="24"/>
      <c r="EF77" s="24">
        <f t="shared" si="352"/>
        <v>0</v>
      </c>
      <c r="EG77" s="24"/>
      <c r="EH77" s="24">
        <f t="shared" si="353"/>
        <v>0</v>
      </c>
      <c r="EI77" s="24"/>
      <c r="EJ77" s="24">
        <f t="shared" si="354"/>
        <v>0</v>
      </c>
      <c r="EK77" s="24"/>
      <c r="EL77" s="24">
        <f t="shared" si="355"/>
        <v>0</v>
      </c>
      <c r="EM77" s="24"/>
      <c r="EN77" s="24">
        <f t="shared" si="356"/>
        <v>0</v>
      </c>
      <c r="EO77" s="24"/>
      <c r="EP77" s="24">
        <f t="shared" si="357"/>
        <v>0</v>
      </c>
      <c r="EQ77" s="24"/>
      <c r="ER77" s="24">
        <f t="shared" si="358"/>
        <v>0</v>
      </c>
      <c r="ES77" s="24"/>
      <c r="ET77" s="24"/>
      <c r="EU77" s="25">
        <f t="shared" si="359"/>
        <v>0</v>
      </c>
      <c r="EV77" s="25">
        <f t="shared" si="359"/>
        <v>0</v>
      </c>
    </row>
    <row r="78" spans="1:152" x14ac:dyDescent="0.25">
      <c r="A78" s="47">
        <v>71</v>
      </c>
      <c r="B78" s="26" t="s">
        <v>155</v>
      </c>
      <c r="C78" s="20">
        <f t="shared" si="294"/>
        <v>9657</v>
      </c>
      <c r="D78" s="21">
        <v>0.78</v>
      </c>
      <c r="E78" s="22">
        <v>1</v>
      </c>
      <c r="F78" s="49"/>
      <c r="G78" s="20">
        <v>1.4</v>
      </c>
      <c r="H78" s="20">
        <v>1.68</v>
      </c>
      <c r="I78" s="20">
        <v>2.23</v>
      </c>
      <c r="J78" s="20">
        <v>2.39</v>
      </c>
      <c r="K78" s="23"/>
      <c r="L78" s="24">
        <f t="shared" si="295"/>
        <v>0</v>
      </c>
      <c r="M78" s="24"/>
      <c r="N78" s="24">
        <f t="shared" si="296"/>
        <v>0</v>
      </c>
      <c r="O78" s="24">
        <v>0</v>
      </c>
      <c r="P78" s="24">
        <f t="shared" si="297"/>
        <v>0</v>
      </c>
      <c r="Q78" s="24"/>
      <c r="R78" s="24">
        <f t="shared" si="298"/>
        <v>0</v>
      </c>
      <c r="S78" s="24"/>
      <c r="T78" s="24"/>
      <c r="U78" s="24">
        <v>2</v>
      </c>
      <c r="V78" s="24">
        <f t="shared" si="299"/>
        <v>21090.887999999999</v>
      </c>
      <c r="W78" s="24">
        <v>0</v>
      </c>
      <c r="X78" s="24">
        <f t="shared" si="66"/>
        <v>0</v>
      </c>
      <c r="Y78" s="24"/>
      <c r="Z78" s="24">
        <f t="shared" si="300"/>
        <v>0</v>
      </c>
      <c r="AA78" s="24"/>
      <c r="AB78" s="24">
        <f t="shared" si="301"/>
        <v>0</v>
      </c>
      <c r="AC78" s="24">
        <v>0</v>
      </c>
      <c r="AD78" s="24">
        <f t="shared" si="302"/>
        <v>0</v>
      </c>
      <c r="AE78" s="24">
        <v>0</v>
      </c>
      <c r="AF78" s="24">
        <f t="shared" si="303"/>
        <v>0</v>
      </c>
      <c r="AG78" s="24"/>
      <c r="AH78" s="24">
        <f t="shared" si="304"/>
        <v>0</v>
      </c>
      <c r="AI78" s="24"/>
      <c r="AJ78" s="24">
        <f t="shared" si="305"/>
        <v>0</v>
      </c>
      <c r="AK78" s="24"/>
      <c r="AL78" s="24">
        <f t="shared" si="306"/>
        <v>0</v>
      </c>
      <c r="AM78" s="24">
        <v>11</v>
      </c>
      <c r="AN78" s="24">
        <f t="shared" si="307"/>
        <v>115999.88399999999</v>
      </c>
      <c r="AO78" s="24"/>
      <c r="AP78" s="24">
        <f t="shared" si="308"/>
        <v>0</v>
      </c>
      <c r="AQ78" s="24">
        <v>0</v>
      </c>
      <c r="AR78" s="24">
        <f t="shared" si="309"/>
        <v>0</v>
      </c>
      <c r="AS78" s="24">
        <v>0</v>
      </c>
      <c r="AT78" s="24">
        <f t="shared" si="310"/>
        <v>0</v>
      </c>
      <c r="AU78" s="24"/>
      <c r="AV78" s="24">
        <f t="shared" si="311"/>
        <v>0</v>
      </c>
      <c r="AW78" s="24"/>
      <c r="AX78" s="24">
        <f t="shared" si="312"/>
        <v>0</v>
      </c>
      <c r="AY78" s="24"/>
      <c r="AZ78" s="24">
        <f t="shared" si="313"/>
        <v>0</v>
      </c>
      <c r="BA78" s="24">
        <v>0</v>
      </c>
      <c r="BB78" s="24">
        <f t="shared" si="314"/>
        <v>0</v>
      </c>
      <c r="BC78" s="24">
        <v>0</v>
      </c>
      <c r="BD78" s="24">
        <f t="shared" si="68"/>
        <v>0</v>
      </c>
      <c r="BE78" s="24">
        <v>0</v>
      </c>
      <c r="BF78" s="24">
        <f t="shared" si="69"/>
        <v>0</v>
      </c>
      <c r="BG78" s="24"/>
      <c r="BH78" s="24">
        <f t="shared" si="315"/>
        <v>0</v>
      </c>
      <c r="BI78" s="24">
        <v>2</v>
      </c>
      <c r="BJ78" s="24">
        <f t="shared" si="316"/>
        <v>25309.065599999998</v>
      </c>
      <c r="BK78" s="24"/>
      <c r="BL78" s="24">
        <f t="shared" si="317"/>
        <v>0</v>
      </c>
      <c r="BM78" s="24">
        <v>2</v>
      </c>
      <c r="BN78" s="24">
        <f t="shared" si="318"/>
        <v>25309.065599999998</v>
      </c>
      <c r="BO78" s="24">
        <v>0</v>
      </c>
      <c r="BP78" s="24">
        <f t="shared" si="319"/>
        <v>0</v>
      </c>
      <c r="BQ78" s="24">
        <v>20</v>
      </c>
      <c r="BR78" s="24">
        <f t="shared" si="320"/>
        <v>253090.65600000002</v>
      </c>
      <c r="BS78" s="24">
        <v>0</v>
      </c>
      <c r="BT78" s="24">
        <f t="shared" si="321"/>
        <v>0</v>
      </c>
      <c r="BU78" s="24"/>
      <c r="BV78" s="24">
        <f t="shared" si="322"/>
        <v>0</v>
      </c>
      <c r="BW78" s="24">
        <v>0</v>
      </c>
      <c r="BX78" s="24">
        <f t="shared" si="323"/>
        <v>0</v>
      </c>
      <c r="BY78" s="24">
        <v>1</v>
      </c>
      <c r="BZ78" s="24">
        <f t="shared" si="324"/>
        <v>12654.532799999999</v>
      </c>
      <c r="CA78" s="24"/>
      <c r="CB78" s="24">
        <f t="shared" si="325"/>
        <v>0</v>
      </c>
      <c r="CC78" s="24"/>
      <c r="CD78" s="24">
        <f t="shared" si="326"/>
        <v>0</v>
      </c>
      <c r="CE78" s="24"/>
      <c r="CF78" s="24">
        <f t="shared" si="327"/>
        <v>0</v>
      </c>
      <c r="CG78" s="24">
        <v>5</v>
      </c>
      <c r="CH78" s="24">
        <f t="shared" si="328"/>
        <v>63272.664000000004</v>
      </c>
      <c r="CI78" s="24">
        <v>5</v>
      </c>
      <c r="CJ78" s="24">
        <f t="shared" si="329"/>
        <v>63272.664000000004</v>
      </c>
      <c r="CK78" s="24">
        <v>0</v>
      </c>
      <c r="CL78" s="24">
        <f t="shared" si="330"/>
        <v>0</v>
      </c>
      <c r="CM78" s="24"/>
      <c r="CN78" s="24">
        <f t="shared" si="331"/>
        <v>0</v>
      </c>
      <c r="CO78" s="24"/>
      <c r="CP78" s="24"/>
      <c r="CQ78" s="24">
        <v>0</v>
      </c>
      <c r="CR78" s="24">
        <f t="shared" si="332"/>
        <v>0</v>
      </c>
      <c r="CS78" s="24"/>
      <c r="CT78" s="24">
        <f t="shared" si="333"/>
        <v>0</v>
      </c>
      <c r="CU78" s="24">
        <v>0</v>
      </c>
      <c r="CV78" s="24">
        <f t="shared" si="334"/>
        <v>0</v>
      </c>
      <c r="CW78" s="24">
        <v>0</v>
      </c>
      <c r="CX78" s="24">
        <f t="shared" si="335"/>
        <v>0</v>
      </c>
      <c r="CY78" s="24"/>
      <c r="CZ78" s="24">
        <f t="shared" si="336"/>
        <v>0</v>
      </c>
      <c r="DA78" s="24"/>
      <c r="DB78" s="24">
        <f t="shared" si="337"/>
        <v>0</v>
      </c>
      <c r="DC78" s="24"/>
      <c r="DD78" s="24">
        <f t="shared" si="338"/>
        <v>0</v>
      </c>
      <c r="DE78" s="24"/>
      <c r="DF78" s="24">
        <f t="shared" si="339"/>
        <v>0</v>
      </c>
      <c r="DG78" s="24"/>
      <c r="DH78" s="24">
        <f t="shared" si="340"/>
        <v>0</v>
      </c>
      <c r="DI78" s="24"/>
      <c r="DJ78" s="24">
        <f t="shared" si="341"/>
        <v>0</v>
      </c>
      <c r="DK78" s="24">
        <v>7</v>
      </c>
      <c r="DL78" s="24">
        <f t="shared" si="342"/>
        <v>73818.107999999993</v>
      </c>
      <c r="DM78" s="24"/>
      <c r="DN78" s="24">
        <f t="shared" si="343"/>
        <v>0</v>
      </c>
      <c r="DO78" s="24"/>
      <c r="DP78" s="24">
        <f t="shared" si="344"/>
        <v>0</v>
      </c>
      <c r="DQ78" s="24"/>
      <c r="DR78" s="24">
        <f t="shared" si="345"/>
        <v>0</v>
      </c>
      <c r="DS78" s="24"/>
      <c r="DT78" s="24">
        <f t="shared" si="346"/>
        <v>0</v>
      </c>
      <c r="DU78" s="24"/>
      <c r="DV78" s="24">
        <f t="shared" si="347"/>
        <v>0</v>
      </c>
      <c r="DW78" s="24"/>
      <c r="DX78" s="24">
        <f t="shared" si="348"/>
        <v>0</v>
      </c>
      <c r="DY78" s="24"/>
      <c r="DZ78" s="24">
        <f t="shared" si="349"/>
        <v>0</v>
      </c>
      <c r="EA78" s="24"/>
      <c r="EB78" s="24">
        <f t="shared" si="350"/>
        <v>0</v>
      </c>
      <c r="EC78" s="24"/>
      <c r="ED78" s="24">
        <f t="shared" si="351"/>
        <v>0</v>
      </c>
      <c r="EE78" s="24"/>
      <c r="EF78" s="24">
        <f t="shared" si="352"/>
        <v>0</v>
      </c>
      <c r="EG78" s="24"/>
      <c r="EH78" s="24">
        <f t="shared" si="353"/>
        <v>0</v>
      </c>
      <c r="EI78" s="24"/>
      <c r="EJ78" s="24">
        <f t="shared" si="354"/>
        <v>0</v>
      </c>
      <c r="EK78" s="24"/>
      <c r="EL78" s="24">
        <f t="shared" si="355"/>
        <v>0</v>
      </c>
      <c r="EM78" s="24"/>
      <c r="EN78" s="24">
        <f t="shared" si="356"/>
        <v>0</v>
      </c>
      <c r="EO78" s="24"/>
      <c r="EP78" s="24">
        <f t="shared" si="357"/>
        <v>0</v>
      </c>
      <c r="EQ78" s="24"/>
      <c r="ER78" s="24">
        <f t="shared" si="358"/>
        <v>0</v>
      </c>
      <c r="ES78" s="24"/>
      <c r="ET78" s="24"/>
      <c r="EU78" s="25">
        <f t="shared" si="359"/>
        <v>55</v>
      </c>
      <c r="EV78" s="25">
        <f t="shared" si="359"/>
        <v>653817.52800000005</v>
      </c>
    </row>
    <row r="79" spans="1:152" x14ac:dyDescent="0.25">
      <c r="A79" s="47">
        <v>149</v>
      </c>
      <c r="B79" s="26" t="s">
        <v>156</v>
      </c>
      <c r="C79" s="20">
        <f t="shared" si="294"/>
        <v>9657</v>
      </c>
      <c r="D79" s="21">
        <v>0.75</v>
      </c>
      <c r="E79" s="22">
        <v>1</v>
      </c>
      <c r="F79" s="49"/>
      <c r="G79" s="20">
        <v>1.4</v>
      </c>
      <c r="H79" s="20">
        <v>1.68</v>
      </c>
      <c r="I79" s="20">
        <v>2.23</v>
      </c>
      <c r="J79" s="20">
        <v>2.39</v>
      </c>
      <c r="K79" s="23"/>
      <c r="L79" s="24">
        <f t="shared" si="295"/>
        <v>0</v>
      </c>
      <c r="M79" s="24"/>
      <c r="N79" s="24">
        <f t="shared" si="296"/>
        <v>0</v>
      </c>
      <c r="O79" s="24"/>
      <c r="P79" s="24">
        <f t="shared" si="297"/>
        <v>0</v>
      </c>
      <c r="Q79" s="24"/>
      <c r="R79" s="24">
        <f t="shared" si="298"/>
        <v>0</v>
      </c>
      <c r="S79" s="24"/>
      <c r="T79" s="24"/>
      <c r="U79" s="24"/>
      <c r="V79" s="24">
        <f t="shared" si="299"/>
        <v>0</v>
      </c>
      <c r="W79" s="24"/>
      <c r="X79" s="24">
        <f t="shared" si="66"/>
        <v>0</v>
      </c>
      <c r="Y79" s="24"/>
      <c r="Z79" s="24">
        <f t="shared" si="300"/>
        <v>0</v>
      </c>
      <c r="AA79" s="24"/>
      <c r="AB79" s="24">
        <f t="shared" si="301"/>
        <v>0</v>
      </c>
      <c r="AC79" s="24"/>
      <c r="AD79" s="24">
        <f t="shared" si="302"/>
        <v>0</v>
      </c>
      <c r="AE79" s="24"/>
      <c r="AF79" s="24">
        <f t="shared" si="303"/>
        <v>0</v>
      </c>
      <c r="AG79" s="24"/>
      <c r="AH79" s="24">
        <f t="shared" si="304"/>
        <v>0</v>
      </c>
      <c r="AI79" s="24"/>
      <c r="AJ79" s="24">
        <f t="shared" si="305"/>
        <v>0</v>
      </c>
      <c r="AK79" s="24"/>
      <c r="AL79" s="24">
        <f t="shared" si="306"/>
        <v>0</v>
      </c>
      <c r="AM79" s="24">
        <v>0</v>
      </c>
      <c r="AN79" s="24">
        <f t="shared" si="307"/>
        <v>0</v>
      </c>
      <c r="AO79" s="24"/>
      <c r="AP79" s="24">
        <f t="shared" si="308"/>
        <v>0</v>
      </c>
      <c r="AQ79" s="24"/>
      <c r="AR79" s="24">
        <f t="shared" si="309"/>
        <v>0</v>
      </c>
      <c r="AS79" s="24"/>
      <c r="AT79" s="24">
        <f t="shared" si="310"/>
        <v>0</v>
      </c>
      <c r="AU79" s="24"/>
      <c r="AV79" s="24">
        <f t="shared" si="311"/>
        <v>0</v>
      </c>
      <c r="AW79" s="24"/>
      <c r="AX79" s="24">
        <f t="shared" si="312"/>
        <v>0</v>
      </c>
      <c r="AY79" s="24"/>
      <c r="AZ79" s="24">
        <f t="shared" si="313"/>
        <v>0</v>
      </c>
      <c r="BA79" s="24"/>
      <c r="BB79" s="24">
        <f t="shared" si="314"/>
        <v>0</v>
      </c>
      <c r="BC79" s="24"/>
      <c r="BD79" s="24">
        <f t="shared" si="68"/>
        <v>0</v>
      </c>
      <c r="BE79" s="24"/>
      <c r="BF79" s="24">
        <f t="shared" si="69"/>
        <v>0</v>
      </c>
      <c r="BG79" s="24"/>
      <c r="BH79" s="24">
        <f t="shared" si="315"/>
        <v>0</v>
      </c>
      <c r="BI79" s="24"/>
      <c r="BJ79" s="24">
        <f t="shared" si="316"/>
        <v>0</v>
      </c>
      <c r="BK79" s="24"/>
      <c r="BL79" s="24">
        <f t="shared" si="317"/>
        <v>0</v>
      </c>
      <c r="BM79" s="24"/>
      <c r="BN79" s="24">
        <f t="shared" si="318"/>
        <v>0</v>
      </c>
      <c r="BO79" s="24"/>
      <c r="BP79" s="24">
        <f t="shared" si="319"/>
        <v>0</v>
      </c>
      <c r="BQ79" s="24"/>
      <c r="BR79" s="24">
        <f t="shared" si="320"/>
        <v>0</v>
      </c>
      <c r="BS79" s="24">
        <v>0</v>
      </c>
      <c r="BT79" s="24">
        <f t="shared" si="321"/>
        <v>0</v>
      </c>
      <c r="BU79" s="24"/>
      <c r="BV79" s="24">
        <f t="shared" si="322"/>
        <v>0</v>
      </c>
      <c r="BW79" s="24"/>
      <c r="BX79" s="24">
        <f t="shared" si="323"/>
        <v>0</v>
      </c>
      <c r="BY79" s="24"/>
      <c r="BZ79" s="24">
        <f t="shared" si="324"/>
        <v>0</v>
      </c>
      <c r="CA79" s="24"/>
      <c r="CB79" s="24">
        <f t="shared" si="325"/>
        <v>0</v>
      </c>
      <c r="CC79" s="24"/>
      <c r="CD79" s="24">
        <f t="shared" si="326"/>
        <v>0</v>
      </c>
      <c r="CE79" s="24"/>
      <c r="CF79" s="24">
        <f t="shared" si="327"/>
        <v>0</v>
      </c>
      <c r="CG79" s="24"/>
      <c r="CH79" s="24">
        <f t="shared" si="328"/>
        <v>0</v>
      </c>
      <c r="CI79" s="24"/>
      <c r="CJ79" s="24">
        <f t="shared" si="329"/>
        <v>0</v>
      </c>
      <c r="CK79" s="24"/>
      <c r="CL79" s="24">
        <f t="shared" si="330"/>
        <v>0</v>
      </c>
      <c r="CM79" s="24"/>
      <c r="CN79" s="24">
        <f t="shared" si="331"/>
        <v>0</v>
      </c>
      <c r="CO79" s="24"/>
      <c r="CP79" s="24"/>
      <c r="CQ79" s="24"/>
      <c r="CR79" s="24">
        <f t="shared" si="332"/>
        <v>0</v>
      </c>
      <c r="CS79" s="24"/>
      <c r="CT79" s="24">
        <f t="shared" si="333"/>
        <v>0</v>
      </c>
      <c r="CU79" s="24"/>
      <c r="CV79" s="24">
        <f t="shared" si="334"/>
        <v>0</v>
      </c>
      <c r="CW79" s="24"/>
      <c r="CX79" s="24">
        <f t="shared" si="335"/>
        <v>0</v>
      </c>
      <c r="CY79" s="24"/>
      <c r="CZ79" s="24">
        <f t="shared" si="336"/>
        <v>0</v>
      </c>
      <c r="DA79" s="24"/>
      <c r="DB79" s="24">
        <f t="shared" si="337"/>
        <v>0</v>
      </c>
      <c r="DC79" s="24"/>
      <c r="DD79" s="24">
        <f t="shared" si="338"/>
        <v>0</v>
      </c>
      <c r="DE79" s="24"/>
      <c r="DF79" s="24">
        <f t="shared" si="339"/>
        <v>0</v>
      </c>
      <c r="DG79" s="24"/>
      <c r="DH79" s="24">
        <f t="shared" si="340"/>
        <v>0</v>
      </c>
      <c r="DI79" s="24"/>
      <c r="DJ79" s="24">
        <f t="shared" si="341"/>
        <v>0</v>
      </c>
      <c r="DK79" s="24"/>
      <c r="DL79" s="24">
        <f t="shared" si="342"/>
        <v>0</v>
      </c>
      <c r="DM79" s="24"/>
      <c r="DN79" s="24">
        <f t="shared" si="343"/>
        <v>0</v>
      </c>
      <c r="DO79" s="24"/>
      <c r="DP79" s="24">
        <f t="shared" si="344"/>
        <v>0</v>
      </c>
      <c r="DQ79" s="24"/>
      <c r="DR79" s="24">
        <f t="shared" si="345"/>
        <v>0</v>
      </c>
      <c r="DS79" s="24"/>
      <c r="DT79" s="24">
        <f t="shared" si="346"/>
        <v>0</v>
      </c>
      <c r="DU79" s="24"/>
      <c r="DV79" s="24">
        <f t="shared" si="347"/>
        <v>0</v>
      </c>
      <c r="DW79" s="24"/>
      <c r="DX79" s="24">
        <f t="shared" si="348"/>
        <v>0</v>
      </c>
      <c r="DY79" s="24"/>
      <c r="DZ79" s="24">
        <f t="shared" si="349"/>
        <v>0</v>
      </c>
      <c r="EA79" s="24"/>
      <c r="EB79" s="24">
        <f t="shared" si="350"/>
        <v>0</v>
      </c>
      <c r="EC79" s="24"/>
      <c r="ED79" s="24">
        <f t="shared" si="351"/>
        <v>0</v>
      </c>
      <c r="EE79" s="24"/>
      <c r="EF79" s="24">
        <f t="shared" si="352"/>
        <v>0</v>
      </c>
      <c r="EG79" s="24"/>
      <c r="EH79" s="24">
        <f t="shared" si="353"/>
        <v>0</v>
      </c>
      <c r="EI79" s="24"/>
      <c r="EJ79" s="24">
        <f t="shared" si="354"/>
        <v>0</v>
      </c>
      <c r="EK79" s="24"/>
      <c r="EL79" s="24">
        <f t="shared" si="355"/>
        <v>0</v>
      </c>
      <c r="EM79" s="24"/>
      <c r="EN79" s="24">
        <f t="shared" si="356"/>
        <v>0</v>
      </c>
      <c r="EO79" s="24"/>
      <c r="EP79" s="24">
        <f t="shared" si="357"/>
        <v>0</v>
      </c>
      <c r="EQ79" s="24"/>
      <c r="ER79" s="24">
        <f t="shared" si="358"/>
        <v>0</v>
      </c>
      <c r="ES79" s="24"/>
      <c r="ET79" s="24"/>
      <c r="EU79" s="25">
        <f t="shared" si="359"/>
        <v>0</v>
      </c>
      <c r="EV79" s="25">
        <f t="shared" si="359"/>
        <v>0</v>
      </c>
    </row>
    <row r="80" spans="1:152" x14ac:dyDescent="0.25">
      <c r="A80" s="47">
        <v>72</v>
      </c>
      <c r="B80" s="26" t="s">
        <v>157</v>
      </c>
      <c r="C80" s="20">
        <f t="shared" si="294"/>
        <v>9657</v>
      </c>
      <c r="D80" s="21">
        <v>1.17</v>
      </c>
      <c r="E80" s="22">
        <v>1</v>
      </c>
      <c r="F80" s="49"/>
      <c r="G80" s="20">
        <v>1.4</v>
      </c>
      <c r="H80" s="20">
        <v>1.68</v>
      </c>
      <c r="I80" s="20">
        <v>2.23</v>
      </c>
      <c r="J80" s="20">
        <v>2.39</v>
      </c>
      <c r="K80" s="23"/>
      <c r="L80" s="24">
        <f t="shared" si="295"/>
        <v>0</v>
      </c>
      <c r="M80" s="24"/>
      <c r="N80" s="24">
        <f t="shared" si="296"/>
        <v>0</v>
      </c>
      <c r="O80" s="24">
        <v>0</v>
      </c>
      <c r="P80" s="24">
        <f t="shared" si="297"/>
        <v>0</v>
      </c>
      <c r="Q80" s="24"/>
      <c r="R80" s="24">
        <f t="shared" si="298"/>
        <v>0</v>
      </c>
      <c r="S80" s="24"/>
      <c r="T80" s="24"/>
      <c r="U80" s="24"/>
      <c r="V80" s="24">
        <f t="shared" si="299"/>
        <v>0</v>
      </c>
      <c r="W80" s="24">
        <v>0</v>
      </c>
      <c r="X80" s="24">
        <f t="shared" si="66"/>
        <v>0</v>
      </c>
      <c r="Y80" s="24"/>
      <c r="Z80" s="24">
        <f t="shared" si="300"/>
        <v>0</v>
      </c>
      <c r="AA80" s="24"/>
      <c r="AB80" s="24">
        <f t="shared" si="301"/>
        <v>0</v>
      </c>
      <c r="AC80" s="24">
        <v>0</v>
      </c>
      <c r="AD80" s="24">
        <f t="shared" si="302"/>
        <v>0</v>
      </c>
      <c r="AE80" s="24">
        <v>0</v>
      </c>
      <c r="AF80" s="24">
        <f t="shared" si="303"/>
        <v>0</v>
      </c>
      <c r="AG80" s="24"/>
      <c r="AH80" s="24">
        <f t="shared" si="304"/>
        <v>0</v>
      </c>
      <c r="AI80" s="24"/>
      <c r="AJ80" s="24">
        <f t="shared" si="305"/>
        <v>0</v>
      </c>
      <c r="AK80" s="24"/>
      <c r="AL80" s="24">
        <f t="shared" si="306"/>
        <v>0</v>
      </c>
      <c r="AM80" s="24">
        <v>20</v>
      </c>
      <c r="AN80" s="24">
        <f t="shared" si="307"/>
        <v>316363.31999999995</v>
      </c>
      <c r="AO80" s="24">
        <v>24</v>
      </c>
      <c r="AP80" s="24">
        <f t="shared" si="308"/>
        <v>379635.984</v>
      </c>
      <c r="AQ80" s="24">
        <v>0</v>
      </c>
      <c r="AR80" s="24">
        <f t="shared" si="309"/>
        <v>0</v>
      </c>
      <c r="AS80" s="24">
        <v>0</v>
      </c>
      <c r="AT80" s="24">
        <f t="shared" si="310"/>
        <v>0</v>
      </c>
      <c r="AU80" s="24"/>
      <c r="AV80" s="24">
        <f t="shared" si="311"/>
        <v>0</v>
      </c>
      <c r="AW80" s="24"/>
      <c r="AX80" s="24">
        <f t="shared" si="312"/>
        <v>0</v>
      </c>
      <c r="AY80" s="24"/>
      <c r="AZ80" s="24">
        <f t="shared" si="313"/>
        <v>0</v>
      </c>
      <c r="BA80" s="24">
        <v>0</v>
      </c>
      <c r="BB80" s="24">
        <f t="shared" si="314"/>
        <v>0</v>
      </c>
      <c r="BC80" s="24">
        <v>0</v>
      </c>
      <c r="BD80" s="24">
        <f t="shared" si="68"/>
        <v>0</v>
      </c>
      <c r="BE80" s="24">
        <v>0</v>
      </c>
      <c r="BF80" s="24">
        <f t="shared" si="69"/>
        <v>0</v>
      </c>
      <c r="BG80" s="24"/>
      <c r="BH80" s="24">
        <f t="shared" si="315"/>
        <v>0</v>
      </c>
      <c r="BI80" s="24"/>
      <c r="BJ80" s="24">
        <f t="shared" si="316"/>
        <v>0</v>
      </c>
      <c r="BK80" s="24"/>
      <c r="BL80" s="24">
        <f t="shared" si="317"/>
        <v>0</v>
      </c>
      <c r="BM80" s="24">
        <v>5</v>
      </c>
      <c r="BN80" s="24">
        <f t="shared" si="318"/>
        <v>94908.995999999985</v>
      </c>
      <c r="BO80" s="24">
        <v>80</v>
      </c>
      <c r="BP80" s="24">
        <f t="shared" si="319"/>
        <v>1518543.9359999998</v>
      </c>
      <c r="BQ80" s="24"/>
      <c r="BR80" s="24">
        <f t="shared" si="320"/>
        <v>0</v>
      </c>
      <c r="BS80" s="24">
        <v>10</v>
      </c>
      <c r="BT80" s="24">
        <f t="shared" si="321"/>
        <v>189817.99199999997</v>
      </c>
      <c r="BU80" s="24"/>
      <c r="BV80" s="24">
        <f t="shared" si="322"/>
        <v>0</v>
      </c>
      <c r="BW80" s="24">
        <v>20</v>
      </c>
      <c r="BX80" s="24">
        <f t="shared" si="323"/>
        <v>379635.98399999994</v>
      </c>
      <c r="BY80" s="24"/>
      <c r="BZ80" s="24">
        <f t="shared" si="324"/>
        <v>0</v>
      </c>
      <c r="CA80" s="24"/>
      <c r="CB80" s="24">
        <f t="shared" si="325"/>
        <v>0</v>
      </c>
      <c r="CC80" s="24"/>
      <c r="CD80" s="24">
        <f t="shared" si="326"/>
        <v>0</v>
      </c>
      <c r="CE80" s="24">
        <v>7</v>
      </c>
      <c r="CF80" s="24">
        <f t="shared" si="327"/>
        <v>132872.5944</v>
      </c>
      <c r="CG80" s="24"/>
      <c r="CH80" s="24">
        <f t="shared" si="328"/>
        <v>0</v>
      </c>
      <c r="CI80" s="24">
        <v>0</v>
      </c>
      <c r="CJ80" s="24">
        <f t="shared" si="329"/>
        <v>0</v>
      </c>
      <c r="CK80" s="24">
        <v>0</v>
      </c>
      <c r="CL80" s="24">
        <f t="shared" si="330"/>
        <v>0</v>
      </c>
      <c r="CM80" s="24"/>
      <c r="CN80" s="24">
        <f t="shared" si="331"/>
        <v>0</v>
      </c>
      <c r="CO80" s="24"/>
      <c r="CP80" s="24"/>
      <c r="CQ80" s="24">
        <v>0</v>
      </c>
      <c r="CR80" s="24">
        <f t="shared" si="332"/>
        <v>0</v>
      </c>
      <c r="CS80" s="24"/>
      <c r="CT80" s="24">
        <f t="shared" si="333"/>
        <v>0</v>
      </c>
      <c r="CU80" s="24">
        <v>0</v>
      </c>
      <c r="CV80" s="24">
        <f t="shared" si="334"/>
        <v>0</v>
      </c>
      <c r="CW80" s="24">
        <v>0</v>
      </c>
      <c r="CX80" s="24">
        <f t="shared" si="335"/>
        <v>0</v>
      </c>
      <c r="CY80" s="24"/>
      <c r="CZ80" s="24">
        <f t="shared" si="336"/>
        <v>0</v>
      </c>
      <c r="DA80" s="24"/>
      <c r="DB80" s="24">
        <f t="shared" si="337"/>
        <v>0</v>
      </c>
      <c r="DC80" s="24"/>
      <c r="DD80" s="24">
        <f t="shared" si="338"/>
        <v>0</v>
      </c>
      <c r="DE80" s="24"/>
      <c r="DF80" s="24">
        <f t="shared" si="339"/>
        <v>0</v>
      </c>
      <c r="DG80" s="24"/>
      <c r="DH80" s="24">
        <f t="shared" si="340"/>
        <v>0</v>
      </c>
      <c r="DI80" s="24"/>
      <c r="DJ80" s="24">
        <f t="shared" si="341"/>
        <v>0</v>
      </c>
      <c r="DK80" s="24">
        <v>7</v>
      </c>
      <c r="DL80" s="24">
        <f t="shared" si="342"/>
        <v>110727.162</v>
      </c>
      <c r="DM80" s="24"/>
      <c r="DN80" s="24">
        <f t="shared" si="343"/>
        <v>0</v>
      </c>
      <c r="DO80" s="24"/>
      <c r="DP80" s="24">
        <f t="shared" si="344"/>
        <v>0</v>
      </c>
      <c r="DQ80" s="24"/>
      <c r="DR80" s="24">
        <f t="shared" si="345"/>
        <v>0</v>
      </c>
      <c r="DS80" s="24"/>
      <c r="DT80" s="24">
        <f t="shared" si="346"/>
        <v>0</v>
      </c>
      <c r="DU80" s="24"/>
      <c r="DV80" s="24">
        <f t="shared" si="347"/>
        <v>0</v>
      </c>
      <c r="DW80" s="24"/>
      <c r="DX80" s="24">
        <f t="shared" si="348"/>
        <v>0</v>
      </c>
      <c r="DY80" s="24">
        <v>9</v>
      </c>
      <c r="DZ80" s="24">
        <f t="shared" si="349"/>
        <v>142363.49399999998</v>
      </c>
      <c r="EA80" s="24"/>
      <c r="EB80" s="24">
        <f t="shared" si="350"/>
        <v>0</v>
      </c>
      <c r="EC80" s="24"/>
      <c r="ED80" s="24">
        <f t="shared" si="351"/>
        <v>0</v>
      </c>
      <c r="EE80" s="24"/>
      <c r="EF80" s="24">
        <f t="shared" si="352"/>
        <v>0</v>
      </c>
      <c r="EG80" s="24"/>
      <c r="EH80" s="24">
        <f t="shared" si="353"/>
        <v>0</v>
      </c>
      <c r="EI80" s="24"/>
      <c r="EJ80" s="24">
        <f t="shared" si="354"/>
        <v>0</v>
      </c>
      <c r="EK80" s="24"/>
      <c r="EL80" s="24">
        <f t="shared" si="355"/>
        <v>0</v>
      </c>
      <c r="EM80" s="24"/>
      <c r="EN80" s="24">
        <f t="shared" si="356"/>
        <v>0</v>
      </c>
      <c r="EO80" s="24">
        <v>0</v>
      </c>
      <c r="EP80" s="24">
        <f t="shared" si="357"/>
        <v>0</v>
      </c>
      <c r="EQ80" s="24"/>
      <c r="ER80" s="24">
        <f t="shared" si="358"/>
        <v>0</v>
      </c>
      <c r="ES80" s="24"/>
      <c r="ET80" s="24"/>
      <c r="EU80" s="25">
        <f t="shared" si="359"/>
        <v>182</v>
      </c>
      <c r="EV80" s="25">
        <f t="shared" si="359"/>
        <v>3264869.4623999991</v>
      </c>
    </row>
    <row r="81" spans="1:152" ht="30" x14ac:dyDescent="0.25">
      <c r="A81" s="47">
        <v>73</v>
      </c>
      <c r="B81" s="26" t="s">
        <v>158</v>
      </c>
      <c r="C81" s="20">
        <f t="shared" si="294"/>
        <v>9657</v>
      </c>
      <c r="D81" s="21">
        <v>1.1200000000000001</v>
      </c>
      <c r="E81" s="22">
        <v>1</v>
      </c>
      <c r="F81" s="49"/>
      <c r="G81" s="20">
        <v>1.4</v>
      </c>
      <c r="H81" s="20">
        <v>1.68</v>
      </c>
      <c r="I81" s="20">
        <v>2.23</v>
      </c>
      <c r="J81" s="20">
        <v>2.39</v>
      </c>
      <c r="K81" s="23"/>
      <c r="L81" s="24">
        <f t="shared" si="295"/>
        <v>0</v>
      </c>
      <c r="M81" s="24"/>
      <c r="N81" s="24">
        <f t="shared" si="296"/>
        <v>0</v>
      </c>
      <c r="O81" s="24">
        <v>0</v>
      </c>
      <c r="P81" s="24">
        <f t="shared" si="297"/>
        <v>0</v>
      </c>
      <c r="Q81" s="24">
        <v>6</v>
      </c>
      <c r="R81" s="24">
        <f t="shared" si="298"/>
        <v>90853.056000000011</v>
      </c>
      <c r="S81" s="24"/>
      <c r="T81" s="24"/>
      <c r="U81" s="24">
        <v>2</v>
      </c>
      <c r="V81" s="24">
        <f t="shared" si="299"/>
        <v>30284.351999999999</v>
      </c>
      <c r="W81" s="24">
        <v>0</v>
      </c>
      <c r="X81" s="24">
        <f t="shared" si="66"/>
        <v>0</v>
      </c>
      <c r="Y81" s="24">
        <v>10</v>
      </c>
      <c r="Z81" s="24">
        <f t="shared" si="300"/>
        <v>151421.76000000001</v>
      </c>
      <c r="AA81" s="24"/>
      <c r="AB81" s="24">
        <f t="shared" si="301"/>
        <v>0</v>
      </c>
      <c r="AC81" s="24">
        <v>2</v>
      </c>
      <c r="AD81" s="24">
        <f t="shared" si="302"/>
        <v>30284.351999999999</v>
      </c>
      <c r="AE81" s="24">
        <v>0</v>
      </c>
      <c r="AF81" s="24">
        <f t="shared" si="303"/>
        <v>0</v>
      </c>
      <c r="AG81" s="24"/>
      <c r="AH81" s="24">
        <f t="shared" si="304"/>
        <v>0</v>
      </c>
      <c r="AI81" s="24"/>
      <c r="AJ81" s="24">
        <f t="shared" si="305"/>
        <v>0</v>
      </c>
      <c r="AK81" s="24"/>
      <c r="AL81" s="24">
        <f t="shared" si="306"/>
        <v>0</v>
      </c>
      <c r="AM81" s="24">
        <v>30</v>
      </c>
      <c r="AN81" s="24">
        <f t="shared" si="307"/>
        <v>454265.27999999997</v>
      </c>
      <c r="AO81" s="24">
        <v>16</v>
      </c>
      <c r="AP81" s="24">
        <f t="shared" si="308"/>
        <v>242274.81599999999</v>
      </c>
      <c r="AQ81" s="24"/>
      <c r="AR81" s="24">
        <f t="shared" si="309"/>
        <v>0</v>
      </c>
      <c r="AS81" s="24">
        <v>0</v>
      </c>
      <c r="AT81" s="24">
        <f t="shared" si="310"/>
        <v>0</v>
      </c>
      <c r="AU81" s="24"/>
      <c r="AV81" s="24">
        <f t="shared" si="311"/>
        <v>0</v>
      </c>
      <c r="AW81" s="24"/>
      <c r="AX81" s="24">
        <f t="shared" si="312"/>
        <v>0</v>
      </c>
      <c r="AY81" s="24"/>
      <c r="AZ81" s="24">
        <f t="shared" si="313"/>
        <v>0</v>
      </c>
      <c r="BA81" s="24">
        <v>0</v>
      </c>
      <c r="BB81" s="24">
        <f t="shared" si="314"/>
        <v>0</v>
      </c>
      <c r="BC81" s="24">
        <v>105</v>
      </c>
      <c r="BD81" s="24">
        <f t="shared" si="68"/>
        <v>1589928.4800000002</v>
      </c>
      <c r="BE81" s="24">
        <v>0</v>
      </c>
      <c r="BF81" s="24">
        <f t="shared" si="69"/>
        <v>0</v>
      </c>
      <c r="BG81" s="24">
        <v>4</v>
      </c>
      <c r="BH81" s="24">
        <f t="shared" si="315"/>
        <v>72682.444799999997</v>
      </c>
      <c r="BI81" s="24"/>
      <c r="BJ81" s="24">
        <f t="shared" si="316"/>
        <v>0</v>
      </c>
      <c r="BK81" s="24"/>
      <c r="BL81" s="24">
        <f t="shared" si="317"/>
        <v>0</v>
      </c>
      <c r="BM81" s="24">
        <v>2</v>
      </c>
      <c r="BN81" s="24">
        <f t="shared" si="318"/>
        <v>36341.222399999999</v>
      </c>
      <c r="BO81" s="24">
        <v>6</v>
      </c>
      <c r="BP81" s="24">
        <f t="shared" si="319"/>
        <v>109023.66720000001</v>
      </c>
      <c r="BQ81" s="24">
        <v>40</v>
      </c>
      <c r="BR81" s="24">
        <f t="shared" si="320"/>
        <v>726824.44799999997</v>
      </c>
      <c r="BS81" s="24">
        <v>87</v>
      </c>
      <c r="BT81" s="24">
        <f t="shared" si="321"/>
        <v>1580843.1744000001</v>
      </c>
      <c r="BU81" s="24"/>
      <c r="BV81" s="24">
        <f t="shared" si="322"/>
        <v>0</v>
      </c>
      <c r="BW81" s="24"/>
      <c r="BX81" s="24">
        <f t="shared" si="323"/>
        <v>0</v>
      </c>
      <c r="BY81" s="24">
        <v>4</v>
      </c>
      <c r="BZ81" s="24">
        <f t="shared" si="324"/>
        <v>72682.444799999997</v>
      </c>
      <c r="CA81" s="24">
        <v>1</v>
      </c>
      <c r="CB81" s="24">
        <f t="shared" si="325"/>
        <v>18170.611199999999</v>
      </c>
      <c r="CC81" s="24"/>
      <c r="CD81" s="24">
        <f t="shared" si="326"/>
        <v>0</v>
      </c>
      <c r="CE81" s="24">
        <v>12</v>
      </c>
      <c r="CF81" s="24">
        <f t="shared" si="327"/>
        <v>218047.33440000002</v>
      </c>
      <c r="CG81" s="24">
        <v>7</v>
      </c>
      <c r="CH81" s="24">
        <f t="shared" si="328"/>
        <v>127194.27840000001</v>
      </c>
      <c r="CI81" s="24">
        <v>0</v>
      </c>
      <c r="CJ81" s="24">
        <f t="shared" si="329"/>
        <v>0</v>
      </c>
      <c r="CK81" s="24">
        <v>18</v>
      </c>
      <c r="CL81" s="24">
        <f t="shared" si="330"/>
        <v>327071.00160000002</v>
      </c>
      <c r="CM81" s="24"/>
      <c r="CN81" s="24">
        <f t="shared" si="331"/>
        <v>0</v>
      </c>
      <c r="CO81" s="24"/>
      <c r="CP81" s="24"/>
      <c r="CQ81" s="24"/>
      <c r="CR81" s="24">
        <f t="shared" si="332"/>
        <v>0</v>
      </c>
      <c r="CS81" s="24">
        <v>10</v>
      </c>
      <c r="CT81" s="24">
        <f t="shared" si="333"/>
        <v>181706.11199999999</v>
      </c>
      <c r="CU81" s="24">
        <v>0</v>
      </c>
      <c r="CV81" s="24">
        <f t="shared" si="334"/>
        <v>0</v>
      </c>
      <c r="CW81" s="24"/>
      <c r="CX81" s="24">
        <f t="shared" si="335"/>
        <v>0</v>
      </c>
      <c r="CY81" s="24"/>
      <c r="CZ81" s="24">
        <f t="shared" si="336"/>
        <v>0</v>
      </c>
      <c r="DA81" s="24">
        <v>2</v>
      </c>
      <c r="DB81" s="24">
        <f t="shared" si="337"/>
        <v>36341.222399999999</v>
      </c>
      <c r="DC81" s="24">
        <v>20</v>
      </c>
      <c r="DD81" s="24">
        <f t="shared" si="338"/>
        <v>302843.52000000002</v>
      </c>
      <c r="DE81" s="24"/>
      <c r="DF81" s="24">
        <f t="shared" si="339"/>
        <v>0</v>
      </c>
      <c r="DG81" s="24"/>
      <c r="DH81" s="24">
        <f t="shared" si="340"/>
        <v>0</v>
      </c>
      <c r="DI81" s="24">
        <v>6</v>
      </c>
      <c r="DJ81" s="24">
        <f t="shared" si="341"/>
        <v>90853.056000000011</v>
      </c>
      <c r="DK81" s="24">
        <v>17</v>
      </c>
      <c r="DL81" s="24">
        <f t="shared" si="342"/>
        <v>257416.99200000003</v>
      </c>
      <c r="DM81" s="24">
        <v>14</v>
      </c>
      <c r="DN81" s="24">
        <f t="shared" si="343"/>
        <v>211990.46400000001</v>
      </c>
      <c r="DO81" s="24">
        <v>380</v>
      </c>
      <c r="DP81" s="24">
        <f t="shared" si="344"/>
        <v>5754026.8799999999</v>
      </c>
      <c r="DQ81" s="24">
        <v>110</v>
      </c>
      <c r="DR81" s="24">
        <f t="shared" si="345"/>
        <v>1665639.36</v>
      </c>
      <c r="DS81" s="24">
        <v>16</v>
      </c>
      <c r="DT81" s="24">
        <f t="shared" si="346"/>
        <v>242274.81599999999</v>
      </c>
      <c r="DU81" s="24"/>
      <c r="DV81" s="24">
        <f t="shared" si="347"/>
        <v>0</v>
      </c>
      <c r="DW81" s="24"/>
      <c r="DX81" s="24">
        <f t="shared" si="348"/>
        <v>0</v>
      </c>
      <c r="DY81" s="24"/>
      <c r="DZ81" s="24">
        <f t="shared" si="349"/>
        <v>0</v>
      </c>
      <c r="EA81" s="24">
        <v>42</v>
      </c>
      <c r="EB81" s="24">
        <f t="shared" si="350"/>
        <v>635971.39199999999</v>
      </c>
      <c r="EC81" s="24"/>
      <c r="ED81" s="24">
        <f t="shared" si="351"/>
        <v>0</v>
      </c>
      <c r="EE81" s="24">
        <v>15</v>
      </c>
      <c r="EF81" s="24">
        <f t="shared" si="352"/>
        <v>227132.63999999998</v>
      </c>
      <c r="EG81" s="24"/>
      <c r="EH81" s="24">
        <f t="shared" si="353"/>
        <v>0</v>
      </c>
      <c r="EI81" s="24">
        <v>1</v>
      </c>
      <c r="EJ81" s="24">
        <f t="shared" si="354"/>
        <v>15142.175999999999</v>
      </c>
      <c r="EK81" s="24"/>
      <c r="EL81" s="24">
        <f t="shared" si="355"/>
        <v>0</v>
      </c>
      <c r="EM81" s="24"/>
      <c r="EN81" s="24">
        <f t="shared" si="356"/>
        <v>0</v>
      </c>
      <c r="EO81" s="24">
        <v>10</v>
      </c>
      <c r="EP81" s="24">
        <f t="shared" si="357"/>
        <v>181706.11199999999</v>
      </c>
      <c r="EQ81" s="24"/>
      <c r="ER81" s="24">
        <f t="shared" si="358"/>
        <v>0</v>
      </c>
      <c r="ES81" s="24"/>
      <c r="ET81" s="24"/>
      <c r="EU81" s="25">
        <f t="shared" si="359"/>
        <v>995</v>
      </c>
      <c r="EV81" s="25">
        <f t="shared" si="359"/>
        <v>15681237.465600001</v>
      </c>
    </row>
    <row r="82" spans="1:152" x14ac:dyDescent="0.25">
      <c r="A82" s="47">
        <v>74</v>
      </c>
      <c r="B82" s="26" t="s">
        <v>159</v>
      </c>
      <c r="C82" s="20">
        <f t="shared" si="294"/>
        <v>9657</v>
      </c>
      <c r="D82" s="21">
        <v>0.96</v>
      </c>
      <c r="E82" s="22">
        <v>1</v>
      </c>
      <c r="F82" s="49"/>
      <c r="G82" s="20">
        <v>1.4</v>
      </c>
      <c r="H82" s="20">
        <v>1.68</v>
      </c>
      <c r="I82" s="20">
        <v>2.23</v>
      </c>
      <c r="J82" s="20">
        <v>2.39</v>
      </c>
      <c r="K82" s="23"/>
      <c r="L82" s="24">
        <f t="shared" si="295"/>
        <v>0</v>
      </c>
      <c r="M82" s="24"/>
      <c r="N82" s="24">
        <f t="shared" si="296"/>
        <v>0</v>
      </c>
      <c r="O82" s="24">
        <v>0</v>
      </c>
      <c r="P82" s="24">
        <f t="shared" si="297"/>
        <v>0</v>
      </c>
      <c r="Q82" s="24">
        <v>64</v>
      </c>
      <c r="R82" s="24">
        <f t="shared" si="298"/>
        <v>830656.51199999987</v>
      </c>
      <c r="S82" s="24"/>
      <c r="T82" s="24"/>
      <c r="U82" s="24">
        <v>10</v>
      </c>
      <c r="V82" s="24">
        <f t="shared" si="299"/>
        <v>129790.07999999999</v>
      </c>
      <c r="W82" s="24">
        <v>60</v>
      </c>
      <c r="X82" s="24">
        <f t="shared" si="66"/>
        <v>778740.47999999986</v>
      </c>
      <c r="Y82" s="24">
        <v>10</v>
      </c>
      <c r="Z82" s="24">
        <f t="shared" si="300"/>
        <v>129790.07999999999</v>
      </c>
      <c r="AA82" s="24"/>
      <c r="AB82" s="24">
        <f t="shared" si="301"/>
        <v>0</v>
      </c>
      <c r="AC82" s="24"/>
      <c r="AD82" s="24">
        <f t="shared" si="302"/>
        <v>0</v>
      </c>
      <c r="AE82" s="24">
        <v>5</v>
      </c>
      <c r="AF82" s="24">
        <f t="shared" si="303"/>
        <v>64895.039999999994</v>
      </c>
      <c r="AG82" s="24"/>
      <c r="AH82" s="24">
        <f t="shared" si="304"/>
        <v>0</v>
      </c>
      <c r="AI82" s="24"/>
      <c r="AJ82" s="24">
        <f t="shared" si="305"/>
        <v>0</v>
      </c>
      <c r="AK82" s="24"/>
      <c r="AL82" s="24">
        <f t="shared" si="306"/>
        <v>0</v>
      </c>
      <c r="AM82" s="24">
        <v>34</v>
      </c>
      <c r="AN82" s="24">
        <f t="shared" si="307"/>
        <v>441286.27199999994</v>
      </c>
      <c r="AO82" s="24">
        <v>10</v>
      </c>
      <c r="AP82" s="24">
        <f t="shared" si="308"/>
        <v>129790.07999999999</v>
      </c>
      <c r="AQ82" s="24">
        <v>0</v>
      </c>
      <c r="AR82" s="24">
        <f t="shared" si="309"/>
        <v>0</v>
      </c>
      <c r="AS82" s="24">
        <v>0</v>
      </c>
      <c r="AT82" s="24">
        <f t="shared" si="310"/>
        <v>0</v>
      </c>
      <c r="AU82" s="24"/>
      <c r="AV82" s="24">
        <f t="shared" si="311"/>
        <v>0</v>
      </c>
      <c r="AW82" s="24"/>
      <c r="AX82" s="24">
        <f t="shared" si="312"/>
        <v>0</v>
      </c>
      <c r="AY82" s="24"/>
      <c r="AZ82" s="24">
        <f t="shared" si="313"/>
        <v>0</v>
      </c>
      <c r="BA82" s="24">
        <v>0</v>
      </c>
      <c r="BB82" s="24">
        <f t="shared" si="314"/>
        <v>0</v>
      </c>
      <c r="BC82" s="24">
        <v>0</v>
      </c>
      <c r="BD82" s="24">
        <f t="shared" si="68"/>
        <v>0</v>
      </c>
      <c r="BE82" s="24">
        <v>0</v>
      </c>
      <c r="BF82" s="24">
        <f t="shared" si="69"/>
        <v>0</v>
      </c>
      <c r="BG82" s="24">
        <v>21</v>
      </c>
      <c r="BH82" s="24">
        <f t="shared" si="315"/>
        <v>327071.00159999996</v>
      </c>
      <c r="BI82" s="24"/>
      <c r="BJ82" s="24">
        <f t="shared" si="316"/>
        <v>0</v>
      </c>
      <c r="BK82" s="24">
        <v>1</v>
      </c>
      <c r="BL82" s="24">
        <f t="shared" si="317"/>
        <v>15574.809599999999</v>
      </c>
      <c r="BM82" s="24">
        <v>9</v>
      </c>
      <c r="BN82" s="24">
        <f t="shared" si="318"/>
        <v>140173.28639999998</v>
      </c>
      <c r="BO82" s="24"/>
      <c r="BP82" s="24">
        <f t="shared" si="319"/>
        <v>0</v>
      </c>
      <c r="BQ82" s="24"/>
      <c r="BR82" s="24">
        <f t="shared" si="320"/>
        <v>0</v>
      </c>
      <c r="BS82" s="24">
        <v>104</v>
      </c>
      <c r="BT82" s="24">
        <f t="shared" si="321"/>
        <v>1619780.1983999999</v>
      </c>
      <c r="BU82" s="24"/>
      <c r="BV82" s="24">
        <f t="shared" si="322"/>
        <v>0</v>
      </c>
      <c r="BW82" s="24"/>
      <c r="BX82" s="24">
        <f t="shared" si="323"/>
        <v>0</v>
      </c>
      <c r="BY82" s="24">
        <v>1</v>
      </c>
      <c r="BZ82" s="24">
        <f t="shared" si="324"/>
        <v>15574.809599999999</v>
      </c>
      <c r="CA82" s="24">
        <v>112</v>
      </c>
      <c r="CB82" s="24">
        <f t="shared" si="325"/>
        <v>1744378.6751999999</v>
      </c>
      <c r="CC82" s="24">
        <v>1</v>
      </c>
      <c r="CD82" s="24">
        <f t="shared" si="326"/>
        <v>15574.809599999999</v>
      </c>
      <c r="CE82" s="24">
        <v>12</v>
      </c>
      <c r="CF82" s="24">
        <f t="shared" si="327"/>
        <v>186897.71520000001</v>
      </c>
      <c r="CG82" s="24">
        <v>30</v>
      </c>
      <c r="CH82" s="24">
        <f t="shared" si="328"/>
        <v>467244.28799999994</v>
      </c>
      <c r="CI82" s="24"/>
      <c r="CJ82" s="24">
        <f t="shared" si="329"/>
        <v>0</v>
      </c>
      <c r="CK82" s="24"/>
      <c r="CL82" s="24">
        <f t="shared" si="330"/>
        <v>0</v>
      </c>
      <c r="CM82" s="24">
        <v>177</v>
      </c>
      <c r="CN82" s="24">
        <f t="shared" si="331"/>
        <v>2756741.2991999998</v>
      </c>
      <c r="CO82" s="24"/>
      <c r="CP82" s="24"/>
      <c r="CQ82" s="24">
        <v>350</v>
      </c>
      <c r="CR82" s="24">
        <f t="shared" si="332"/>
        <v>5451183.3599999994</v>
      </c>
      <c r="CS82" s="24">
        <v>5</v>
      </c>
      <c r="CT82" s="24">
        <f t="shared" si="333"/>
        <v>77874.047999999995</v>
      </c>
      <c r="CU82" s="24"/>
      <c r="CV82" s="24">
        <f t="shared" si="334"/>
        <v>0</v>
      </c>
      <c r="CW82" s="24"/>
      <c r="CX82" s="24">
        <f t="shared" si="335"/>
        <v>0</v>
      </c>
      <c r="CY82" s="24"/>
      <c r="CZ82" s="24">
        <f t="shared" si="336"/>
        <v>0</v>
      </c>
      <c r="DA82" s="24">
        <v>5</v>
      </c>
      <c r="DB82" s="24">
        <f t="shared" si="337"/>
        <v>77874.047999999995</v>
      </c>
      <c r="DC82" s="24">
        <v>10</v>
      </c>
      <c r="DD82" s="24">
        <f t="shared" si="338"/>
        <v>129790.07999999999</v>
      </c>
      <c r="DE82" s="24"/>
      <c r="DF82" s="24">
        <f t="shared" si="339"/>
        <v>0</v>
      </c>
      <c r="DG82" s="24">
        <v>635</v>
      </c>
      <c r="DH82" s="24">
        <f t="shared" si="340"/>
        <v>8241670.0800000001</v>
      </c>
      <c r="DI82" s="24">
        <v>0</v>
      </c>
      <c r="DJ82" s="24">
        <f t="shared" si="341"/>
        <v>0</v>
      </c>
      <c r="DK82" s="24">
        <v>24</v>
      </c>
      <c r="DL82" s="24">
        <f t="shared" si="342"/>
        <v>311496.19199999998</v>
      </c>
      <c r="DM82" s="24">
        <v>9</v>
      </c>
      <c r="DN82" s="24">
        <f t="shared" si="343"/>
        <v>116811.07199999999</v>
      </c>
      <c r="DO82" s="24"/>
      <c r="DP82" s="24">
        <f t="shared" si="344"/>
        <v>0</v>
      </c>
      <c r="DQ82" s="24"/>
      <c r="DR82" s="24">
        <f t="shared" si="345"/>
        <v>0</v>
      </c>
      <c r="DS82" s="24"/>
      <c r="DT82" s="24">
        <f t="shared" si="346"/>
        <v>0</v>
      </c>
      <c r="DU82" s="24"/>
      <c r="DV82" s="24">
        <f t="shared" si="347"/>
        <v>0</v>
      </c>
      <c r="DW82" s="24">
        <v>60</v>
      </c>
      <c r="DX82" s="24">
        <f t="shared" si="348"/>
        <v>778740.47999999986</v>
      </c>
      <c r="DY82" s="24"/>
      <c r="DZ82" s="24">
        <f t="shared" si="349"/>
        <v>0</v>
      </c>
      <c r="EA82" s="24">
        <v>102</v>
      </c>
      <c r="EB82" s="24">
        <f t="shared" si="350"/>
        <v>1323858.8159999999</v>
      </c>
      <c r="EC82" s="24"/>
      <c r="ED82" s="24">
        <f t="shared" si="351"/>
        <v>0</v>
      </c>
      <c r="EE82" s="24">
        <v>20</v>
      </c>
      <c r="EF82" s="24">
        <f t="shared" si="352"/>
        <v>259580.15999999997</v>
      </c>
      <c r="EG82" s="24">
        <v>99</v>
      </c>
      <c r="EH82" s="24">
        <f t="shared" si="353"/>
        <v>1284921.7919999999</v>
      </c>
      <c r="EI82" s="24"/>
      <c r="EJ82" s="24">
        <f t="shared" si="354"/>
        <v>0</v>
      </c>
      <c r="EK82" s="24"/>
      <c r="EL82" s="24">
        <f t="shared" si="355"/>
        <v>0</v>
      </c>
      <c r="EM82" s="24"/>
      <c r="EN82" s="24">
        <f t="shared" si="356"/>
        <v>0</v>
      </c>
      <c r="EO82" s="24"/>
      <c r="EP82" s="24">
        <f t="shared" si="357"/>
        <v>0</v>
      </c>
      <c r="EQ82" s="24"/>
      <c r="ER82" s="24">
        <f t="shared" si="358"/>
        <v>0</v>
      </c>
      <c r="ES82" s="24"/>
      <c r="ET82" s="24"/>
      <c r="EU82" s="25">
        <f t="shared" si="359"/>
        <v>1980</v>
      </c>
      <c r="EV82" s="25">
        <f t="shared" si="359"/>
        <v>27847759.564800002</v>
      </c>
    </row>
    <row r="83" spans="1:152" ht="30" x14ac:dyDescent="0.25">
      <c r="A83" s="47">
        <v>75</v>
      </c>
      <c r="B83" s="26" t="s">
        <v>160</v>
      </c>
      <c r="C83" s="20">
        <f t="shared" si="294"/>
        <v>9657</v>
      </c>
      <c r="D83" s="21">
        <v>1.1499999999999999</v>
      </c>
      <c r="E83" s="22">
        <v>1</v>
      </c>
      <c r="F83" s="49"/>
      <c r="G83" s="20">
        <v>1.4</v>
      </c>
      <c r="H83" s="20">
        <v>1.68</v>
      </c>
      <c r="I83" s="20">
        <v>2.23</v>
      </c>
      <c r="J83" s="20">
        <v>2.39</v>
      </c>
      <c r="K83" s="23"/>
      <c r="L83" s="24">
        <f t="shared" si="295"/>
        <v>0</v>
      </c>
      <c r="M83" s="24"/>
      <c r="N83" s="24">
        <f t="shared" si="296"/>
        <v>0</v>
      </c>
      <c r="O83" s="24"/>
      <c r="P83" s="24">
        <f t="shared" si="297"/>
        <v>0</v>
      </c>
      <c r="Q83" s="24"/>
      <c r="R83" s="24">
        <f t="shared" si="298"/>
        <v>0</v>
      </c>
      <c r="S83" s="24"/>
      <c r="T83" s="24"/>
      <c r="U83" s="24"/>
      <c r="V83" s="24">
        <f t="shared" si="299"/>
        <v>0</v>
      </c>
      <c r="W83" s="24"/>
      <c r="X83" s="24">
        <f t="shared" si="66"/>
        <v>0</v>
      </c>
      <c r="Y83" s="24"/>
      <c r="Z83" s="24">
        <f t="shared" si="300"/>
        <v>0</v>
      </c>
      <c r="AA83" s="24"/>
      <c r="AB83" s="24">
        <f t="shared" si="301"/>
        <v>0</v>
      </c>
      <c r="AC83" s="24"/>
      <c r="AD83" s="24">
        <f t="shared" si="302"/>
        <v>0</v>
      </c>
      <c r="AE83" s="24"/>
      <c r="AF83" s="24">
        <f t="shared" si="303"/>
        <v>0</v>
      </c>
      <c r="AG83" s="24"/>
      <c r="AH83" s="24">
        <f t="shared" si="304"/>
        <v>0</v>
      </c>
      <c r="AI83" s="24"/>
      <c r="AJ83" s="24">
        <f t="shared" si="305"/>
        <v>0</v>
      </c>
      <c r="AK83" s="24"/>
      <c r="AL83" s="24">
        <f t="shared" si="306"/>
        <v>0</v>
      </c>
      <c r="AM83" s="24">
        <v>0</v>
      </c>
      <c r="AN83" s="24">
        <f t="shared" si="307"/>
        <v>0</v>
      </c>
      <c r="AO83" s="24"/>
      <c r="AP83" s="24">
        <f t="shared" si="308"/>
        <v>0</v>
      </c>
      <c r="AQ83" s="24"/>
      <c r="AR83" s="24">
        <f t="shared" si="309"/>
        <v>0</v>
      </c>
      <c r="AS83" s="24"/>
      <c r="AT83" s="24">
        <f t="shared" si="310"/>
        <v>0</v>
      </c>
      <c r="AU83" s="24"/>
      <c r="AV83" s="24">
        <f t="shared" si="311"/>
        <v>0</v>
      </c>
      <c r="AW83" s="24"/>
      <c r="AX83" s="24">
        <f t="shared" si="312"/>
        <v>0</v>
      </c>
      <c r="AY83" s="24"/>
      <c r="AZ83" s="24">
        <f t="shared" si="313"/>
        <v>0</v>
      </c>
      <c r="BA83" s="24"/>
      <c r="BB83" s="24">
        <f t="shared" si="314"/>
        <v>0</v>
      </c>
      <c r="BC83" s="24"/>
      <c r="BD83" s="24">
        <f t="shared" si="68"/>
        <v>0</v>
      </c>
      <c r="BE83" s="24"/>
      <c r="BF83" s="24">
        <f t="shared" si="69"/>
        <v>0</v>
      </c>
      <c r="BG83" s="24"/>
      <c r="BH83" s="24">
        <f t="shared" si="315"/>
        <v>0</v>
      </c>
      <c r="BI83" s="24"/>
      <c r="BJ83" s="24">
        <f t="shared" si="316"/>
        <v>0</v>
      </c>
      <c r="BK83" s="24"/>
      <c r="BL83" s="24">
        <f t="shared" si="317"/>
        <v>0</v>
      </c>
      <c r="BM83" s="24"/>
      <c r="BN83" s="24">
        <f t="shared" si="318"/>
        <v>0</v>
      </c>
      <c r="BO83" s="24"/>
      <c r="BP83" s="24">
        <f t="shared" si="319"/>
        <v>0</v>
      </c>
      <c r="BQ83" s="24"/>
      <c r="BR83" s="24">
        <f t="shared" si="320"/>
        <v>0</v>
      </c>
      <c r="BS83" s="24"/>
      <c r="BT83" s="24">
        <f t="shared" si="321"/>
        <v>0</v>
      </c>
      <c r="BU83" s="24"/>
      <c r="BV83" s="24">
        <f t="shared" si="322"/>
        <v>0</v>
      </c>
      <c r="BW83" s="24"/>
      <c r="BX83" s="24">
        <f t="shared" si="323"/>
        <v>0</v>
      </c>
      <c r="BY83" s="24"/>
      <c r="BZ83" s="24">
        <f t="shared" si="324"/>
        <v>0</v>
      </c>
      <c r="CA83" s="24"/>
      <c r="CB83" s="24">
        <f t="shared" si="325"/>
        <v>0</v>
      </c>
      <c r="CC83" s="24"/>
      <c r="CD83" s="24">
        <f t="shared" si="326"/>
        <v>0</v>
      </c>
      <c r="CE83" s="24"/>
      <c r="CF83" s="24">
        <f t="shared" si="327"/>
        <v>0</v>
      </c>
      <c r="CG83" s="24"/>
      <c r="CH83" s="24">
        <f t="shared" si="328"/>
        <v>0</v>
      </c>
      <c r="CI83" s="24"/>
      <c r="CJ83" s="24">
        <f t="shared" si="329"/>
        <v>0</v>
      </c>
      <c r="CK83" s="24"/>
      <c r="CL83" s="24">
        <f t="shared" si="330"/>
        <v>0</v>
      </c>
      <c r="CM83" s="24"/>
      <c r="CN83" s="24">
        <f t="shared" si="331"/>
        <v>0</v>
      </c>
      <c r="CO83" s="24"/>
      <c r="CP83" s="24"/>
      <c r="CQ83" s="24"/>
      <c r="CR83" s="24">
        <f t="shared" si="332"/>
        <v>0</v>
      </c>
      <c r="CS83" s="24"/>
      <c r="CT83" s="24">
        <f t="shared" si="333"/>
        <v>0</v>
      </c>
      <c r="CU83" s="24"/>
      <c r="CV83" s="24">
        <f t="shared" si="334"/>
        <v>0</v>
      </c>
      <c r="CW83" s="24"/>
      <c r="CX83" s="24">
        <f t="shared" si="335"/>
        <v>0</v>
      </c>
      <c r="CY83" s="24"/>
      <c r="CZ83" s="24">
        <f t="shared" si="336"/>
        <v>0</v>
      </c>
      <c r="DA83" s="24"/>
      <c r="DB83" s="24">
        <f t="shared" si="337"/>
        <v>0</v>
      </c>
      <c r="DC83" s="24"/>
      <c r="DD83" s="24">
        <f t="shared" si="338"/>
        <v>0</v>
      </c>
      <c r="DE83" s="24"/>
      <c r="DF83" s="24">
        <f t="shared" si="339"/>
        <v>0</v>
      </c>
      <c r="DG83" s="24"/>
      <c r="DH83" s="24">
        <f t="shared" si="340"/>
        <v>0</v>
      </c>
      <c r="DI83" s="24"/>
      <c r="DJ83" s="24">
        <f t="shared" si="341"/>
        <v>0</v>
      </c>
      <c r="DK83" s="24"/>
      <c r="DL83" s="24">
        <f t="shared" si="342"/>
        <v>0</v>
      </c>
      <c r="DM83" s="24"/>
      <c r="DN83" s="24">
        <f t="shared" si="343"/>
        <v>0</v>
      </c>
      <c r="DO83" s="24"/>
      <c r="DP83" s="24">
        <f t="shared" si="344"/>
        <v>0</v>
      </c>
      <c r="DQ83" s="24"/>
      <c r="DR83" s="24">
        <f t="shared" si="345"/>
        <v>0</v>
      </c>
      <c r="DS83" s="24"/>
      <c r="DT83" s="24">
        <f t="shared" si="346"/>
        <v>0</v>
      </c>
      <c r="DU83" s="24"/>
      <c r="DV83" s="24">
        <f t="shared" si="347"/>
        <v>0</v>
      </c>
      <c r="DW83" s="24"/>
      <c r="DX83" s="24">
        <f t="shared" si="348"/>
        <v>0</v>
      </c>
      <c r="DY83" s="24"/>
      <c r="DZ83" s="24">
        <f t="shared" si="349"/>
        <v>0</v>
      </c>
      <c r="EA83" s="24"/>
      <c r="EB83" s="24">
        <f t="shared" si="350"/>
        <v>0</v>
      </c>
      <c r="EC83" s="24"/>
      <c r="ED83" s="24">
        <f t="shared" si="351"/>
        <v>0</v>
      </c>
      <c r="EE83" s="24"/>
      <c r="EF83" s="24">
        <f t="shared" si="352"/>
        <v>0</v>
      </c>
      <c r="EG83" s="24"/>
      <c r="EH83" s="24">
        <f t="shared" si="353"/>
        <v>0</v>
      </c>
      <c r="EI83" s="24"/>
      <c r="EJ83" s="24">
        <f t="shared" si="354"/>
        <v>0</v>
      </c>
      <c r="EK83" s="24"/>
      <c r="EL83" s="24">
        <f t="shared" si="355"/>
        <v>0</v>
      </c>
      <c r="EM83" s="24"/>
      <c r="EN83" s="24">
        <f t="shared" si="356"/>
        <v>0</v>
      </c>
      <c r="EO83" s="24"/>
      <c r="EP83" s="24">
        <f t="shared" si="357"/>
        <v>0</v>
      </c>
      <c r="EQ83" s="24"/>
      <c r="ER83" s="24">
        <f t="shared" si="358"/>
        <v>0</v>
      </c>
      <c r="ES83" s="24"/>
      <c r="ET83" s="24"/>
      <c r="EU83" s="25">
        <f t="shared" si="359"/>
        <v>0</v>
      </c>
      <c r="EV83" s="25">
        <f t="shared" si="359"/>
        <v>0</v>
      </c>
    </row>
    <row r="84" spans="1:152" x14ac:dyDescent="0.25">
      <c r="A84" s="47">
        <v>76</v>
      </c>
      <c r="B84" s="26" t="s">
        <v>161</v>
      </c>
      <c r="C84" s="20">
        <f t="shared" si="294"/>
        <v>9657</v>
      </c>
      <c r="D84" s="21">
        <v>2.82</v>
      </c>
      <c r="E84" s="22">
        <v>1</v>
      </c>
      <c r="F84" s="49"/>
      <c r="G84" s="20">
        <v>1.4</v>
      </c>
      <c r="H84" s="20">
        <v>1.68</v>
      </c>
      <c r="I84" s="20">
        <v>2.23</v>
      </c>
      <c r="J84" s="20">
        <v>2.39</v>
      </c>
      <c r="K84" s="23"/>
      <c r="L84" s="24">
        <f t="shared" si="295"/>
        <v>0</v>
      </c>
      <c r="M84" s="24"/>
      <c r="N84" s="24">
        <f t="shared" si="296"/>
        <v>0</v>
      </c>
      <c r="O84" s="24"/>
      <c r="P84" s="24">
        <f t="shared" si="297"/>
        <v>0</v>
      </c>
      <c r="Q84" s="24"/>
      <c r="R84" s="24">
        <f t="shared" si="298"/>
        <v>0</v>
      </c>
      <c r="S84" s="24"/>
      <c r="T84" s="24"/>
      <c r="U84" s="24"/>
      <c r="V84" s="24">
        <f t="shared" si="299"/>
        <v>0</v>
      </c>
      <c r="W84" s="24"/>
      <c r="X84" s="24">
        <f t="shared" ref="X84:X87" si="360">W84*C84*D84*E84*G84*$X$6</f>
        <v>0</v>
      </c>
      <c r="Y84" s="24"/>
      <c r="Z84" s="24">
        <f t="shared" si="300"/>
        <v>0</v>
      </c>
      <c r="AA84" s="24"/>
      <c r="AB84" s="24">
        <f t="shared" si="301"/>
        <v>0</v>
      </c>
      <c r="AC84" s="24"/>
      <c r="AD84" s="24">
        <f t="shared" si="302"/>
        <v>0</v>
      </c>
      <c r="AE84" s="24"/>
      <c r="AF84" s="24">
        <f t="shared" si="303"/>
        <v>0</v>
      </c>
      <c r="AG84" s="24"/>
      <c r="AH84" s="24">
        <f t="shared" si="304"/>
        <v>0</v>
      </c>
      <c r="AI84" s="24"/>
      <c r="AJ84" s="24">
        <f t="shared" si="305"/>
        <v>0</v>
      </c>
      <c r="AK84" s="24"/>
      <c r="AL84" s="24">
        <f t="shared" si="306"/>
        <v>0</v>
      </c>
      <c r="AM84" s="24">
        <v>0</v>
      </c>
      <c r="AN84" s="24">
        <f t="shared" si="307"/>
        <v>0</v>
      </c>
      <c r="AO84" s="24"/>
      <c r="AP84" s="24">
        <f t="shared" si="308"/>
        <v>0</v>
      </c>
      <c r="AQ84" s="24"/>
      <c r="AR84" s="24">
        <f t="shared" si="309"/>
        <v>0</v>
      </c>
      <c r="AS84" s="24"/>
      <c r="AT84" s="24">
        <f t="shared" si="310"/>
        <v>0</v>
      </c>
      <c r="AU84" s="24"/>
      <c r="AV84" s="24">
        <f t="shared" si="311"/>
        <v>0</v>
      </c>
      <c r="AW84" s="24"/>
      <c r="AX84" s="24">
        <f t="shared" si="312"/>
        <v>0</v>
      </c>
      <c r="AY84" s="24"/>
      <c r="AZ84" s="24">
        <f t="shared" si="313"/>
        <v>0</v>
      </c>
      <c r="BA84" s="24"/>
      <c r="BB84" s="24">
        <f t="shared" si="314"/>
        <v>0</v>
      </c>
      <c r="BC84" s="24"/>
      <c r="BD84" s="24">
        <f t="shared" ref="BD84:BD177" si="361">BC84*C84*D84*E84*G84*$BD$6</f>
        <v>0</v>
      </c>
      <c r="BE84" s="24"/>
      <c r="BF84" s="24">
        <f t="shared" ref="BF84:BF177" si="362">BE84*C84*D84*E84*H84*$BF$6</f>
        <v>0</v>
      </c>
      <c r="BG84" s="24"/>
      <c r="BH84" s="24">
        <f t="shared" si="315"/>
        <v>0</v>
      </c>
      <c r="BI84" s="24"/>
      <c r="BJ84" s="24">
        <f t="shared" si="316"/>
        <v>0</v>
      </c>
      <c r="BK84" s="24"/>
      <c r="BL84" s="24">
        <f t="shared" si="317"/>
        <v>0</v>
      </c>
      <c r="BM84" s="24"/>
      <c r="BN84" s="24">
        <f t="shared" si="318"/>
        <v>0</v>
      </c>
      <c r="BO84" s="24"/>
      <c r="BP84" s="24">
        <f t="shared" si="319"/>
        <v>0</v>
      </c>
      <c r="BQ84" s="24"/>
      <c r="BR84" s="24">
        <f t="shared" si="320"/>
        <v>0</v>
      </c>
      <c r="BS84" s="24"/>
      <c r="BT84" s="24">
        <f t="shared" si="321"/>
        <v>0</v>
      </c>
      <c r="BU84" s="24"/>
      <c r="BV84" s="24">
        <f t="shared" si="322"/>
        <v>0</v>
      </c>
      <c r="BW84" s="24"/>
      <c r="BX84" s="24">
        <f t="shared" si="323"/>
        <v>0</v>
      </c>
      <c r="BY84" s="24"/>
      <c r="BZ84" s="24">
        <f t="shared" si="324"/>
        <v>0</v>
      </c>
      <c r="CA84" s="24"/>
      <c r="CB84" s="24">
        <f t="shared" si="325"/>
        <v>0</v>
      </c>
      <c r="CC84" s="24"/>
      <c r="CD84" s="24">
        <f t="shared" si="326"/>
        <v>0</v>
      </c>
      <c r="CE84" s="24"/>
      <c r="CF84" s="24">
        <f t="shared" si="327"/>
        <v>0</v>
      </c>
      <c r="CG84" s="24"/>
      <c r="CH84" s="24">
        <f t="shared" si="328"/>
        <v>0</v>
      </c>
      <c r="CI84" s="24"/>
      <c r="CJ84" s="24">
        <f t="shared" si="329"/>
        <v>0</v>
      </c>
      <c r="CK84" s="24"/>
      <c r="CL84" s="24">
        <f t="shared" si="330"/>
        <v>0</v>
      </c>
      <c r="CM84" s="24"/>
      <c r="CN84" s="24">
        <f t="shared" si="331"/>
        <v>0</v>
      </c>
      <c r="CO84" s="24"/>
      <c r="CP84" s="24"/>
      <c r="CQ84" s="24"/>
      <c r="CR84" s="24">
        <f t="shared" si="332"/>
        <v>0</v>
      </c>
      <c r="CS84" s="24"/>
      <c r="CT84" s="24">
        <f t="shared" si="333"/>
        <v>0</v>
      </c>
      <c r="CU84" s="24"/>
      <c r="CV84" s="24">
        <f t="shared" si="334"/>
        <v>0</v>
      </c>
      <c r="CW84" s="24"/>
      <c r="CX84" s="24">
        <f t="shared" si="335"/>
        <v>0</v>
      </c>
      <c r="CY84" s="24"/>
      <c r="CZ84" s="24">
        <f t="shared" si="336"/>
        <v>0</v>
      </c>
      <c r="DA84" s="24"/>
      <c r="DB84" s="24">
        <f t="shared" si="337"/>
        <v>0</v>
      </c>
      <c r="DC84" s="24"/>
      <c r="DD84" s="24">
        <f t="shared" si="338"/>
        <v>0</v>
      </c>
      <c r="DE84" s="24"/>
      <c r="DF84" s="24">
        <f t="shared" si="339"/>
        <v>0</v>
      </c>
      <c r="DG84" s="24"/>
      <c r="DH84" s="24">
        <f t="shared" si="340"/>
        <v>0</v>
      </c>
      <c r="DI84" s="24"/>
      <c r="DJ84" s="24">
        <f t="shared" si="341"/>
        <v>0</v>
      </c>
      <c r="DK84" s="24"/>
      <c r="DL84" s="24">
        <f t="shared" si="342"/>
        <v>0</v>
      </c>
      <c r="DM84" s="24"/>
      <c r="DN84" s="24">
        <f t="shared" si="343"/>
        <v>0</v>
      </c>
      <c r="DO84" s="24"/>
      <c r="DP84" s="24">
        <f t="shared" si="344"/>
        <v>0</v>
      </c>
      <c r="DQ84" s="24"/>
      <c r="DR84" s="24">
        <f t="shared" si="345"/>
        <v>0</v>
      </c>
      <c r="DS84" s="24"/>
      <c r="DT84" s="24">
        <f t="shared" si="346"/>
        <v>0</v>
      </c>
      <c r="DU84" s="24"/>
      <c r="DV84" s="24">
        <f t="shared" si="347"/>
        <v>0</v>
      </c>
      <c r="DW84" s="24"/>
      <c r="DX84" s="24">
        <f t="shared" si="348"/>
        <v>0</v>
      </c>
      <c r="DY84" s="24"/>
      <c r="DZ84" s="24">
        <f t="shared" si="349"/>
        <v>0</v>
      </c>
      <c r="EA84" s="24"/>
      <c r="EB84" s="24">
        <f t="shared" si="350"/>
        <v>0</v>
      </c>
      <c r="EC84" s="24"/>
      <c r="ED84" s="24">
        <f t="shared" si="351"/>
        <v>0</v>
      </c>
      <c r="EE84" s="24"/>
      <c r="EF84" s="24">
        <f t="shared" si="352"/>
        <v>0</v>
      </c>
      <c r="EG84" s="24"/>
      <c r="EH84" s="24">
        <f t="shared" si="353"/>
        <v>0</v>
      </c>
      <c r="EI84" s="24"/>
      <c r="EJ84" s="24">
        <f t="shared" si="354"/>
        <v>0</v>
      </c>
      <c r="EK84" s="24"/>
      <c r="EL84" s="24">
        <f t="shared" si="355"/>
        <v>0</v>
      </c>
      <c r="EM84" s="24"/>
      <c r="EN84" s="24">
        <f t="shared" si="356"/>
        <v>0</v>
      </c>
      <c r="EO84" s="24"/>
      <c r="EP84" s="24">
        <f t="shared" si="357"/>
        <v>0</v>
      </c>
      <c r="EQ84" s="24"/>
      <c r="ER84" s="24">
        <f t="shared" si="358"/>
        <v>0</v>
      </c>
      <c r="ES84" s="24"/>
      <c r="ET84" s="24"/>
      <c r="EU84" s="25">
        <f t="shared" si="359"/>
        <v>0</v>
      </c>
      <c r="EV84" s="25">
        <f t="shared" si="359"/>
        <v>0</v>
      </c>
    </row>
    <row r="85" spans="1:152" ht="30" x14ac:dyDescent="0.25">
      <c r="A85" s="47">
        <v>77</v>
      </c>
      <c r="B85" s="26" t="s">
        <v>162</v>
      </c>
      <c r="C85" s="20">
        <f t="shared" si="294"/>
        <v>9657</v>
      </c>
      <c r="D85" s="21">
        <v>4.51</v>
      </c>
      <c r="E85" s="22">
        <v>1</v>
      </c>
      <c r="F85" s="49"/>
      <c r="G85" s="20">
        <v>1.4</v>
      </c>
      <c r="H85" s="20">
        <v>1.68</v>
      </c>
      <c r="I85" s="20">
        <v>2.23</v>
      </c>
      <c r="J85" s="20">
        <v>2.39</v>
      </c>
      <c r="K85" s="23"/>
      <c r="L85" s="24">
        <f t="shared" si="295"/>
        <v>0</v>
      </c>
      <c r="M85" s="24"/>
      <c r="N85" s="24">
        <f t="shared" si="296"/>
        <v>0</v>
      </c>
      <c r="O85" s="24"/>
      <c r="P85" s="24">
        <f t="shared" si="297"/>
        <v>0</v>
      </c>
      <c r="Q85" s="24"/>
      <c r="R85" s="24">
        <f t="shared" si="298"/>
        <v>0</v>
      </c>
      <c r="S85" s="24"/>
      <c r="T85" s="24"/>
      <c r="U85" s="24"/>
      <c r="V85" s="24">
        <f t="shared" si="299"/>
        <v>0</v>
      </c>
      <c r="W85" s="24"/>
      <c r="X85" s="24">
        <f t="shared" si="360"/>
        <v>0</v>
      </c>
      <c r="Y85" s="24"/>
      <c r="Z85" s="24">
        <f t="shared" si="300"/>
        <v>0</v>
      </c>
      <c r="AA85" s="24"/>
      <c r="AB85" s="24">
        <f t="shared" si="301"/>
        <v>0</v>
      </c>
      <c r="AC85" s="24"/>
      <c r="AD85" s="24">
        <f t="shared" si="302"/>
        <v>0</v>
      </c>
      <c r="AE85" s="24"/>
      <c r="AF85" s="24">
        <f t="shared" si="303"/>
        <v>0</v>
      </c>
      <c r="AG85" s="24"/>
      <c r="AH85" s="24">
        <f t="shared" si="304"/>
        <v>0</v>
      </c>
      <c r="AI85" s="24"/>
      <c r="AJ85" s="24">
        <f t="shared" si="305"/>
        <v>0</v>
      </c>
      <c r="AK85" s="24"/>
      <c r="AL85" s="24">
        <f t="shared" si="306"/>
        <v>0</v>
      </c>
      <c r="AM85" s="24">
        <v>0</v>
      </c>
      <c r="AN85" s="24">
        <f t="shared" si="307"/>
        <v>0</v>
      </c>
      <c r="AO85" s="24"/>
      <c r="AP85" s="24">
        <f t="shared" si="308"/>
        <v>0</v>
      </c>
      <c r="AQ85" s="24"/>
      <c r="AR85" s="24">
        <f t="shared" si="309"/>
        <v>0</v>
      </c>
      <c r="AS85" s="24"/>
      <c r="AT85" s="24">
        <f t="shared" si="310"/>
        <v>0</v>
      </c>
      <c r="AU85" s="24"/>
      <c r="AV85" s="24">
        <f t="shared" si="311"/>
        <v>0</v>
      </c>
      <c r="AW85" s="24"/>
      <c r="AX85" s="24">
        <f t="shared" si="312"/>
        <v>0</v>
      </c>
      <c r="AY85" s="24"/>
      <c r="AZ85" s="24">
        <f t="shared" si="313"/>
        <v>0</v>
      </c>
      <c r="BA85" s="24"/>
      <c r="BB85" s="24">
        <f t="shared" si="314"/>
        <v>0</v>
      </c>
      <c r="BC85" s="24"/>
      <c r="BD85" s="24">
        <f t="shared" si="361"/>
        <v>0</v>
      </c>
      <c r="BE85" s="24"/>
      <c r="BF85" s="24">
        <f t="shared" si="362"/>
        <v>0</v>
      </c>
      <c r="BG85" s="24"/>
      <c r="BH85" s="24">
        <f t="shared" si="315"/>
        <v>0</v>
      </c>
      <c r="BI85" s="24"/>
      <c r="BJ85" s="24">
        <f t="shared" si="316"/>
        <v>0</v>
      </c>
      <c r="BK85" s="24"/>
      <c r="BL85" s="24">
        <f t="shared" si="317"/>
        <v>0</v>
      </c>
      <c r="BM85" s="24"/>
      <c r="BN85" s="24">
        <f t="shared" si="318"/>
        <v>0</v>
      </c>
      <c r="BO85" s="24"/>
      <c r="BP85" s="24">
        <f t="shared" si="319"/>
        <v>0</v>
      </c>
      <c r="BQ85" s="24"/>
      <c r="BR85" s="24">
        <f t="shared" si="320"/>
        <v>0</v>
      </c>
      <c r="BS85" s="24"/>
      <c r="BT85" s="24">
        <f t="shared" si="321"/>
        <v>0</v>
      </c>
      <c r="BU85" s="24"/>
      <c r="BV85" s="24">
        <f t="shared" si="322"/>
        <v>0</v>
      </c>
      <c r="BW85" s="24"/>
      <c r="BX85" s="24">
        <f t="shared" si="323"/>
        <v>0</v>
      </c>
      <c r="BY85" s="24"/>
      <c r="BZ85" s="24">
        <f t="shared" si="324"/>
        <v>0</v>
      </c>
      <c r="CA85" s="24"/>
      <c r="CB85" s="24">
        <f t="shared" si="325"/>
        <v>0</v>
      </c>
      <c r="CC85" s="24">
        <v>1</v>
      </c>
      <c r="CD85" s="24">
        <f t="shared" si="326"/>
        <v>73169.157599999991</v>
      </c>
      <c r="CE85" s="24"/>
      <c r="CF85" s="24">
        <f t="shared" si="327"/>
        <v>0</v>
      </c>
      <c r="CG85" s="24"/>
      <c r="CH85" s="24">
        <f t="shared" si="328"/>
        <v>0</v>
      </c>
      <c r="CI85" s="24"/>
      <c r="CJ85" s="24">
        <f t="shared" si="329"/>
        <v>0</v>
      </c>
      <c r="CK85" s="24"/>
      <c r="CL85" s="24">
        <f t="shared" si="330"/>
        <v>0</v>
      </c>
      <c r="CM85" s="24"/>
      <c r="CN85" s="24">
        <f t="shared" si="331"/>
        <v>0</v>
      </c>
      <c r="CO85" s="24"/>
      <c r="CP85" s="24"/>
      <c r="CQ85" s="24"/>
      <c r="CR85" s="24">
        <f t="shared" si="332"/>
        <v>0</v>
      </c>
      <c r="CS85" s="24"/>
      <c r="CT85" s="24">
        <f t="shared" si="333"/>
        <v>0</v>
      </c>
      <c r="CU85" s="24"/>
      <c r="CV85" s="24">
        <f t="shared" si="334"/>
        <v>0</v>
      </c>
      <c r="CW85" s="24"/>
      <c r="CX85" s="24">
        <f t="shared" si="335"/>
        <v>0</v>
      </c>
      <c r="CY85" s="24"/>
      <c r="CZ85" s="24">
        <f t="shared" si="336"/>
        <v>0</v>
      </c>
      <c r="DA85" s="24"/>
      <c r="DB85" s="24">
        <f t="shared" si="337"/>
        <v>0</v>
      </c>
      <c r="DC85" s="24"/>
      <c r="DD85" s="24">
        <f t="shared" si="338"/>
        <v>0</v>
      </c>
      <c r="DE85" s="24"/>
      <c r="DF85" s="24">
        <f t="shared" si="339"/>
        <v>0</v>
      </c>
      <c r="DG85" s="24"/>
      <c r="DH85" s="24">
        <f t="shared" si="340"/>
        <v>0</v>
      </c>
      <c r="DI85" s="24"/>
      <c r="DJ85" s="24">
        <f t="shared" si="341"/>
        <v>0</v>
      </c>
      <c r="DK85" s="24"/>
      <c r="DL85" s="24">
        <f t="shared" si="342"/>
        <v>0</v>
      </c>
      <c r="DM85" s="24"/>
      <c r="DN85" s="24">
        <f t="shared" si="343"/>
        <v>0</v>
      </c>
      <c r="DO85" s="24"/>
      <c r="DP85" s="24">
        <f t="shared" si="344"/>
        <v>0</v>
      </c>
      <c r="DQ85" s="24"/>
      <c r="DR85" s="24">
        <f t="shared" si="345"/>
        <v>0</v>
      </c>
      <c r="DS85" s="24"/>
      <c r="DT85" s="24">
        <f t="shared" si="346"/>
        <v>0</v>
      </c>
      <c r="DU85" s="24"/>
      <c r="DV85" s="24">
        <f t="shared" si="347"/>
        <v>0</v>
      </c>
      <c r="DW85" s="24"/>
      <c r="DX85" s="24">
        <f t="shared" si="348"/>
        <v>0</v>
      </c>
      <c r="DY85" s="24"/>
      <c r="DZ85" s="24">
        <f t="shared" si="349"/>
        <v>0</v>
      </c>
      <c r="EA85" s="24"/>
      <c r="EB85" s="24">
        <f t="shared" si="350"/>
        <v>0</v>
      </c>
      <c r="EC85" s="24"/>
      <c r="ED85" s="24">
        <f t="shared" si="351"/>
        <v>0</v>
      </c>
      <c r="EE85" s="24"/>
      <c r="EF85" s="24">
        <f t="shared" si="352"/>
        <v>0</v>
      </c>
      <c r="EG85" s="24"/>
      <c r="EH85" s="24">
        <f t="shared" si="353"/>
        <v>0</v>
      </c>
      <c r="EI85" s="24"/>
      <c r="EJ85" s="24">
        <f t="shared" si="354"/>
        <v>0</v>
      </c>
      <c r="EK85" s="24"/>
      <c r="EL85" s="24">
        <f t="shared" si="355"/>
        <v>0</v>
      </c>
      <c r="EM85" s="24"/>
      <c r="EN85" s="24">
        <f t="shared" si="356"/>
        <v>0</v>
      </c>
      <c r="EO85" s="24"/>
      <c r="EP85" s="24">
        <f t="shared" si="357"/>
        <v>0</v>
      </c>
      <c r="EQ85" s="24"/>
      <c r="ER85" s="24">
        <f t="shared" si="358"/>
        <v>0</v>
      </c>
      <c r="ES85" s="24"/>
      <c r="ET85" s="24"/>
      <c r="EU85" s="25">
        <f t="shared" si="359"/>
        <v>1</v>
      </c>
      <c r="EV85" s="25">
        <f t="shared" si="359"/>
        <v>73169.157599999991</v>
      </c>
    </row>
    <row r="86" spans="1:152" ht="30" x14ac:dyDescent="0.25">
      <c r="A86" s="47">
        <v>78</v>
      </c>
      <c r="B86" s="26" t="s">
        <v>163</v>
      </c>
      <c r="C86" s="20">
        <f t="shared" si="294"/>
        <v>9657</v>
      </c>
      <c r="D86" s="21">
        <v>2.52</v>
      </c>
      <c r="E86" s="22">
        <v>1</v>
      </c>
      <c r="F86" s="49"/>
      <c r="G86" s="20">
        <v>1.4</v>
      </c>
      <c r="H86" s="20">
        <v>1.68</v>
      </c>
      <c r="I86" s="20">
        <v>2.23</v>
      </c>
      <c r="J86" s="20">
        <v>2.39</v>
      </c>
      <c r="K86" s="23"/>
      <c r="L86" s="24">
        <f t="shared" si="295"/>
        <v>0</v>
      </c>
      <c r="M86" s="24">
        <v>0</v>
      </c>
      <c r="N86" s="24">
        <f t="shared" si="296"/>
        <v>0</v>
      </c>
      <c r="O86" s="24">
        <v>0</v>
      </c>
      <c r="P86" s="24">
        <f t="shared" si="297"/>
        <v>0</v>
      </c>
      <c r="Q86" s="24"/>
      <c r="R86" s="24">
        <f t="shared" si="298"/>
        <v>0</v>
      </c>
      <c r="S86" s="24"/>
      <c r="T86" s="24"/>
      <c r="U86" s="24"/>
      <c r="V86" s="24">
        <f t="shared" si="299"/>
        <v>0</v>
      </c>
      <c r="W86" s="24">
        <v>0</v>
      </c>
      <c r="X86" s="24">
        <f t="shared" si="360"/>
        <v>0</v>
      </c>
      <c r="Y86" s="24"/>
      <c r="Z86" s="24">
        <f t="shared" si="300"/>
        <v>0</v>
      </c>
      <c r="AA86" s="24"/>
      <c r="AB86" s="24">
        <f t="shared" si="301"/>
        <v>0</v>
      </c>
      <c r="AC86" s="24">
        <v>0</v>
      </c>
      <c r="AD86" s="24">
        <f t="shared" si="302"/>
        <v>0</v>
      </c>
      <c r="AE86" s="24"/>
      <c r="AF86" s="24">
        <f t="shared" si="303"/>
        <v>0</v>
      </c>
      <c r="AG86" s="24"/>
      <c r="AH86" s="24">
        <f t="shared" si="304"/>
        <v>0</v>
      </c>
      <c r="AI86" s="24"/>
      <c r="AJ86" s="24">
        <f t="shared" si="305"/>
        <v>0</v>
      </c>
      <c r="AK86" s="24"/>
      <c r="AL86" s="24">
        <f t="shared" si="306"/>
        <v>0</v>
      </c>
      <c r="AM86" s="24">
        <v>0</v>
      </c>
      <c r="AN86" s="24">
        <f t="shared" si="307"/>
        <v>0</v>
      </c>
      <c r="AO86" s="24"/>
      <c r="AP86" s="24">
        <f t="shared" si="308"/>
        <v>0</v>
      </c>
      <c r="AQ86" s="24">
        <v>0</v>
      </c>
      <c r="AR86" s="24">
        <f t="shared" si="309"/>
        <v>0</v>
      </c>
      <c r="AS86" s="24">
        <v>0</v>
      </c>
      <c r="AT86" s="24">
        <f t="shared" si="310"/>
        <v>0</v>
      </c>
      <c r="AU86" s="24"/>
      <c r="AV86" s="24">
        <f t="shared" si="311"/>
        <v>0</v>
      </c>
      <c r="AW86" s="24"/>
      <c r="AX86" s="24">
        <f t="shared" si="312"/>
        <v>0</v>
      </c>
      <c r="AY86" s="24"/>
      <c r="AZ86" s="24">
        <f t="shared" si="313"/>
        <v>0</v>
      </c>
      <c r="BA86" s="24">
        <v>0</v>
      </c>
      <c r="BB86" s="24">
        <f t="shared" si="314"/>
        <v>0</v>
      </c>
      <c r="BC86" s="24">
        <v>0</v>
      </c>
      <c r="BD86" s="24">
        <f t="shared" si="361"/>
        <v>0</v>
      </c>
      <c r="BE86" s="24">
        <v>0</v>
      </c>
      <c r="BF86" s="24">
        <f t="shared" si="362"/>
        <v>0</v>
      </c>
      <c r="BG86" s="24"/>
      <c r="BH86" s="24">
        <f t="shared" si="315"/>
        <v>0</v>
      </c>
      <c r="BI86" s="24"/>
      <c r="BJ86" s="24">
        <f t="shared" si="316"/>
        <v>0</v>
      </c>
      <c r="BK86" s="24"/>
      <c r="BL86" s="24">
        <f t="shared" si="317"/>
        <v>0</v>
      </c>
      <c r="BM86" s="24"/>
      <c r="BN86" s="24">
        <f t="shared" si="318"/>
        <v>0</v>
      </c>
      <c r="BO86" s="24"/>
      <c r="BP86" s="24">
        <f t="shared" si="319"/>
        <v>0</v>
      </c>
      <c r="BQ86" s="24"/>
      <c r="BR86" s="24">
        <f t="shared" si="320"/>
        <v>0</v>
      </c>
      <c r="BS86" s="24"/>
      <c r="BT86" s="24">
        <f t="shared" si="321"/>
        <v>0</v>
      </c>
      <c r="BU86" s="24"/>
      <c r="BV86" s="24">
        <f t="shared" si="322"/>
        <v>0</v>
      </c>
      <c r="BW86" s="24"/>
      <c r="BX86" s="24">
        <f t="shared" si="323"/>
        <v>0</v>
      </c>
      <c r="BY86" s="24">
        <v>1</v>
      </c>
      <c r="BZ86" s="24">
        <f t="shared" si="324"/>
        <v>40883.875199999995</v>
      </c>
      <c r="CA86" s="24"/>
      <c r="CB86" s="24">
        <f t="shared" si="325"/>
        <v>0</v>
      </c>
      <c r="CC86" s="24">
        <v>0</v>
      </c>
      <c r="CD86" s="24">
        <f t="shared" si="326"/>
        <v>0</v>
      </c>
      <c r="CE86" s="24"/>
      <c r="CF86" s="24">
        <f t="shared" si="327"/>
        <v>0</v>
      </c>
      <c r="CG86" s="24"/>
      <c r="CH86" s="24">
        <f t="shared" si="328"/>
        <v>0</v>
      </c>
      <c r="CI86" s="24">
        <v>0</v>
      </c>
      <c r="CJ86" s="24">
        <f t="shared" si="329"/>
        <v>0</v>
      </c>
      <c r="CK86" s="24"/>
      <c r="CL86" s="24">
        <f t="shared" si="330"/>
        <v>0</v>
      </c>
      <c r="CM86" s="24">
        <v>0</v>
      </c>
      <c r="CN86" s="24">
        <f t="shared" si="331"/>
        <v>0</v>
      </c>
      <c r="CO86" s="24"/>
      <c r="CP86" s="24"/>
      <c r="CQ86" s="24"/>
      <c r="CR86" s="24">
        <f t="shared" si="332"/>
        <v>0</v>
      </c>
      <c r="CS86" s="24"/>
      <c r="CT86" s="24">
        <f t="shared" si="333"/>
        <v>0</v>
      </c>
      <c r="CU86" s="24">
        <v>0</v>
      </c>
      <c r="CV86" s="24">
        <f t="shared" si="334"/>
        <v>0</v>
      </c>
      <c r="CW86" s="24"/>
      <c r="CX86" s="24">
        <f t="shared" si="335"/>
        <v>0</v>
      </c>
      <c r="CY86" s="24"/>
      <c r="CZ86" s="24">
        <f t="shared" si="336"/>
        <v>0</v>
      </c>
      <c r="DA86" s="24"/>
      <c r="DB86" s="24">
        <f t="shared" si="337"/>
        <v>0</v>
      </c>
      <c r="DC86" s="24"/>
      <c r="DD86" s="24">
        <f t="shared" si="338"/>
        <v>0</v>
      </c>
      <c r="DE86" s="24"/>
      <c r="DF86" s="24">
        <f t="shared" si="339"/>
        <v>0</v>
      </c>
      <c r="DG86" s="24"/>
      <c r="DH86" s="24">
        <f t="shared" si="340"/>
        <v>0</v>
      </c>
      <c r="DI86" s="24"/>
      <c r="DJ86" s="24">
        <f t="shared" si="341"/>
        <v>0</v>
      </c>
      <c r="DK86" s="24"/>
      <c r="DL86" s="24">
        <f t="shared" si="342"/>
        <v>0</v>
      </c>
      <c r="DM86" s="24"/>
      <c r="DN86" s="24">
        <f t="shared" si="343"/>
        <v>0</v>
      </c>
      <c r="DO86" s="24"/>
      <c r="DP86" s="24">
        <f t="shared" si="344"/>
        <v>0</v>
      </c>
      <c r="DQ86" s="24"/>
      <c r="DR86" s="24">
        <f t="shared" si="345"/>
        <v>0</v>
      </c>
      <c r="DS86" s="24"/>
      <c r="DT86" s="24">
        <f t="shared" si="346"/>
        <v>0</v>
      </c>
      <c r="DU86" s="24"/>
      <c r="DV86" s="24">
        <f t="shared" si="347"/>
        <v>0</v>
      </c>
      <c r="DW86" s="24"/>
      <c r="DX86" s="24">
        <f t="shared" si="348"/>
        <v>0</v>
      </c>
      <c r="DY86" s="24"/>
      <c r="DZ86" s="24">
        <f t="shared" si="349"/>
        <v>0</v>
      </c>
      <c r="EA86" s="24"/>
      <c r="EB86" s="24">
        <f t="shared" si="350"/>
        <v>0</v>
      </c>
      <c r="EC86" s="24"/>
      <c r="ED86" s="24">
        <f t="shared" si="351"/>
        <v>0</v>
      </c>
      <c r="EE86" s="24"/>
      <c r="EF86" s="24">
        <f t="shared" si="352"/>
        <v>0</v>
      </c>
      <c r="EG86" s="24"/>
      <c r="EH86" s="24">
        <f t="shared" si="353"/>
        <v>0</v>
      </c>
      <c r="EI86" s="24"/>
      <c r="EJ86" s="24">
        <f t="shared" si="354"/>
        <v>0</v>
      </c>
      <c r="EK86" s="24"/>
      <c r="EL86" s="24">
        <f t="shared" si="355"/>
        <v>0</v>
      </c>
      <c r="EM86" s="24"/>
      <c r="EN86" s="24">
        <f t="shared" si="356"/>
        <v>0</v>
      </c>
      <c r="EO86" s="24"/>
      <c r="EP86" s="24">
        <f t="shared" si="357"/>
        <v>0</v>
      </c>
      <c r="EQ86" s="24"/>
      <c r="ER86" s="24">
        <f t="shared" si="358"/>
        <v>0</v>
      </c>
      <c r="ES86" s="24"/>
      <c r="ET86" s="24"/>
      <c r="EU86" s="25">
        <f t="shared" si="359"/>
        <v>1</v>
      </c>
      <c r="EV86" s="25">
        <f t="shared" si="359"/>
        <v>40883.875199999995</v>
      </c>
    </row>
    <row r="87" spans="1:152" x14ac:dyDescent="0.25">
      <c r="A87" s="47">
        <v>79</v>
      </c>
      <c r="B87" s="26" t="s">
        <v>164</v>
      </c>
      <c r="C87" s="20">
        <f t="shared" si="294"/>
        <v>9657</v>
      </c>
      <c r="D87" s="21">
        <v>0.82</v>
      </c>
      <c r="E87" s="22">
        <v>1</v>
      </c>
      <c r="F87" s="49"/>
      <c r="G87" s="20">
        <v>1.4</v>
      </c>
      <c r="H87" s="20">
        <v>1.68</v>
      </c>
      <c r="I87" s="20">
        <v>2.23</v>
      </c>
      <c r="J87" s="20">
        <v>2.39</v>
      </c>
      <c r="K87" s="23"/>
      <c r="L87" s="24">
        <f t="shared" si="295"/>
        <v>0</v>
      </c>
      <c r="M87" s="24">
        <v>0</v>
      </c>
      <c r="N87" s="24">
        <f t="shared" si="296"/>
        <v>0</v>
      </c>
      <c r="O87" s="24">
        <v>0</v>
      </c>
      <c r="P87" s="24">
        <f t="shared" si="297"/>
        <v>0</v>
      </c>
      <c r="Q87" s="24">
        <v>32</v>
      </c>
      <c r="R87" s="24">
        <f t="shared" si="298"/>
        <v>354759.55199999997</v>
      </c>
      <c r="S87" s="24"/>
      <c r="T87" s="24"/>
      <c r="U87" s="24">
        <v>235</v>
      </c>
      <c r="V87" s="24">
        <f t="shared" si="299"/>
        <v>2605265.4599999995</v>
      </c>
      <c r="W87" s="24">
        <v>60</v>
      </c>
      <c r="X87" s="24">
        <f t="shared" si="360"/>
        <v>665174.15999999992</v>
      </c>
      <c r="Y87" s="24">
        <v>130</v>
      </c>
      <c r="Z87" s="24">
        <f t="shared" si="300"/>
        <v>1441210.68</v>
      </c>
      <c r="AA87" s="24"/>
      <c r="AB87" s="24">
        <f t="shared" si="301"/>
        <v>0</v>
      </c>
      <c r="AC87" s="24">
        <v>3</v>
      </c>
      <c r="AD87" s="24">
        <f t="shared" si="302"/>
        <v>33258.707999999991</v>
      </c>
      <c r="AE87" s="24">
        <v>98</v>
      </c>
      <c r="AF87" s="24">
        <f t="shared" si="303"/>
        <v>1086451.1279999998</v>
      </c>
      <c r="AG87" s="24"/>
      <c r="AH87" s="24">
        <f t="shared" si="304"/>
        <v>0</v>
      </c>
      <c r="AI87" s="24"/>
      <c r="AJ87" s="24">
        <f t="shared" si="305"/>
        <v>0</v>
      </c>
      <c r="AK87" s="27"/>
      <c r="AL87" s="24">
        <f t="shared" si="306"/>
        <v>0</v>
      </c>
      <c r="AM87" s="24">
        <v>170</v>
      </c>
      <c r="AN87" s="24">
        <f t="shared" si="307"/>
        <v>1884660.1199999996</v>
      </c>
      <c r="AO87" s="24">
        <v>480</v>
      </c>
      <c r="AP87" s="24">
        <f t="shared" si="308"/>
        <v>5321393.2799999993</v>
      </c>
      <c r="AQ87" s="24">
        <v>86</v>
      </c>
      <c r="AR87" s="24">
        <f t="shared" si="309"/>
        <v>953416.29599999997</v>
      </c>
      <c r="AS87" s="24">
        <v>0</v>
      </c>
      <c r="AT87" s="24">
        <f t="shared" si="310"/>
        <v>0</v>
      </c>
      <c r="AU87" s="24"/>
      <c r="AV87" s="24">
        <f t="shared" si="311"/>
        <v>0</v>
      </c>
      <c r="AW87" s="24"/>
      <c r="AX87" s="24">
        <f t="shared" si="312"/>
        <v>0</v>
      </c>
      <c r="AY87" s="24"/>
      <c r="AZ87" s="24">
        <f t="shared" si="313"/>
        <v>0</v>
      </c>
      <c r="BA87" s="24">
        <v>0</v>
      </c>
      <c r="BB87" s="24">
        <f t="shared" si="314"/>
        <v>0</v>
      </c>
      <c r="BC87" s="24">
        <v>12</v>
      </c>
      <c r="BD87" s="24">
        <f t="shared" si="361"/>
        <v>133034.83199999997</v>
      </c>
      <c r="BE87" s="24">
        <v>5</v>
      </c>
      <c r="BF87" s="24">
        <f t="shared" si="362"/>
        <v>66517.415999999997</v>
      </c>
      <c r="BG87" s="24">
        <v>130</v>
      </c>
      <c r="BH87" s="24">
        <f t="shared" si="315"/>
        <v>1729452.8159999999</v>
      </c>
      <c r="BI87" s="24">
        <v>200</v>
      </c>
      <c r="BJ87" s="24">
        <f t="shared" si="316"/>
        <v>2660696.64</v>
      </c>
      <c r="BK87" s="24">
        <v>7</v>
      </c>
      <c r="BL87" s="24">
        <f t="shared" si="317"/>
        <v>93124.382400000002</v>
      </c>
      <c r="BM87" s="24"/>
      <c r="BN87" s="24">
        <f t="shared" si="318"/>
        <v>0</v>
      </c>
      <c r="BO87" s="24">
        <v>18</v>
      </c>
      <c r="BP87" s="24">
        <f t="shared" si="319"/>
        <v>239462.69759999996</v>
      </c>
      <c r="BQ87" s="24">
        <v>130</v>
      </c>
      <c r="BR87" s="24">
        <f t="shared" si="320"/>
        <v>1729452.8159999999</v>
      </c>
      <c r="BS87" s="24">
        <v>369</v>
      </c>
      <c r="BT87" s="24">
        <f t="shared" si="321"/>
        <v>4908985.3008000003</v>
      </c>
      <c r="BU87" s="24"/>
      <c r="BV87" s="24">
        <f t="shared" si="322"/>
        <v>0</v>
      </c>
      <c r="BW87" s="24">
        <v>10</v>
      </c>
      <c r="BX87" s="24">
        <f t="shared" si="323"/>
        <v>133034.83199999999</v>
      </c>
      <c r="BY87" s="24">
        <v>21</v>
      </c>
      <c r="BZ87" s="24">
        <f t="shared" si="324"/>
        <v>279373.14719999995</v>
      </c>
      <c r="CA87" s="24">
        <v>89</v>
      </c>
      <c r="CB87" s="24">
        <f t="shared" si="325"/>
        <v>1184010.0048</v>
      </c>
      <c r="CC87" s="24">
        <v>12</v>
      </c>
      <c r="CD87" s="24">
        <f t="shared" si="326"/>
        <v>159641.79839999997</v>
      </c>
      <c r="CE87" s="24">
        <v>399</v>
      </c>
      <c r="CF87" s="24">
        <f t="shared" si="327"/>
        <v>5308089.7967999997</v>
      </c>
      <c r="CG87" s="24">
        <v>227</v>
      </c>
      <c r="CH87" s="24">
        <f t="shared" si="328"/>
        <v>3019890.6864</v>
      </c>
      <c r="CI87" s="24">
        <v>320</v>
      </c>
      <c r="CJ87" s="24">
        <f t="shared" si="329"/>
        <v>4257114.6239999998</v>
      </c>
      <c r="CK87" s="24">
        <v>410</v>
      </c>
      <c r="CL87" s="24">
        <f t="shared" si="330"/>
        <v>5454428.1119999997</v>
      </c>
      <c r="CM87" s="24">
        <v>0</v>
      </c>
      <c r="CN87" s="24">
        <f t="shared" si="331"/>
        <v>0</v>
      </c>
      <c r="CO87" s="24"/>
      <c r="CP87" s="24"/>
      <c r="CQ87" s="24">
        <v>120</v>
      </c>
      <c r="CR87" s="24">
        <f t="shared" si="332"/>
        <v>1596417.9839999999</v>
      </c>
      <c r="CS87" s="24">
        <v>60</v>
      </c>
      <c r="CT87" s="24">
        <f t="shared" si="333"/>
        <v>798208.99199999997</v>
      </c>
      <c r="CU87" s="24"/>
      <c r="CV87" s="24">
        <f t="shared" si="334"/>
        <v>0</v>
      </c>
      <c r="CW87" s="24">
        <v>30</v>
      </c>
      <c r="CX87" s="24">
        <f t="shared" si="335"/>
        <v>567773.65799999994</v>
      </c>
      <c r="CY87" s="24"/>
      <c r="CZ87" s="24">
        <f t="shared" si="336"/>
        <v>0</v>
      </c>
      <c r="DA87" s="24">
        <v>177</v>
      </c>
      <c r="DB87" s="24">
        <f t="shared" si="337"/>
        <v>2354716.5263999999</v>
      </c>
      <c r="DC87" s="24">
        <v>2900</v>
      </c>
      <c r="DD87" s="24">
        <f t="shared" si="338"/>
        <v>32150084.399999999</v>
      </c>
      <c r="DE87" s="24"/>
      <c r="DF87" s="24">
        <f t="shared" si="339"/>
        <v>0</v>
      </c>
      <c r="DG87" s="24"/>
      <c r="DH87" s="24">
        <f t="shared" si="340"/>
        <v>0</v>
      </c>
      <c r="DI87" s="24">
        <v>710</v>
      </c>
      <c r="DJ87" s="24">
        <f t="shared" si="341"/>
        <v>7871227.5599999987</v>
      </c>
      <c r="DK87" s="24">
        <v>1006</v>
      </c>
      <c r="DL87" s="24">
        <f t="shared" si="342"/>
        <v>11152753.415999999</v>
      </c>
      <c r="DM87" s="24">
        <v>837</v>
      </c>
      <c r="DN87" s="24">
        <f t="shared" si="343"/>
        <v>9279179.5319999997</v>
      </c>
      <c r="DO87" s="24">
        <v>170</v>
      </c>
      <c r="DP87" s="24">
        <f t="shared" si="344"/>
        <v>1884660.1199999996</v>
      </c>
      <c r="DQ87" s="24">
        <v>225</v>
      </c>
      <c r="DR87" s="24">
        <f t="shared" si="345"/>
        <v>2494403.0999999996</v>
      </c>
      <c r="DS87" s="24">
        <v>770</v>
      </c>
      <c r="DT87" s="24">
        <f t="shared" si="346"/>
        <v>8536401.7199999988</v>
      </c>
      <c r="DU87" s="24"/>
      <c r="DV87" s="24">
        <f t="shared" si="347"/>
        <v>0</v>
      </c>
      <c r="DW87" s="24"/>
      <c r="DX87" s="24">
        <f t="shared" si="348"/>
        <v>0</v>
      </c>
      <c r="DY87" s="24">
        <v>39</v>
      </c>
      <c r="DZ87" s="24">
        <f t="shared" si="349"/>
        <v>432363.20399999997</v>
      </c>
      <c r="EA87" s="24">
        <v>328</v>
      </c>
      <c r="EB87" s="24">
        <f t="shared" si="350"/>
        <v>3636285.4079999994</v>
      </c>
      <c r="EC87" s="24">
        <v>54</v>
      </c>
      <c r="ED87" s="24">
        <f t="shared" si="351"/>
        <v>598656.74399999995</v>
      </c>
      <c r="EE87" s="24">
        <v>10</v>
      </c>
      <c r="EF87" s="24">
        <f t="shared" si="352"/>
        <v>110862.35999999999</v>
      </c>
      <c r="EG87" s="24">
        <v>449</v>
      </c>
      <c r="EH87" s="24">
        <f t="shared" si="353"/>
        <v>4977719.9639999997</v>
      </c>
      <c r="EI87" s="24">
        <v>1</v>
      </c>
      <c r="EJ87" s="24">
        <f t="shared" si="354"/>
        <v>11086.235999999999</v>
      </c>
      <c r="EK87" s="24">
        <v>61</v>
      </c>
      <c r="EL87" s="24">
        <f t="shared" si="355"/>
        <v>676260.39599999995</v>
      </c>
      <c r="EM87" s="24"/>
      <c r="EN87" s="24">
        <f t="shared" si="356"/>
        <v>0</v>
      </c>
      <c r="EO87" s="24">
        <v>16</v>
      </c>
      <c r="EP87" s="24">
        <f t="shared" si="357"/>
        <v>212855.73119999998</v>
      </c>
      <c r="EQ87" s="24">
        <v>8</v>
      </c>
      <c r="ER87" s="24">
        <f t="shared" si="358"/>
        <v>106427.86559999999</v>
      </c>
      <c r="ES87" s="24"/>
      <c r="ET87" s="24"/>
      <c r="EU87" s="25">
        <f t="shared" si="359"/>
        <v>11624</v>
      </c>
      <c r="EV87" s="25">
        <f t="shared" si="359"/>
        <v>135150244.20359999</v>
      </c>
    </row>
    <row r="88" spans="1:152" x14ac:dyDescent="0.25">
      <c r="A88" s="16">
        <v>16</v>
      </c>
      <c r="B88" s="34" t="s">
        <v>165</v>
      </c>
      <c r="C88" s="28">
        <f t="shared" si="294"/>
        <v>9657</v>
      </c>
      <c r="D88" s="31">
        <v>1.2</v>
      </c>
      <c r="E88" s="22">
        <v>1</v>
      </c>
      <c r="F88" s="49"/>
      <c r="G88" s="28">
        <v>1.4</v>
      </c>
      <c r="H88" s="28">
        <v>1.68</v>
      </c>
      <c r="I88" s="28">
        <v>2.23</v>
      </c>
      <c r="J88" s="28">
        <v>2.39</v>
      </c>
      <c r="K88" s="27">
        <f>SUM(K89:K94)</f>
        <v>0</v>
      </c>
      <c r="L88" s="27">
        <f t="shared" ref="L88:BY88" si="363">SUM(L89:L94)</f>
        <v>0</v>
      </c>
      <c r="M88" s="27">
        <f t="shared" si="363"/>
        <v>0</v>
      </c>
      <c r="N88" s="27">
        <f t="shared" si="363"/>
        <v>0</v>
      </c>
      <c r="O88" s="27">
        <f t="shared" si="363"/>
        <v>0</v>
      </c>
      <c r="P88" s="27">
        <f t="shared" si="363"/>
        <v>0</v>
      </c>
      <c r="Q88" s="27">
        <f t="shared" si="363"/>
        <v>0</v>
      </c>
      <c r="R88" s="27">
        <f t="shared" si="363"/>
        <v>0</v>
      </c>
      <c r="S88" s="27">
        <f t="shared" si="363"/>
        <v>0</v>
      </c>
      <c r="T88" s="27">
        <f t="shared" si="363"/>
        <v>0</v>
      </c>
      <c r="U88" s="27">
        <f t="shared" si="363"/>
        <v>136</v>
      </c>
      <c r="V88" s="27">
        <f t="shared" si="363"/>
        <v>1769877.0179999999</v>
      </c>
      <c r="W88" s="27">
        <f t="shared" si="363"/>
        <v>100</v>
      </c>
      <c r="X88" s="27">
        <f t="shared" si="363"/>
        <v>1297900.7999999998</v>
      </c>
      <c r="Y88" s="27">
        <f t="shared" si="363"/>
        <v>0</v>
      </c>
      <c r="Z88" s="27">
        <f t="shared" si="363"/>
        <v>0</v>
      </c>
      <c r="AA88" s="27">
        <f t="shared" si="363"/>
        <v>0</v>
      </c>
      <c r="AB88" s="27">
        <f t="shared" si="363"/>
        <v>0</v>
      </c>
      <c r="AC88" s="27">
        <v>5</v>
      </c>
      <c r="AD88" s="27">
        <f t="shared" si="363"/>
        <v>64895.039999999994</v>
      </c>
      <c r="AE88" s="27">
        <f t="shared" si="363"/>
        <v>132</v>
      </c>
      <c r="AF88" s="27">
        <f t="shared" si="363"/>
        <v>1705928.3639999998</v>
      </c>
      <c r="AG88" s="27">
        <f t="shared" si="363"/>
        <v>0</v>
      </c>
      <c r="AH88" s="27">
        <f t="shared" si="363"/>
        <v>0</v>
      </c>
      <c r="AI88" s="27">
        <f t="shared" si="363"/>
        <v>0</v>
      </c>
      <c r="AJ88" s="27">
        <f t="shared" si="363"/>
        <v>0</v>
      </c>
      <c r="AK88" s="27">
        <f t="shared" si="363"/>
        <v>0</v>
      </c>
      <c r="AL88" s="27">
        <f t="shared" si="363"/>
        <v>0</v>
      </c>
      <c r="AM88" s="27">
        <f t="shared" si="363"/>
        <v>148</v>
      </c>
      <c r="AN88" s="27">
        <f t="shared" si="363"/>
        <v>1866002.7959999996</v>
      </c>
      <c r="AO88" s="27">
        <f t="shared" si="363"/>
        <v>120</v>
      </c>
      <c r="AP88" s="27">
        <f t="shared" si="363"/>
        <v>1557480.9599999997</v>
      </c>
      <c r="AQ88" s="27">
        <f t="shared" si="363"/>
        <v>70</v>
      </c>
      <c r="AR88" s="27">
        <f t="shared" si="363"/>
        <v>908530.55999999994</v>
      </c>
      <c r="AS88" s="27">
        <f t="shared" si="363"/>
        <v>0</v>
      </c>
      <c r="AT88" s="27">
        <f t="shared" si="363"/>
        <v>0</v>
      </c>
      <c r="AU88" s="27">
        <f t="shared" si="363"/>
        <v>0</v>
      </c>
      <c r="AV88" s="27">
        <f t="shared" si="363"/>
        <v>0</v>
      </c>
      <c r="AW88" s="27">
        <f t="shared" si="363"/>
        <v>0</v>
      </c>
      <c r="AX88" s="27">
        <f t="shared" si="363"/>
        <v>0</v>
      </c>
      <c r="AY88" s="27">
        <f t="shared" si="363"/>
        <v>0</v>
      </c>
      <c r="AZ88" s="27">
        <f t="shared" si="363"/>
        <v>0</v>
      </c>
      <c r="BA88" s="27">
        <f t="shared" si="363"/>
        <v>0</v>
      </c>
      <c r="BB88" s="27">
        <f t="shared" si="363"/>
        <v>0</v>
      </c>
      <c r="BC88" s="27">
        <f t="shared" si="363"/>
        <v>5</v>
      </c>
      <c r="BD88" s="27">
        <f t="shared" si="363"/>
        <v>95314.589999999982</v>
      </c>
      <c r="BE88" s="27">
        <f t="shared" si="363"/>
        <v>10</v>
      </c>
      <c r="BF88" s="27">
        <f t="shared" si="363"/>
        <v>155748.09599999999</v>
      </c>
      <c r="BG88" s="27">
        <f t="shared" si="363"/>
        <v>55</v>
      </c>
      <c r="BH88" s="27">
        <f t="shared" si="363"/>
        <v>856614.52799999993</v>
      </c>
      <c r="BI88" s="27">
        <f t="shared" si="363"/>
        <v>70</v>
      </c>
      <c r="BJ88" s="27">
        <f t="shared" si="363"/>
        <v>1090236.672</v>
      </c>
      <c r="BK88" s="27">
        <f t="shared" si="363"/>
        <v>1</v>
      </c>
      <c r="BL88" s="27">
        <f t="shared" si="363"/>
        <v>15574.809599999999</v>
      </c>
      <c r="BM88" s="27">
        <v>35</v>
      </c>
      <c r="BN88" s="27">
        <f t="shared" si="363"/>
        <v>545118.33600000001</v>
      </c>
      <c r="BO88" s="27">
        <f t="shared" si="363"/>
        <v>145</v>
      </c>
      <c r="BP88" s="27">
        <f t="shared" si="363"/>
        <v>2232064.9007999999</v>
      </c>
      <c r="BQ88" s="27">
        <f t="shared" si="363"/>
        <v>55</v>
      </c>
      <c r="BR88" s="27">
        <f t="shared" si="363"/>
        <v>681397.91999999993</v>
      </c>
      <c r="BS88" s="27">
        <f t="shared" si="363"/>
        <v>621</v>
      </c>
      <c r="BT88" s="27">
        <f t="shared" si="363"/>
        <v>9646972.1711999997</v>
      </c>
      <c r="BU88" s="27">
        <f t="shared" si="363"/>
        <v>0</v>
      </c>
      <c r="BV88" s="27">
        <f t="shared" si="363"/>
        <v>0</v>
      </c>
      <c r="BW88" s="27">
        <f t="shared" si="363"/>
        <v>22</v>
      </c>
      <c r="BX88" s="27">
        <f t="shared" si="363"/>
        <v>256984.35839999994</v>
      </c>
      <c r="BY88" s="27">
        <f t="shared" si="363"/>
        <v>1</v>
      </c>
      <c r="BZ88" s="27">
        <f t="shared" ref="BZ88:EK88" si="364">SUM(BZ89:BZ94)</f>
        <v>15574.809599999999</v>
      </c>
      <c r="CA88" s="27">
        <v>82</v>
      </c>
      <c r="CB88" s="27">
        <f t="shared" si="364"/>
        <v>1277134.3871999998</v>
      </c>
      <c r="CC88" s="27">
        <f t="shared" si="364"/>
        <v>10</v>
      </c>
      <c r="CD88" s="27">
        <f t="shared" si="364"/>
        <v>155748.09599999999</v>
      </c>
      <c r="CE88" s="27">
        <f t="shared" si="364"/>
        <v>40</v>
      </c>
      <c r="CF88" s="27">
        <f t="shared" si="364"/>
        <v>447775.7759999999</v>
      </c>
      <c r="CG88" s="27">
        <f t="shared" si="364"/>
        <v>575</v>
      </c>
      <c r="CH88" s="27">
        <f t="shared" si="364"/>
        <v>8955515.5199999996</v>
      </c>
      <c r="CI88" s="27">
        <f t="shared" si="364"/>
        <v>185</v>
      </c>
      <c r="CJ88" s="27">
        <f t="shared" si="364"/>
        <v>2837535.6239999998</v>
      </c>
      <c r="CK88" s="27">
        <f t="shared" si="364"/>
        <v>448</v>
      </c>
      <c r="CL88" s="27">
        <f t="shared" si="364"/>
        <v>6977514.7007999998</v>
      </c>
      <c r="CM88" s="27">
        <f t="shared" si="364"/>
        <v>0</v>
      </c>
      <c r="CN88" s="27">
        <f t="shared" si="364"/>
        <v>0</v>
      </c>
      <c r="CO88" s="27">
        <f t="shared" si="364"/>
        <v>0</v>
      </c>
      <c r="CP88" s="27">
        <f t="shared" si="364"/>
        <v>0</v>
      </c>
      <c r="CQ88" s="27">
        <f t="shared" si="364"/>
        <v>0</v>
      </c>
      <c r="CR88" s="27">
        <f t="shared" si="364"/>
        <v>0</v>
      </c>
      <c r="CS88" s="27">
        <f t="shared" si="364"/>
        <v>20</v>
      </c>
      <c r="CT88" s="27">
        <f t="shared" si="364"/>
        <v>311496.19199999998</v>
      </c>
      <c r="CU88" s="27">
        <f t="shared" si="364"/>
        <v>0</v>
      </c>
      <c r="CV88" s="27">
        <f t="shared" si="364"/>
        <v>0</v>
      </c>
      <c r="CW88" s="27">
        <f t="shared" si="364"/>
        <v>0</v>
      </c>
      <c r="CX88" s="27">
        <f t="shared" si="364"/>
        <v>0</v>
      </c>
      <c r="CY88" s="27">
        <f t="shared" si="364"/>
        <v>0</v>
      </c>
      <c r="CZ88" s="27">
        <f t="shared" si="364"/>
        <v>0</v>
      </c>
      <c r="DA88" s="27">
        <f t="shared" si="364"/>
        <v>567</v>
      </c>
      <c r="DB88" s="27">
        <f t="shared" si="364"/>
        <v>8830917.0431999993</v>
      </c>
      <c r="DC88" s="27">
        <f t="shared" si="364"/>
        <v>655</v>
      </c>
      <c r="DD88" s="27">
        <f t="shared" si="364"/>
        <v>8482998.5099999998</v>
      </c>
      <c r="DE88" s="27">
        <f t="shared" si="364"/>
        <v>0</v>
      </c>
      <c r="DF88" s="27">
        <f t="shared" si="364"/>
        <v>0</v>
      </c>
      <c r="DG88" s="27">
        <f t="shared" si="364"/>
        <v>0</v>
      </c>
      <c r="DH88" s="27">
        <f t="shared" si="364"/>
        <v>0</v>
      </c>
      <c r="DI88" s="27">
        <f t="shared" si="364"/>
        <v>480</v>
      </c>
      <c r="DJ88" s="27">
        <f t="shared" si="364"/>
        <v>6138665.1899999985</v>
      </c>
      <c r="DK88" s="27">
        <f t="shared" si="364"/>
        <v>93</v>
      </c>
      <c r="DL88" s="27">
        <f t="shared" si="364"/>
        <v>1144991.8619999997</v>
      </c>
      <c r="DM88" s="27">
        <f t="shared" si="364"/>
        <v>318</v>
      </c>
      <c r="DN88" s="27">
        <f t="shared" si="364"/>
        <v>4154093.7479999997</v>
      </c>
      <c r="DO88" s="27">
        <f t="shared" si="364"/>
        <v>0</v>
      </c>
      <c r="DP88" s="27">
        <f t="shared" si="364"/>
        <v>0</v>
      </c>
      <c r="DQ88" s="27">
        <f t="shared" si="364"/>
        <v>150</v>
      </c>
      <c r="DR88" s="27">
        <f t="shared" si="364"/>
        <v>1910347.7399999998</v>
      </c>
      <c r="DS88" s="27">
        <f t="shared" si="364"/>
        <v>320</v>
      </c>
      <c r="DT88" s="27">
        <f t="shared" si="364"/>
        <v>4153282.5599999996</v>
      </c>
      <c r="DU88" s="27">
        <f t="shared" si="364"/>
        <v>0</v>
      </c>
      <c r="DV88" s="27">
        <f t="shared" si="364"/>
        <v>0</v>
      </c>
      <c r="DW88" s="27">
        <f t="shared" si="364"/>
        <v>0</v>
      </c>
      <c r="DX88" s="27">
        <f t="shared" si="364"/>
        <v>0</v>
      </c>
      <c r="DY88" s="27">
        <f t="shared" si="364"/>
        <v>49</v>
      </c>
      <c r="DZ88" s="27">
        <f t="shared" si="364"/>
        <v>635971.39199999988</v>
      </c>
      <c r="EA88" s="27">
        <f t="shared" si="364"/>
        <v>396</v>
      </c>
      <c r="EB88" s="27">
        <f t="shared" si="364"/>
        <v>5139687.1679999996</v>
      </c>
      <c r="EC88" s="27">
        <f t="shared" si="364"/>
        <v>40</v>
      </c>
      <c r="ED88" s="27">
        <f t="shared" si="364"/>
        <v>519160.31999999995</v>
      </c>
      <c r="EE88" s="27">
        <f t="shared" si="364"/>
        <v>30</v>
      </c>
      <c r="EF88" s="27">
        <f t="shared" si="364"/>
        <v>389370.23999999993</v>
      </c>
      <c r="EG88" s="27">
        <f t="shared" si="364"/>
        <v>101</v>
      </c>
      <c r="EH88" s="27">
        <f t="shared" si="364"/>
        <v>1350087.2279999999</v>
      </c>
      <c r="EI88" s="27">
        <f t="shared" si="364"/>
        <v>0</v>
      </c>
      <c r="EJ88" s="27">
        <f t="shared" si="364"/>
        <v>0</v>
      </c>
      <c r="EK88" s="27">
        <f t="shared" si="364"/>
        <v>0</v>
      </c>
      <c r="EL88" s="27">
        <f t="shared" ref="EL88:EV88" si="365">SUM(EL89:EL94)</f>
        <v>0</v>
      </c>
      <c r="EM88" s="27">
        <f t="shared" si="365"/>
        <v>0</v>
      </c>
      <c r="EN88" s="27">
        <f t="shared" si="365"/>
        <v>0</v>
      </c>
      <c r="EO88" s="27">
        <f t="shared" si="365"/>
        <v>48</v>
      </c>
      <c r="EP88" s="27">
        <f t="shared" si="365"/>
        <v>747590.86080000002</v>
      </c>
      <c r="EQ88" s="27">
        <f t="shared" si="365"/>
        <v>0</v>
      </c>
      <c r="ER88" s="27">
        <f t="shared" si="365"/>
        <v>0</v>
      </c>
      <c r="ES88" s="27">
        <f t="shared" si="365"/>
        <v>0</v>
      </c>
      <c r="ET88" s="27">
        <f t="shared" si="365"/>
        <v>0</v>
      </c>
      <c r="EU88" s="27">
        <f t="shared" si="365"/>
        <v>6338</v>
      </c>
      <c r="EV88" s="27">
        <f t="shared" si="365"/>
        <v>89322100.88760002</v>
      </c>
    </row>
    <row r="89" spans="1:152" ht="30" x14ac:dyDescent="0.25">
      <c r="A89" s="47">
        <v>80</v>
      </c>
      <c r="B89" s="19" t="s">
        <v>166</v>
      </c>
      <c r="C89" s="20">
        <f t="shared" si="294"/>
        <v>9657</v>
      </c>
      <c r="D89" s="21">
        <v>1.31</v>
      </c>
      <c r="E89" s="22">
        <v>1</v>
      </c>
      <c r="F89" s="49"/>
      <c r="G89" s="20">
        <v>1.4</v>
      </c>
      <c r="H89" s="20">
        <v>1.68</v>
      </c>
      <c r="I89" s="20">
        <v>2.23</v>
      </c>
      <c r="J89" s="20">
        <v>2.39</v>
      </c>
      <c r="K89" s="23"/>
      <c r="L89" s="24">
        <f>K89*C89*D89*E89*G89*$L$6</f>
        <v>0</v>
      </c>
      <c r="M89" s="24">
        <v>0</v>
      </c>
      <c r="N89" s="24">
        <f>M89*C89*D89*E89*G89*$N$6</f>
        <v>0</v>
      </c>
      <c r="O89" s="24">
        <v>0</v>
      </c>
      <c r="P89" s="24">
        <f>O89*C89*D89*E89*G89*$P$6</f>
        <v>0</v>
      </c>
      <c r="Q89" s="24">
        <v>0</v>
      </c>
      <c r="R89" s="24">
        <f>Q89*C89*D89*E89*G89*$R$6</f>
        <v>0</v>
      </c>
      <c r="S89" s="24"/>
      <c r="T89" s="24"/>
      <c r="U89" s="24">
        <v>1</v>
      </c>
      <c r="V89" s="24">
        <f>U89*C89*D89*E89*G89*$V$6</f>
        <v>17710.937999999998</v>
      </c>
      <c r="W89" s="24">
        <v>0</v>
      </c>
      <c r="X89" s="24">
        <f t="shared" ref="X89:X189" si="366">W89*C89*D89*E89*G89*$X$6</f>
        <v>0</v>
      </c>
      <c r="Y89" s="24">
        <v>0</v>
      </c>
      <c r="Z89" s="24">
        <f>Y89*C89*D89*E89*G89*$Z$6</f>
        <v>0</v>
      </c>
      <c r="AA89" s="24"/>
      <c r="AB89" s="24">
        <f t="shared" si="301"/>
        <v>0</v>
      </c>
      <c r="AC89" s="24">
        <v>0</v>
      </c>
      <c r="AD89" s="24">
        <f>AC89*C89*D89*E89*G89*$AD$6</f>
        <v>0</v>
      </c>
      <c r="AE89" s="24">
        <v>0</v>
      </c>
      <c r="AF89" s="24">
        <f>AE89*C89*D89*E89*G89*$AF$6</f>
        <v>0</v>
      </c>
      <c r="AG89" s="24"/>
      <c r="AH89" s="24">
        <f>AG89*C89*D89*E89*G89*$AH$6</f>
        <v>0</v>
      </c>
      <c r="AI89" s="24"/>
      <c r="AJ89" s="24">
        <f>AI89*C89*D89*E89*G89*$AJ$6</f>
        <v>0</v>
      </c>
      <c r="AK89" s="24"/>
      <c r="AL89" s="24">
        <f>SUM(AK89*$AL$6*C89*D89*E89*G89)</f>
        <v>0</v>
      </c>
      <c r="AM89" s="24">
        <v>10</v>
      </c>
      <c r="AN89" s="24">
        <f>SUM(AM89*$AN$6*C89*D89*E89*G89)</f>
        <v>177109.38</v>
      </c>
      <c r="AO89" s="24">
        <v>0</v>
      </c>
      <c r="AP89" s="24">
        <f>AO89*C89*D89*E89*G89*$AP$6</f>
        <v>0</v>
      </c>
      <c r="AQ89" s="24">
        <v>0</v>
      </c>
      <c r="AR89" s="24">
        <f>AQ89*C89*D89*E89*G89*$AR$6</f>
        <v>0</v>
      </c>
      <c r="AS89" s="24">
        <v>0</v>
      </c>
      <c r="AT89" s="24">
        <f>AS89*C89*D89*E89*G89*$AT$6</f>
        <v>0</v>
      </c>
      <c r="AU89" s="24"/>
      <c r="AV89" s="24">
        <f>AU89*C89*D89*E89*G89*$AV$6</f>
        <v>0</v>
      </c>
      <c r="AW89" s="24"/>
      <c r="AX89" s="24">
        <f>AW89*C89*D89*E89*G89*$AX$6</f>
        <v>0</v>
      </c>
      <c r="AY89" s="24"/>
      <c r="AZ89" s="24">
        <f>AY89*C89*D89*E89*G89*$AZ$6</f>
        <v>0</v>
      </c>
      <c r="BA89" s="24">
        <v>0</v>
      </c>
      <c r="BB89" s="24">
        <f>BA89*C89*D89*E89*G89*$BB$6</f>
        <v>0</v>
      </c>
      <c r="BC89" s="24">
        <v>0</v>
      </c>
      <c r="BD89" s="24">
        <f t="shared" si="361"/>
        <v>0</v>
      </c>
      <c r="BE89" s="24">
        <v>0</v>
      </c>
      <c r="BF89" s="24">
        <f t="shared" si="362"/>
        <v>0</v>
      </c>
      <c r="BG89" s="24">
        <v>0</v>
      </c>
      <c r="BH89" s="24">
        <f>BG89*C89*D89*E89*H89*$BH$6</f>
        <v>0</v>
      </c>
      <c r="BI89" s="24">
        <v>0</v>
      </c>
      <c r="BJ89" s="24">
        <f>BI89*C89*D89*E89*H89*$BJ$6</f>
        <v>0</v>
      </c>
      <c r="BK89" s="24"/>
      <c r="BL89" s="24">
        <f>SUM(BK89*$BL$6*C89*D89*E89*H89)</f>
        <v>0</v>
      </c>
      <c r="BM89" s="24"/>
      <c r="BN89" s="24">
        <f>SUM(BM89*$BN$6*C89*D89*E89*H89)</f>
        <v>0</v>
      </c>
      <c r="BO89" s="24"/>
      <c r="BP89" s="24">
        <f>BO89*C89*D89*E89*H89*$BP$6</f>
        <v>0</v>
      </c>
      <c r="BQ89" s="24">
        <v>0</v>
      </c>
      <c r="BR89" s="24">
        <f>BQ89*C89*D89*E89*H89*$BR$6</f>
        <v>0</v>
      </c>
      <c r="BS89" s="24">
        <v>0</v>
      </c>
      <c r="BT89" s="24">
        <f>BS89*C89*D89*E89*H89*$BT$6</f>
        <v>0</v>
      </c>
      <c r="BU89" s="24"/>
      <c r="BV89" s="24">
        <f>C89*D89*E89*H89*BU89*$BV$6</f>
        <v>0</v>
      </c>
      <c r="BW89" s="24">
        <v>0</v>
      </c>
      <c r="BX89" s="24">
        <f>BW89*C89*D89*E89*H89*$BX$6</f>
        <v>0</v>
      </c>
      <c r="BY89" s="24"/>
      <c r="BZ89" s="24">
        <f>SUM(BY89*$BZ$6*C89*D89*E89*H89)</f>
        <v>0</v>
      </c>
      <c r="CA89" s="24"/>
      <c r="CB89" s="24">
        <f>SUM(CA89*$CB$6*C89*D89*E89*H89)</f>
        <v>0</v>
      </c>
      <c r="CC89" s="24"/>
      <c r="CD89" s="24">
        <f>CC89*C89*D89*E89*H89*$CD$6</f>
        <v>0</v>
      </c>
      <c r="CE89" s="24">
        <v>0</v>
      </c>
      <c r="CF89" s="24">
        <f>CE89*C89*D89*E89*H89*$CF$6</f>
        <v>0</v>
      </c>
      <c r="CG89" s="24">
        <v>0</v>
      </c>
      <c r="CH89" s="24">
        <f>CG89*C89*D89*E89*H89*$CH$6</f>
        <v>0</v>
      </c>
      <c r="CI89" s="24">
        <v>0</v>
      </c>
      <c r="CJ89" s="24">
        <f>CI89*C89*D89*E89*H89*$CJ$6</f>
        <v>0</v>
      </c>
      <c r="CK89" s="24">
        <v>0</v>
      </c>
      <c r="CL89" s="24">
        <f>CK89*C89*D89*E89*H89*$CL$6</f>
        <v>0</v>
      </c>
      <c r="CM89" s="24">
        <v>0</v>
      </c>
      <c r="CN89" s="24">
        <f>CM89*C89*D89*E89*H89*$CN$6</f>
        <v>0</v>
      </c>
      <c r="CO89" s="24"/>
      <c r="CP89" s="24"/>
      <c r="CQ89" s="24">
        <v>0</v>
      </c>
      <c r="CR89" s="24">
        <f>CQ89*C89*D89*E89*H89*$CR$6</f>
        <v>0</v>
      </c>
      <c r="CS89" s="24"/>
      <c r="CT89" s="24">
        <f>CS89*C89*D89*E89*H89*$CT$6</f>
        <v>0</v>
      </c>
      <c r="CU89" s="24">
        <v>0</v>
      </c>
      <c r="CV89" s="24">
        <f>CU89*C89*D89*E89*I89*$CV$6</f>
        <v>0</v>
      </c>
      <c r="CW89" s="24">
        <v>0</v>
      </c>
      <c r="CX89" s="24">
        <f>CW89*C89*D89*E89*J89*$CX$6</f>
        <v>0</v>
      </c>
      <c r="CY89" s="24"/>
      <c r="CZ89" s="24">
        <f>CY89*C89*D89*E89*H89*$CZ$6</f>
        <v>0</v>
      </c>
      <c r="DA89" s="24"/>
      <c r="DB89" s="24">
        <f>DA89*C89*D89*E89*H89*$DB$6</f>
        <v>0</v>
      </c>
      <c r="DC89" s="24"/>
      <c r="DD89" s="24">
        <f>DC89*C89*D89*E89*G89*$DD$6</f>
        <v>0</v>
      </c>
      <c r="DE89" s="24"/>
      <c r="DF89" s="24">
        <f>DE89*C89*D89*E89*G89*$DF$6</f>
        <v>0</v>
      </c>
      <c r="DG89" s="24"/>
      <c r="DH89" s="24">
        <f>DG89*C89*D89*E89*G89*$DH$6</f>
        <v>0</v>
      </c>
      <c r="DI89" s="24"/>
      <c r="DJ89" s="24">
        <f>DI89*C89*D89*E89*G89*$DJ$6</f>
        <v>0</v>
      </c>
      <c r="DK89" s="24"/>
      <c r="DL89" s="24">
        <f>DK89*C89*D89*E89*G89*$DL$6</f>
        <v>0</v>
      </c>
      <c r="DM89" s="24"/>
      <c r="DN89" s="24">
        <f>DM89*C89*D89*E89*G89*$DN$6</f>
        <v>0</v>
      </c>
      <c r="DO89" s="24"/>
      <c r="DP89" s="24">
        <f>DO89*C89*D89*E89*G89*$DP$6</f>
        <v>0</v>
      </c>
      <c r="DQ89" s="24"/>
      <c r="DR89" s="24">
        <f>DQ89*C89*D89*E89*G89*$DR$6</f>
        <v>0</v>
      </c>
      <c r="DS89" s="24"/>
      <c r="DT89" s="24">
        <f>DS89*C89*D89*E89*G89*$DT$6</f>
        <v>0</v>
      </c>
      <c r="DU89" s="24"/>
      <c r="DV89" s="24">
        <f>DU89*C89*D89*E89*G89*$DV$6</f>
        <v>0</v>
      </c>
      <c r="DW89" s="24"/>
      <c r="DX89" s="24">
        <f>DW89*C89*D89*E89*G89*$DX$6</f>
        <v>0</v>
      </c>
      <c r="DY89" s="24"/>
      <c r="DZ89" s="24">
        <f>DY89*C89*D89*E89*G89*$DZ$6</f>
        <v>0</v>
      </c>
      <c r="EA89" s="24"/>
      <c r="EB89" s="24">
        <f>EA89*C89*D89*E89*G89*$EB$6</f>
        <v>0</v>
      </c>
      <c r="EC89" s="24"/>
      <c r="ED89" s="24">
        <f>EC89*C89*D89*E89*G89*$ED$6</f>
        <v>0</v>
      </c>
      <c r="EE89" s="24"/>
      <c r="EF89" s="24">
        <f>EE89*C89*D89*E89*G89*$EF$6</f>
        <v>0</v>
      </c>
      <c r="EG89" s="24"/>
      <c r="EH89" s="24">
        <f t="shared" ref="EH89:EH94" si="367">EG89*C89*D89*E89*G89*$EH$6</f>
        <v>0</v>
      </c>
      <c r="EI89" s="24"/>
      <c r="EJ89" s="24">
        <f>EI89*C89*D89*E89*G89*$EJ$6</f>
        <v>0</v>
      </c>
      <c r="EK89" s="24"/>
      <c r="EL89" s="24">
        <f>EK89*C89*D89*E89*G89*$EL$6</f>
        <v>0</v>
      </c>
      <c r="EM89" s="24"/>
      <c r="EN89" s="24">
        <f>EM89*C89*D89*E89*G89*$EN$6</f>
        <v>0</v>
      </c>
      <c r="EO89" s="24">
        <v>0</v>
      </c>
      <c r="EP89" s="24">
        <f>EO89*C89*D89*E89*H89*$EP$6</f>
        <v>0</v>
      </c>
      <c r="EQ89" s="24"/>
      <c r="ER89" s="24">
        <f>EQ89*C89*D89*E89*H89*$ER$6</f>
        <v>0</v>
      </c>
      <c r="ES89" s="24"/>
      <c r="ET89" s="24"/>
      <c r="EU89" s="25">
        <f t="shared" ref="EU89:EV94" si="368">SUM(K89,M89,O89,Q89,S89,U89,W89,Y89,AC89,AE89,AG89,AI89,AK89,AM89,AO89,AQ89,AS89,AU89,AW89,AY89,BA89,BC89,BE89,BG89,BI89,BK89,BM89,BO89,BQ89,BS89,BU89,BW89,BY89,CA89,CC89,CE89,CG89,CI89,CK89,CM89,CO89,CQ89,CS89,CU89,CW89,CY89,DA89,DC89,DE89,DG89,DI89,DK89,DM89,DO89,DQ89,DS89,DU89,DW89,DY89,EA89,EC89,EE89,EG89,EI89,EK89,EM89,EO89,EQ89,ES89,AA89)</f>
        <v>11</v>
      </c>
      <c r="EV89" s="25">
        <f t="shared" si="368"/>
        <v>194820.318</v>
      </c>
    </row>
    <row r="90" spans="1:152" ht="30" x14ac:dyDescent="0.25">
      <c r="A90" s="47">
        <v>81</v>
      </c>
      <c r="B90" s="19" t="s">
        <v>167</v>
      </c>
      <c r="C90" s="20">
        <f t="shared" si="294"/>
        <v>9657</v>
      </c>
      <c r="D90" s="21">
        <v>0.96</v>
      </c>
      <c r="E90" s="22">
        <v>1</v>
      </c>
      <c r="F90" s="49"/>
      <c r="G90" s="20">
        <v>1.4</v>
      </c>
      <c r="H90" s="20">
        <v>1.68</v>
      </c>
      <c r="I90" s="20">
        <v>2.23</v>
      </c>
      <c r="J90" s="20">
        <v>2.39</v>
      </c>
      <c r="K90" s="23"/>
      <c r="L90" s="24">
        <f>K90*C90*D90*E90*G90*$L$6</f>
        <v>0</v>
      </c>
      <c r="M90" s="24">
        <v>0</v>
      </c>
      <c r="N90" s="24">
        <f>M90*C90*D90*E90*G90*$N$6</f>
        <v>0</v>
      </c>
      <c r="O90" s="24">
        <v>0</v>
      </c>
      <c r="P90" s="24">
        <f>O90*C90*D90*E90*G90*$P$6</f>
        <v>0</v>
      </c>
      <c r="Q90" s="24">
        <v>0</v>
      </c>
      <c r="R90" s="24">
        <f>Q90*C90*D90*E90*G90*$R$6</f>
        <v>0</v>
      </c>
      <c r="S90" s="24"/>
      <c r="T90" s="24"/>
      <c r="U90" s="24">
        <v>135</v>
      </c>
      <c r="V90" s="24">
        <f>U90*C90*D90*E90*G90*$V$6</f>
        <v>1752166.0799999998</v>
      </c>
      <c r="W90" s="24">
        <v>100</v>
      </c>
      <c r="X90" s="24">
        <f t="shared" si="366"/>
        <v>1297900.7999999998</v>
      </c>
      <c r="Y90" s="24"/>
      <c r="Z90" s="24">
        <f>Y90*C90*D90*E90*G90*$Z$6</f>
        <v>0</v>
      </c>
      <c r="AA90" s="24"/>
      <c r="AB90" s="24">
        <f t="shared" si="301"/>
        <v>0</v>
      </c>
      <c r="AC90" s="24">
        <v>5</v>
      </c>
      <c r="AD90" s="24">
        <f>AC90*C90*D90*E90*G90*$AD$6</f>
        <v>64895.039999999994</v>
      </c>
      <c r="AE90" s="24">
        <v>130</v>
      </c>
      <c r="AF90" s="24">
        <f>AE90*C90*D90*E90*G90*$AF$6</f>
        <v>1687271.0399999998</v>
      </c>
      <c r="AG90" s="24"/>
      <c r="AH90" s="24">
        <f>AG90*C90*D90*E90*G90*$AH$6</f>
        <v>0</v>
      </c>
      <c r="AI90" s="24"/>
      <c r="AJ90" s="24">
        <f>AI90*C90*D90*E90*G90*$AJ$6</f>
        <v>0</v>
      </c>
      <c r="AK90" s="24"/>
      <c r="AL90" s="24">
        <f>SUM(AK90*$AL$6*C90*D90*E90*G90)</f>
        <v>0</v>
      </c>
      <c r="AM90" s="24">
        <v>110</v>
      </c>
      <c r="AN90" s="24">
        <f>SUM(AM90*$AN$6*C90*D90*E90*G90)</f>
        <v>1427690.88</v>
      </c>
      <c r="AO90" s="24">
        <v>120</v>
      </c>
      <c r="AP90" s="24">
        <f>AO90*C90*D90*E90*G90*$AP$6</f>
        <v>1557480.9599999997</v>
      </c>
      <c r="AQ90" s="24">
        <v>70</v>
      </c>
      <c r="AR90" s="24">
        <f>AQ90*C90*D90*E90*G90*$AR$6</f>
        <v>908530.55999999994</v>
      </c>
      <c r="AS90" s="24">
        <v>0</v>
      </c>
      <c r="AT90" s="24">
        <f>AS90*C90*D90*E90*G90*$AT$6</f>
        <v>0</v>
      </c>
      <c r="AU90" s="24"/>
      <c r="AV90" s="24">
        <f>AU90*C90*D90*E90*G90*$AV$6</f>
        <v>0</v>
      </c>
      <c r="AW90" s="24"/>
      <c r="AX90" s="24">
        <f>AW90*C90*D90*E90*G90*$AX$6</f>
        <v>0</v>
      </c>
      <c r="AY90" s="24"/>
      <c r="AZ90" s="24">
        <f>AY90*C90*D90*E90*G90*$AZ$6</f>
        <v>0</v>
      </c>
      <c r="BA90" s="24">
        <v>0</v>
      </c>
      <c r="BB90" s="24">
        <f>BA90*C90*D90*E90*G90*$BB$6</f>
        <v>0</v>
      </c>
      <c r="BC90" s="24">
        <v>0</v>
      </c>
      <c r="BD90" s="24">
        <f t="shared" si="361"/>
        <v>0</v>
      </c>
      <c r="BE90" s="24">
        <v>10</v>
      </c>
      <c r="BF90" s="24">
        <f t="shared" si="362"/>
        <v>155748.09599999999</v>
      </c>
      <c r="BG90" s="24">
        <v>55</v>
      </c>
      <c r="BH90" s="24">
        <f>BG90*C90*D90*E90*H90*$BH$6</f>
        <v>856614.52799999993</v>
      </c>
      <c r="BI90" s="24">
        <v>70</v>
      </c>
      <c r="BJ90" s="24">
        <f>BI90*C90*D90*E90*H90*$BJ$6</f>
        <v>1090236.672</v>
      </c>
      <c r="BK90" s="24">
        <v>1</v>
      </c>
      <c r="BL90" s="24">
        <f>SUM(BK90*$BL$6*C90*D90*E90*H90)</f>
        <v>15574.809599999999</v>
      </c>
      <c r="BM90" s="24">
        <v>35</v>
      </c>
      <c r="BN90" s="24">
        <f>SUM(BM90*$BN$6*C90*D90*E90*H90)</f>
        <v>545118.33600000001</v>
      </c>
      <c r="BO90" s="24">
        <v>139</v>
      </c>
      <c r="BP90" s="24">
        <f>BO90*C90*D90*E90*H90*$BP$6</f>
        <v>2164898.5343999998</v>
      </c>
      <c r="BQ90" s="24">
        <v>15</v>
      </c>
      <c r="BR90" s="24">
        <f>BQ90*C90*D90*E90*H90*$BR$6</f>
        <v>233622.14399999997</v>
      </c>
      <c r="BS90" s="24">
        <v>609</v>
      </c>
      <c r="BT90" s="24">
        <f>BS90*C90*D90*E90*H90*$BT$6</f>
        <v>9485059.0463999994</v>
      </c>
      <c r="BU90" s="24"/>
      <c r="BV90" s="24">
        <f>C90*D90*E90*H90*BU90*$BV$6</f>
        <v>0</v>
      </c>
      <c r="BW90" s="24"/>
      <c r="BX90" s="24">
        <f>BW90*C90*D90*E90*H90*$BX$6</f>
        <v>0</v>
      </c>
      <c r="BY90" s="24">
        <v>1</v>
      </c>
      <c r="BZ90" s="24">
        <f>SUM(BY90*$BZ$6*C90*D90*E90*H90)</f>
        <v>15574.809599999999</v>
      </c>
      <c r="CA90" s="24">
        <v>82</v>
      </c>
      <c r="CB90" s="24">
        <f>SUM(CA90*$CB$6*C90*D90*E90*H90)</f>
        <v>1277134.3871999998</v>
      </c>
      <c r="CC90" s="24">
        <v>10</v>
      </c>
      <c r="CD90" s="24">
        <f>CC90*C90*D90*E90*H90*$CD$6</f>
        <v>155748.09599999999</v>
      </c>
      <c r="CE90" s="24">
        <v>0</v>
      </c>
      <c r="CF90" s="24">
        <f>CE90*C90*D90*E90*H90*$CF$6</f>
        <v>0</v>
      </c>
      <c r="CG90" s="24">
        <v>575</v>
      </c>
      <c r="CH90" s="24">
        <f>CG90*C90*D90*E90*H90*$CH$6</f>
        <v>8955515.5199999996</v>
      </c>
      <c r="CI90" s="24">
        <v>175</v>
      </c>
      <c r="CJ90" s="24">
        <f>CI90*C90*D90*E90*H90*$CJ$6</f>
        <v>2725591.6799999997</v>
      </c>
      <c r="CK90" s="24">
        <v>448</v>
      </c>
      <c r="CL90" s="24">
        <f>CK90*C90*D90*E90*H90*$CL$6</f>
        <v>6977514.7007999998</v>
      </c>
      <c r="CM90" s="24">
        <v>0</v>
      </c>
      <c r="CN90" s="24">
        <f>CM90*C90*D90*E90*H90*$CN$6</f>
        <v>0</v>
      </c>
      <c r="CO90" s="24"/>
      <c r="CP90" s="24"/>
      <c r="CQ90" s="24"/>
      <c r="CR90" s="24">
        <f>CQ90*C90*D90*E90*H90*$CR$6</f>
        <v>0</v>
      </c>
      <c r="CS90" s="24">
        <v>20</v>
      </c>
      <c r="CT90" s="24">
        <f>CS90*C90*D90*E90*H90*$CT$6</f>
        <v>311496.19199999998</v>
      </c>
      <c r="CU90" s="24"/>
      <c r="CV90" s="24">
        <f>CU90*C90*D90*E90*I90*$CV$6</f>
        <v>0</v>
      </c>
      <c r="CW90" s="24">
        <v>0</v>
      </c>
      <c r="CX90" s="24">
        <f>CW90*C90*D90*E90*J90*$CX$6</f>
        <v>0</v>
      </c>
      <c r="CY90" s="24"/>
      <c r="CZ90" s="24">
        <f>CY90*C90*D90*E90*H90*$CZ$6</f>
        <v>0</v>
      </c>
      <c r="DA90" s="24">
        <v>567</v>
      </c>
      <c r="DB90" s="24">
        <f>DA90*C90*D90*E90*H90*$DB$6</f>
        <v>8830917.0431999993</v>
      </c>
      <c r="DC90" s="24">
        <v>650</v>
      </c>
      <c r="DD90" s="24">
        <f>DC90*C90*D90*E90*G90*$DD$6</f>
        <v>8436355.1999999993</v>
      </c>
      <c r="DE90" s="24"/>
      <c r="DF90" s="24">
        <f>DE90*C90*D90*E90*G90*$DF$6</f>
        <v>0</v>
      </c>
      <c r="DG90" s="24"/>
      <c r="DH90" s="24">
        <f>DG90*C90*D90*E90*G90*$DH$6</f>
        <v>0</v>
      </c>
      <c r="DI90" s="24">
        <v>455</v>
      </c>
      <c r="DJ90" s="24">
        <f>DI90*C90*D90*E90*G90*$DJ$6</f>
        <v>5905448.6399999987</v>
      </c>
      <c r="DK90" s="24">
        <v>76</v>
      </c>
      <c r="DL90" s="24">
        <f>DK90*C90*D90*E90*G90*$DL$6</f>
        <v>986404.60799999989</v>
      </c>
      <c r="DM90" s="24">
        <v>297</v>
      </c>
      <c r="DN90" s="24">
        <f>DM90*C90*D90*E90*G90*$DN$6</f>
        <v>3854765.3759999997</v>
      </c>
      <c r="DO90" s="24"/>
      <c r="DP90" s="24">
        <f>DO90*C90*D90*E90*G90*$DP$6</f>
        <v>0</v>
      </c>
      <c r="DQ90" s="24">
        <v>140</v>
      </c>
      <c r="DR90" s="24">
        <f>DQ90*C90*D90*E90*G90*$DR$6</f>
        <v>1817061.1199999999</v>
      </c>
      <c r="DS90" s="24">
        <v>320</v>
      </c>
      <c r="DT90" s="24">
        <f>DS90*C90*D90*E90*G90*$DT$6</f>
        <v>4153282.5599999996</v>
      </c>
      <c r="DU90" s="24"/>
      <c r="DV90" s="24">
        <f>DU90*C90*D90*E90*G90*$DV$6</f>
        <v>0</v>
      </c>
      <c r="DW90" s="24"/>
      <c r="DX90" s="24">
        <f>DW90*C90*D90*E90*G90*$DX$6</f>
        <v>0</v>
      </c>
      <c r="DY90" s="24">
        <v>49</v>
      </c>
      <c r="DZ90" s="24">
        <f>DY90*C90*D90*E90*G90*$DZ$6</f>
        <v>635971.39199999988</v>
      </c>
      <c r="EA90" s="24">
        <v>396</v>
      </c>
      <c r="EB90" s="24">
        <f>EA90*C90*D90*E90*G90*$EB$6</f>
        <v>5139687.1679999996</v>
      </c>
      <c r="EC90" s="24">
        <v>40</v>
      </c>
      <c r="ED90" s="24">
        <f>EC90*C90*D90*E90*G90*$ED$6</f>
        <v>519160.31999999995</v>
      </c>
      <c r="EE90" s="24">
        <v>30</v>
      </c>
      <c r="EF90" s="24">
        <f>EE90*C90*D90*E90*G90*$EF$6</f>
        <v>389370.23999999993</v>
      </c>
      <c r="EG90" s="24">
        <v>96</v>
      </c>
      <c r="EH90" s="24">
        <f t="shared" si="367"/>
        <v>1245984.7679999999</v>
      </c>
      <c r="EI90" s="24"/>
      <c r="EJ90" s="24">
        <f>EI90*C90*D90*E90*G90*$EJ$6</f>
        <v>0</v>
      </c>
      <c r="EK90" s="24"/>
      <c r="EL90" s="24">
        <f>EK90*C90*D90*E90*G90*$EL$6</f>
        <v>0</v>
      </c>
      <c r="EM90" s="24"/>
      <c r="EN90" s="24">
        <f>EM90*C90*D90*E90*G90*$EN$6</f>
        <v>0</v>
      </c>
      <c r="EO90" s="24">
        <v>48</v>
      </c>
      <c r="EP90" s="24">
        <f>EO90*C90*D90*E90*H90*$EP$6</f>
        <v>747590.86080000002</v>
      </c>
      <c r="EQ90" s="24"/>
      <c r="ER90" s="24">
        <f>EQ90*C90*D90*E90*H90*$ER$6</f>
        <v>0</v>
      </c>
      <c r="ES90" s="24"/>
      <c r="ET90" s="24"/>
      <c r="EU90" s="25">
        <f t="shared" si="368"/>
        <v>6079</v>
      </c>
      <c r="EV90" s="25">
        <f t="shared" si="368"/>
        <v>86323382.208000004</v>
      </c>
    </row>
    <row r="91" spans="1:152" x14ac:dyDescent="0.25">
      <c r="A91" s="47">
        <v>82</v>
      </c>
      <c r="B91" s="19" t="s">
        <v>168</v>
      </c>
      <c r="C91" s="20">
        <f t="shared" si="294"/>
        <v>9657</v>
      </c>
      <c r="D91" s="21">
        <v>0.69</v>
      </c>
      <c r="E91" s="22">
        <v>1</v>
      </c>
      <c r="F91" s="49"/>
      <c r="G91" s="20">
        <v>1.4</v>
      </c>
      <c r="H91" s="20">
        <v>1.68</v>
      </c>
      <c r="I91" s="20">
        <v>2.23</v>
      </c>
      <c r="J91" s="20">
        <v>2.39</v>
      </c>
      <c r="K91" s="23"/>
      <c r="L91" s="24">
        <f>K91*C91*D91*E91*G91*$L$6</f>
        <v>0</v>
      </c>
      <c r="M91" s="24">
        <v>0</v>
      </c>
      <c r="N91" s="24">
        <f>M91*C91*D91*E91*G91*$N$6</f>
        <v>0</v>
      </c>
      <c r="O91" s="24">
        <v>0</v>
      </c>
      <c r="P91" s="24">
        <f>O91*C91*D91*E91*G91*$P$6</f>
        <v>0</v>
      </c>
      <c r="Q91" s="24">
        <v>0</v>
      </c>
      <c r="R91" s="24">
        <f>Q91*C91*D91*E91*G91*$R$6</f>
        <v>0</v>
      </c>
      <c r="S91" s="24"/>
      <c r="T91" s="24"/>
      <c r="U91" s="24">
        <v>0</v>
      </c>
      <c r="V91" s="24">
        <f>U91*C91*D91*E91*G91*$V$6</f>
        <v>0</v>
      </c>
      <c r="W91" s="24">
        <v>0</v>
      </c>
      <c r="X91" s="24">
        <f t="shared" si="366"/>
        <v>0</v>
      </c>
      <c r="Y91" s="24">
        <v>0</v>
      </c>
      <c r="Z91" s="24">
        <f>Y91*C91*D91*E91*G91*$Z$6</f>
        <v>0</v>
      </c>
      <c r="AA91" s="24"/>
      <c r="AB91" s="24">
        <f t="shared" si="301"/>
        <v>0</v>
      </c>
      <c r="AC91" s="24">
        <v>0</v>
      </c>
      <c r="AD91" s="24">
        <f>AC91*C91*D91*E91*G91*$AD$6</f>
        <v>0</v>
      </c>
      <c r="AE91" s="24">
        <v>2</v>
      </c>
      <c r="AF91" s="24">
        <f>AE91*C91*D91*E91*G91*$AF$6</f>
        <v>18657.323999999997</v>
      </c>
      <c r="AG91" s="24"/>
      <c r="AH91" s="24">
        <f>AG91*C91*D91*E91*G91*$AH$6</f>
        <v>0</v>
      </c>
      <c r="AI91" s="24"/>
      <c r="AJ91" s="24">
        <f>AI91*C91*D91*E91*G91*$AJ$6</f>
        <v>0</v>
      </c>
      <c r="AK91" s="24"/>
      <c r="AL91" s="24">
        <f>SUM(AK91*$AL$6*C91*D91*E91*G91)</f>
        <v>0</v>
      </c>
      <c r="AM91" s="24">
        <v>28</v>
      </c>
      <c r="AN91" s="24">
        <f>SUM(AM91*$AN$6*C91*D91*E91*G91)</f>
        <v>261202.53599999996</v>
      </c>
      <c r="AO91" s="24">
        <v>0</v>
      </c>
      <c r="AP91" s="24">
        <f>AO91*C91*D91*E91*G91*$AP$6</f>
        <v>0</v>
      </c>
      <c r="AQ91" s="24">
        <v>0</v>
      </c>
      <c r="AR91" s="24">
        <f>AQ91*C91*D91*E91*G91*$AR$6</f>
        <v>0</v>
      </c>
      <c r="AS91" s="24">
        <v>0</v>
      </c>
      <c r="AT91" s="24">
        <f>AS91*C91*D91*E91*G91*$AT$6</f>
        <v>0</v>
      </c>
      <c r="AU91" s="24"/>
      <c r="AV91" s="24">
        <f>AU91*C91*D91*E91*G91*$AV$6</f>
        <v>0</v>
      </c>
      <c r="AW91" s="24"/>
      <c r="AX91" s="24">
        <f>AW91*C91*D91*E91*G91*$AX$6</f>
        <v>0</v>
      </c>
      <c r="AY91" s="24"/>
      <c r="AZ91" s="24">
        <f>AY91*C91*D91*E91*G91*$AZ$6</f>
        <v>0</v>
      </c>
      <c r="BA91" s="24">
        <v>0</v>
      </c>
      <c r="BB91" s="24">
        <f>BA91*C91*D91*E91*G91*$BB$6</f>
        <v>0</v>
      </c>
      <c r="BC91" s="24">
        <v>0</v>
      </c>
      <c r="BD91" s="24">
        <f t="shared" si="361"/>
        <v>0</v>
      </c>
      <c r="BE91" s="24">
        <v>0</v>
      </c>
      <c r="BF91" s="24">
        <f t="shared" si="362"/>
        <v>0</v>
      </c>
      <c r="BG91" s="24"/>
      <c r="BH91" s="24">
        <f>BG91*C91*D91*E91*H91*$BH$6</f>
        <v>0</v>
      </c>
      <c r="BI91" s="24">
        <v>0</v>
      </c>
      <c r="BJ91" s="24">
        <f>BI91*C91*D91*E91*H91*$BJ$6</f>
        <v>0</v>
      </c>
      <c r="BK91" s="24"/>
      <c r="BL91" s="24">
        <f>SUM(BK91*$BL$6*C91*D91*E91*H91)</f>
        <v>0</v>
      </c>
      <c r="BM91" s="24"/>
      <c r="BN91" s="24">
        <f>SUM(BM91*$BN$6*C91*D91*E91*H91)</f>
        <v>0</v>
      </c>
      <c r="BO91" s="24">
        <v>6</v>
      </c>
      <c r="BP91" s="24">
        <f>BO91*C91*D91*E91*H91*$BP$6</f>
        <v>67166.366399999984</v>
      </c>
      <c r="BQ91" s="24">
        <v>40</v>
      </c>
      <c r="BR91" s="24">
        <f>BQ91*C91*D91*E91*H91*$BR$6</f>
        <v>447775.7759999999</v>
      </c>
      <c r="BS91" s="24">
        <v>10</v>
      </c>
      <c r="BT91" s="24">
        <f>BS91*C91*D91*E91*H91*$BT$6</f>
        <v>111943.94399999997</v>
      </c>
      <c r="BU91" s="24"/>
      <c r="BV91" s="24">
        <f>C91*D91*E91*H91*BU91*$BV$6</f>
        <v>0</v>
      </c>
      <c r="BW91" s="24">
        <v>20</v>
      </c>
      <c r="BX91" s="24">
        <f>BW91*C91*D91*E91*H91*$BX$6</f>
        <v>223887.88799999995</v>
      </c>
      <c r="BY91" s="24"/>
      <c r="BZ91" s="24">
        <f>SUM(BY91*$BZ$6*C91*D91*E91*H91)</f>
        <v>0</v>
      </c>
      <c r="CA91" s="24"/>
      <c r="CB91" s="24">
        <f>SUM(CA91*$CB$6*C91*D91*E91*H91)</f>
        <v>0</v>
      </c>
      <c r="CC91" s="24"/>
      <c r="CD91" s="24">
        <f>CC91*C91*D91*E91*H91*$CD$6</f>
        <v>0</v>
      </c>
      <c r="CE91" s="24">
        <v>40</v>
      </c>
      <c r="CF91" s="24">
        <f>CE91*C91*D91*E91*H91*$CF$6</f>
        <v>447775.7759999999</v>
      </c>
      <c r="CG91" s="24">
        <v>0</v>
      </c>
      <c r="CH91" s="24">
        <f>CG91*C91*D91*E91*H91*$CH$6</f>
        <v>0</v>
      </c>
      <c r="CI91" s="24">
        <v>10</v>
      </c>
      <c r="CJ91" s="24">
        <f>CI91*C91*D91*E91*H91*$CJ$6</f>
        <v>111943.94399999997</v>
      </c>
      <c r="CK91" s="24">
        <v>0</v>
      </c>
      <c r="CL91" s="24">
        <f>CK91*C91*D91*E91*H91*$CL$6</f>
        <v>0</v>
      </c>
      <c r="CM91" s="24">
        <v>0</v>
      </c>
      <c r="CN91" s="24">
        <f>CM91*C91*D91*E91*H91*$CN$6</f>
        <v>0</v>
      </c>
      <c r="CO91" s="24"/>
      <c r="CP91" s="24"/>
      <c r="CQ91" s="24"/>
      <c r="CR91" s="24">
        <f>CQ91*C91*D91*E91*H91*$CR$6</f>
        <v>0</v>
      </c>
      <c r="CS91" s="24"/>
      <c r="CT91" s="24">
        <f>CS91*C91*D91*E91*H91*$CT$6</f>
        <v>0</v>
      </c>
      <c r="CU91" s="24"/>
      <c r="CV91" s="24">
        <f>CU91*C91*D91*E91*I91*$CV$6</f>
        <v>0</v>
      </c>
      <c r="CW91" s="24">
        <v>0</v>
      </c>
      <c r="CX91" s="24">
        <f>CW91*C91*D91*E91*J91*$CX$6</f>
        <v>0</v>
      </c>
      <c r="CY91" s="24"/>
      <c r="CZ91" s="24">
        <f>CY91*C91*D91*E91*H91*$CZ$6</f>
        <v>0</v>
      </c>
      <c r="DA91" s="24"/>
      <c r="DB91" s="24">
        <f>DA91*C91*D91*E91*H91*$DB$6</f>
        <v>0</v>
      </c>
      <c r="DC91" s="24">
        <v>5</v>
      </c>
      <c r="DD91" s="24">
        <f>DC91*C91*D91*E91*G91*$DD$6</f>
        <v>46643.30999999999</v>
      </c>
      <c r="DE91" s="24"/>
      <c r="DF91" s="24">
        <f>DE91*C91*D91*E91*G91*$DF$6</f>
        <v>0</v>
      </c>
      <c r="DG91" s="24"/>
      <c r="DH91" s="24">
        <f>DG91*C91*D91*E91*G91*$DH$6</f>
        <v>0</v>
      </c>
      <c r="DI91" s="24">
        <v>25</v>
      </c>
      <c r="DJ91" s="24">
        <f>DI91*C91*D91*E91*G91*$DJ$6</f>
        <v>233216.55</v>
      </c>
      <c r="DK91" s="24">
        <v>17</v>
      </c>
      <c r="DL91" s="24">
        <f>DK91*C91*D91*E91*G91*$DL$6</f>
        <v>158587.25399999996</v>
      </c>
      <c r="DM91" s="24">
        <v>12</v>
      </c>
      <c r="DN91" s="24">
        <f>DM91*C91*D91*E91*G91*$DN$6</f>
        <v>111943.94399999999</v>
      </c>
      <c r="DO91" s="24"/>
      <c r="DP91" s="24">
        <f>DO91*C91*D91*E91*G91*$DP$6</f>
        <v>0</v>
      </c>
      <c r="DQ91" s="24">
        <v>10</v>
      </c>
      <c r="DR91" s="24">
        <f>DQ91*C91*D91*E91*G91*$DR$6</f>
        <v>93286.619999999981</v>
      </c>
      <c r="DS91" s="24"/>
      <c r="DT91" s="24">
        <f>DS91*C91*D91*E91*G91*$DT$6</f>
        <v>0</v>
      </c>
      <c r="DU91" s="24"/>
      <c r="DV91" s="24">
        <f>DU91*C91*D91*E91*G91*$DV$6</f>
        <v>0</v>
      </c>
      <c r="DW91" s="24"/>
      <c r="DX91" s="24">
        <f>DW91*C91*D91*E91*G91*$DX$6</f>
        <v>0</v>
      </c>
      <c r="DY91" s="24"/>
      <c r="DZ91" s="24">
        <f>DY91*C91*D91*E91*G91*$DZ$6</f>
        <v>0</v>
      </c>
      <c r="EA91" s="24"/>
      <c r="EB91" s="24">
        <f>EA91*C91*D91*E91*G91*$EB$6</f>
        <v>0</v>
      </c>
      <c r="EC91" s="24"/>
      <c r="ED91" s="24">
        <f>EC91*C91*D91*E91*G91*$ED$6</f>
        <v>0</v>
      </c>
      <c r="EE91" s="24"/>
      <c r="EF91" s="24">
        <f>EE91*C91*D91*E91*G91*$EF$6</f>
        <v>0</v>
      </c>
      <c r="EG91" s="24"/>
      <c r="EH91" s="24">
        <f t="shared" si="367"/>
        <v>0</v>
      </c>
      <c r="EI91" s="24"/>
      <c r="EJ91" s="24">
        <f>EI91*C91*D91*E91*G91*$EJ$6</f>
        <v>0</v>
      </c>
      <c r="EK91" s="24"/>
      <c r="EL91" s="24">
        <f>EK91*C91*D91*E91*G91*$EL$6</f>
        <v>0</v>
      </c>
      <c r="EM91" s="24"/>
      <c r="EN91" s="24">
        <f>EM91*C91*D91*E91*G91*$EN$6</f>
        <v>0</v>
      </c>
      <c r="EO91" s="24">
        <v>0</v>
      </c>
      <c r="EP91" s="24">
        <f>EO91*C91*D91*E91*H91*$EP$6</f>
        <v>0</v>
      </c>
      <c r="EQ91" s="24"/>
      <c r="ER91" s="24">
        <f>EQ91*C91*D91*E91*H91*$ER$6</f>
        <v>0</v>
      </c>
      <c r="ES91" s="24"/>
      <c r="ET91" s="24"/>
      <c r="EU91" s="25">
        <f t="shared" si="368"/>
        <v>225</v>
      </c>
      <c r="EV91" s="25">
        <f t="shared" si="368"/>
        <v>2334031.2324000001</v>
      </c>
    </row>
    <row r="92" spans="1:152" x14ac:dyDescent="0.25">
      <c r="A92" s="47">
        <v>83</v>
      </c>
      <c r="B92" s="19" t="s">
        <v>169</v>
      </c>
      <c r="C92" s="20">
        <f t="shared" si="294"/>
        <v>9657</v>
      </c>
      <c r="D92" s="21">
        <v>1.54</v>
      </c>
      <c r="E92" s="22">
        <v>1</v>
      </c>
      <c r="F92" s="49"/>
      <c r="G92" s="20">
        <v>1.4</v>
      </c>
      <c r="H92" s="20">
        <v>1.68</v>
      </c>
      <c r="I92" s="20">
        <v>2.23</v>
      </c>
      <c r="J92" s="20">
        <v>2.39</v>
      </c>
      <c r="K92" s="23"/>
      <c r="L92" s="24">
        <f>K92*C92*D92*E92*G92*$L$6</f>
        <v>0</v>
      </c>
      <c r="M92" s="24">
        <v>0</v>
      </c>
      <c r="N92" s="24">
        <f>M92*C92*D92*E92*G92*$N$6</f>
        <v>0</v>
      </c>
      <c r="O92" s="24">
        <v>0</v>
      </c>
      <c r="P92" s="24">
        <f>O92*C92*D92*E92*G92*$P$6</f>
        <v>0</v>
      </c>
      <c r="Q92" s="24">
        <v>0</v>
      </c>
      <c r="R92" s="24">
        <f>Q92*C92*D92*E92*G92*$R$6</f>
        <v>0</v>
      </c>
      <c r="S92" s="24"/>
      <c r="T92" s="24"/>
      <c r="U92" s="24">
        <v>0</v>
      </c>
      <c r="V92" s="24">
        <f>U92*C92*D92*E92*G92*$V$6</f>
        <v>0</v>
      </c>
      <c r="W92" s="24">
        <v>0</v>
      </c>
      <c r="X92" s="24">
        <f t="shared" si="366"/>
        <v>0</v>
      </c>
      <c r="Y92" s="24">
        <v>0</v>
      </c>
      <c r="Z92" s="24">
        <f>Y92*C92*D92*E92*G92*$Z$6</f>
        <v>0</v>
      </c>
      <c r="AA92" s="24"/>
      <c r="AB92" s="24">
        <f t="shared" si="301"/>
        <v>0</v>
      </c>
      <c r="AC92" s="24">
        <v>0</v>
      </c>
      <c r="AD92" s="24">
        <f>AC92*C92*D92*E92*G92*$AD$6</f>
        <v>0</v>
      </c>
      <c r="AE92" s="24">
        <v>0</v>
      </c>
      <c r="AF92" s="24">
        <f>AE92*C92*D92*E92*G92*$AF$6</f>
        <v>0</v>
      </c>
      <c r="AG92" s="24"/>
      <c r="AH92" s="24">
        <f>AG92*C92*D92*E92*G92*$AH$6</f>
        <v>0</v>
      </c>
      <c r="AI92" s="24"/>
      <c r="AJ92" s="24">
        <f>AI92*C92*D92*E92*G92*$AJ$6</f>
        <v>0</v>
      </c>
      <c r="AK92" s="24"/>
      <c r="AL92" s="24">
        <f>SUM(AK92*$AL$6*C92*D92*E92*G92)</f>
        <v>0</v>
      </c>
      <c r="AM92" s="24">
        <v>0</v>
      </c>
      <c r="AN92" s="24">
        <f>SUM(AM92*$AN$6*C92*D92*E92*G92)</f>
        <v>0</v>
      </c>
      <c r="AO92" s="24">
        <v>0</v>
      </c>
      <c r="AP92" s="24">
        <f>AO92*C92*D92*E92*G92*$AP$6</f>
        <v>0</v>
      </c>
      <c r="AQ92" s="24">
        <v>0</v>
      </c>
      <c r="AR92" s="24">
        <f>AQ92*C92*D92*E92*G92*$AR$6</f>
        <v>0</v>
      </c>
      <c r="AS92" s="24">
        <v>0</v>
      </c>
      <c r="AT92" s="24">
        <f>AS92*C92*D92*E92*G92*$AT$6</f>
        <v>0</v>
      </c>
      <c r="AU92" s="24"/>
      <c r="AV92" s="24">
        <f>AU92*C92*D92*E92*G92*$AV$6</f>
        <v>0</v>
      </c>
      <c r="AW92" s="24"/>
      <c r="AX92" s="24">
        <f>AW92*C92*D92*E92*G92*$AX$6</f>
        <v>0</v>
      </c>
      <c r="AY92" s="24"/>
      <c r="AZ92" s="24">
        <f>AY92*C92*D92*E92*G92*$AZ$6</f>
        <v>0</v>
      </c>
      <c r="BA92" s="24">
        <v>0</v>
      </c>
      <c r="BB92" s="24">
        <f>BA92*C92*D92*E92*G92*$BB$6</f>
        <v>0</v>
      </c>
      <c r="BC92" s="24">
        <v>0</v>
      </c>
      <c r="BD92" s="24">
        <f t="shared" si="361"/>
        <v>0</v>
      </c>
      <c r="BE92" s="24">
        <v>0</v>
      </c>
      <c r="BF92" s="24">
        <f t="shared" si="362"/>
        <v>0</v>
      </c>
      <c r="BG92" s="24">
        <v>0</v>
      </c>
      <c r="BH92" s="24">
        <f>BG92*C92*D92*E92*H92*$BH$6</f>
        <v>0</v>
      </c>
      <c r="BI92" s="24">
        <v>0</v>
      </c>
      <c r="BJ92" s="24">
        <f>BI92*C92*D92*E92*H92*$BJ$6</f>
        <v>0</v>
      </c>
      <c r="BK92" s="24"/>
      <c r="BL92" s="24">
        <f>SUM(BK92*$BL$6*C92*D92*E92*H92)</f>
        <v>0</v>
      </c>
      <c r="BM92" s="24"/>
      <c r="BN92" s="24">
        <f>SUM(BM92*$BN$6*C92*D92*E92*H92)</f>
        <v>0</v>
      </c>
      <c r="BO92" s="24">
        <v>0</v>
      </c>
      <c r="BP92" s="24">
        <f>BO92*C92*D92*E92*H92*$BP$6</f>
        <v>0</v>
      </c>
      <c r="BQ92" s="24">
        <v>0</v>
      </c>
      <c r="BR92" s="24">
        <f>BQ92*C92*D92*E92*H92*$BR$6</f>
        <v>0</v>
      </c>
      <c r="BS92" s="24">
        <v>2</v>
      </c>
      <c r="BT92" s="24">
        <f>BS92*C92*D92*E92*H92*$BT$6</f>
        <v>49969.180800000002</v>
      </c>
      <c r="BU92" s="24"/>
      <c r="BV92" s="24">
        <f>C92*D92*E92*H92*BU92*$BV$6</f>
        <v>0</v>
      </c>
      <c r="BW92" s="24">
        <v>0</v>
      </c>
      <c r="BX92" s="24">
        <f>BW92*C92*D92*E92*H92*$BX$6</f>
        <v>0</v>
      </c>
      <c r="BY92" s="24"/>
      <c r="BZ92" s="24">
        <f>SUM(BY92*$BZ$6*C92*D92*E92*H92)</f>
        <v>0</v>
      </c>
      <c r="CA92" s="24"/>
      <c r="CB92" s="24">
        <f>SUM(CA92*$CB$6*C92*D92*E92*H92)</f>
        <v>0</v>
      </c>
      <c r="CC92" s="24"/>
      <c r="CD92" s="24">
        <f>CC92*C92*D92*E92*H92*$CD$6</f>
        <v>0</v>
      </c>
      <c r="CE92" s="24">
        <v>0</v>
      </c>
      <c r="CF92" s="24">
        <f>CE92*C92*D92*E92*H92*$CF$6</f>
        <v>0</v>
      </c>
      <c r="CG92" s="24">
        <v>0</v>
      </c>
      <c r="CH92" s="24">
        <f>CG92*C92*D92*E92*H92*$CH$6</f>
        <v>0</v>
      </c>
      <c r="CI92" s="24">
        <v>0</v>
      </c>
      <c r="CJ92" s="24">
        <f>CI92*C92*D92*E92*H92*$CJ$6</f>
        <v>0</v>
      </c>
      <c r="CK92" s="24">
        <v>0</v>
      </c>
      <c r="CL92" s="24">
        <f>CK92*C92*D92*E92*H92*$CL$6</f>
        <v>0</v>
      </c>
      <c r="CM92" s="24">
        <v>0</v>
      </c>
      <c r="CN92" s="24">
        <f>CM92*C92*D92*E92*H92*$CN$6</f>
        <v>0</v>
      </c>
      <c r="CO92" s="24"/>
      <c r="CP92" s="24"/>
      <c r="CQ92" s="24">
        <v>0</v>
      </c>
      <c r="CR92" s="24">
        <f>CQ92*C92*D92*E92*H92*$CR$6</f>
        <v>0</v>
      </c>
      <c r="CS92" s="24"/>
      <c r="CT92" s="24">
        <f>CS92*C92*D92*E92*H92*$CT$6</f>
        <v>0</v>
      </c>
      <c r="CU92" s="24">
        <v>0</v>
      </c>
      <c r="CV92" s="24">
        <f>CU92*C92*D92*E92*I92*$CV$6</f>
        <v>0</v>
      </c>
      <c r="CW92" s="24">
        <v>0</v>
      </c>
      <c r="CX92" s="24">
        <f>CW92*C92*D92*E92*J92*$CX$6</f>
        <v>0</v>
      </c>
      <c r="CY92" s="24"/>
      <c r="CZ92" s="24">
        <f>CY92*C92*D92*E92*H92*$CZ$6</f>
        <v>0</v>
      </c>
      <c r="DA92" s="24"/>
      <c r="DB92" s="24">
        <f>DA92*C92*D92*E92*H92*$DB$6</f>
        <v>0</v>
      </c>
      <c r="DC92" s="24"/>
      <c r="DD92" s="24">
        <f>DC92*C92*D92*E92*G92*$DD$6</f>
        <v>0</v>
      </c>
      <c r="DE92" s="24"/>
      <c r="DF92" s="24">
        <f>DE92*C92*D92*E92*G92*$DF$6</f>
        <v>0</v>
      </c>
      <c r="DG92" s="24"/>
      <c r="DH92" s="24">
        <f>DG92*C92*D92*E92*G92*$DH$6</f>
        <v>0</v>
      </c>
      <c r="DI92" s="24"/>
      <c r="DJ92" s="24">
        <f>DI92*C92*D92*E92*G92*$DJ$6</f>
        <v>0</v>
      </c>
      <c r="DK92" s="24"/>
      <c r="DL92" s="24">
        <f>DK92*C92*D92*E92*G92*$DL$6</f>
        <v>0</v>
      </c>
      <c r="DM92" s="24">
        <v>9</v>
      </c>
      <c r="DN92" s="24">
        <f>DM92*C92*D92*E92*G92*$DN$6</f>
        <v>187384.42799999999</v>
      </c>
      <c r="DO92" s="24"/>
      <c r="DP92" s="24">
        <f>DO92*C92*D92*E92*G92*$DP$6</f>
        <v>0</v>
      </c>
      <c r="DQ92" s="24"/>
      <c r="DR92" s="24">
        <f>DQ92*C92*D92*E92*G92*$DR$6</f>
        <v>0</v>
      </c>
      <c r="DS92" s="24"/>
      <c r="DT92" s="24">
        <f>DS92*C92*D92*E92*G92*$DT$6</f>
        <v>0</v>
      </c>
      <c r="DU92" s="24"/>
      <c r="DV92" s="24">
        <f>DU92*C92*D92*E92*G92*$DV$6</f>
        <v>0</v>
      </c>
      <c r="DW92" s="24"/>
      <c r="DX92" s="24">
        <f>DW92*C92*D92*E92*G92*$DX$6</f>
        <v>0</v>
      </c>
      <c r="DY92" s="24"/>
      <c r="DZ92" s="24">
        <f>DY92*C92*D92*E92*G92*$DZ$6</f>
        <v>0</v>
      </c>
      <c r="EA92" s="24"/>
      <c r="EB92" s="24">
        <f>EA92*C92*D92*E92*G92*$EB$6</f>
        <v>0</v>
      </c>
      <c r="EC92" s="24"/>
      <c r="ED92" s="24">
        <f>EC92*C92*D92*E92*G92*$ED$6</f>
        <v>0</v>
      </c>
      <c r="EE92" s="24"/>
      <c r="EF92" s="24">
        <f>EE92*C92*D92*E92*G92*$EF$6</f>
        <v>0</v>
      </c>
      <c r="EG92" s="24">
        <v>5</v>
      </c>
      <c r="EH92" s="24">
        <f t="shared" si="367"/>
        <v>104102.46</v>
      </c>
      <c r="EI92" s="24"/>
      <c r="EJ92" s="24">
        <f>EI92*C92*D92*E92*G92*$EJ$6</f>
        <v>0</v>
      </c>
      <c r="EK92" s="24"/>
      <c r="EL92" s="24">
        <f>EK92*C92*D92*E92*G92*$EL$6</f>
        <v>0</v>
      </c>
      <c r="EM92" s="24"/>
      <c r="EN92" s="24">
        <f>EM92*C92*D92*E92*G92*$EN$6</f>
        <v>0</v>
      </c>
      <c r="EO92" s="24">
        <v>0</v>
      </c>
      <c r="EP92" s="24">
        <f>EO92*C92*D92*E92*H92*$EP$6</f>
        <v>0</v>
      </c>
      <c r="EQ92" s="24"/>
      <c r="ER92" s="24">
        <f>EQ92*C92*D92*E92*H92*$ER$6</f>
        <v>0</v>
      </c>
      <c r="ES92" s="24"/>
      <c r="ET92" s="24"/>
      <c r="EU92" s="25">
        <f t="shared" si="368"/>
        <v>16</v>
      </c>
      <c r="EV92" s="25">
        <f t="shared" si="368"/>
        <v>341456.06880000001</v>
      </c>
    </row>
    <row r="93" spans="1:152" ht="30" x14ac:dyDescent="0.25">
      <c r="A93" s="47">
        <v>86</v>
      </c>
      <c r="B93" s="26" t="s">
        <v>170</v>
      </c>
      <c r="C93" s="20">
        <f t="shared" si="294"/>
        <v>9657</v>
      </c>
      <c r="D93" s="48">
        <v>1.41</v>
      </c>
      <c r="E93" s="22">
        <v>1</v>
      </c>
      <c r="F93" s="49"/>
      <c r="G93" s="20">
        <v>1.4</v>
      </c>
      <c r="H93" s="20">
        <v>1.68</v>
      </c>
      <c r="I93" s="20">
        <v>2.23</v>
      </c>
      <c r="J93" s="20">
        <v>2.39</v>
      </c>
      <c r="K93" s="23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>
        <f t="shared" si="301"/>
        <v>0</v>
      </c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>
        <v>0</v>
      </c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>
        <v>5</v>
      </c>
      <c r="BD93" s="24">
        <f t="shared" si="361"/>
        <v>95314.589999999982</v>
      </c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P93" s="24"/>
      <c r="BQ93" s="24"/>
      <c r="BR93" s="24"/>
      <c r="BS93" s="24"/>
      <c r="BT93" s="24"/>
      <c r="BU93" s="24"/>
      <c r="BV93" s="24"/>
      <c r="BW93" s="24"/>
      <c r="BX93" s="24"/>
      <c r="BY93" s="24"/>
      <c r="BZ93" s="24"/>
      <c r="CA93" s="24"/>
      <c r="CB93" s="24"/>
      <c r="CC93" s="24"/>
      <c r="CD93" s="24"/>
      <c r="CE93" s="24"/>
      <c r="CF93" s="24"/>
      <c r="CG93" s="24"/>
      <c r="CH93" s="24"/>
      <c r="CI93" s="24"/>
      <c r="CJ93" s="24"/>
      <c r="CK93" s="24"/>
      <c r="CL93" s="24"/>
      <c r="CM93" s="24"/>
      <c r="CN93" s="24"/>
      <c r="CO93" s="24"/>
      <c r="CP93" s="24"/>
      <c r="CQ93" s="24"/>
      <c r="CR93" s="24"/>
      <c r="CS93" s="24"/>
      <c r="CT93" s="24"/>
      <c r="CU93" s="24"/>
      <c r="CV93" s="24"/>
      <c r="CW93" s="24"/>
      <c r="CX93" s="24"/>
      <c r="CY93" s="24"/>
      <c r="CZ93" s="24"/>
      <c r="DA93" s="24"/>
      <c r="DB93" s="24"/>
      <c r="DC93" s="24"/>
      <c r="DD93" s="24"/>
      <c r="DE93" s="24"/>
      <c r="DF93" s="24"/>
      <c r="DG93" s="24"/>
      <c r="DH93" s="24"/>
      <c r="DI93" s="24"/>
      <c r="DJ93" s="24"/>
      <c r="DK93" s="24"/>
      <c r="DL93" s="24"/>
      <c r="DM93" s="24"/>
      <c r="DN93" s="24"/>
      <c r="DO93" s="24"/>
      <c r="DP93" s="24"/>
      <c r="DQ93" s="24"/>
      <c r="DR93" s="24"/>
      <c r="DS93" s="24"/>
      <c r="DT93" s="24"/>
      <c r="DU93" s="24"/>
      <c r="DV93" s="24"/>
      <c r="DW93" s="24"/>
      <c r="DX93" s="24"/>
      <c r="DY93" s="24"/>
      <c r="DZ93" s="24"/>
      <c r="EA93" s="24"/>
      <c r="EB93" s="24"/>
      <c r="EC93" s="24"/>
      <c r="ED93" s="24"/>
      <c r="EE93" s="24"/>
      <c r="EF93" s="24"/>
      <c r="EG93" s="24"/>
      <c r="EH93" s="24">
        <f t="shared" si="367"/>
        <v>0</v>
      </c>
      <c r="EI93" s="24"/>
      <c r="EJ93" s="24"/>
      <c r="EK93" s="24"/>
      <c r="EL93" s="24"/>
      <c r="EM93" s="24"/>
      <c r="EN93" s="24"/>
      <c r="EO93" s="24"/>
      <c r="EP93" s="24"/>
      <c r="EQ93" s="24"/>
      <c r="ER93" s="24"/>
      <c r="ES93" s="24"/>
      <c r="ET93" s="24"/>
      <c r="EU93" s="25">
        <f t="shared" si="368"/>
        <v>5</v>
      </c>
      <c r="EV93" s="25">
        <f t="shared" si="368"/>
        <v>95314.589999999982</v>
      </c>
    </row>
    <row r="94" spans="1:152" ht="30" x14ac:dyDescent="0.25">
      <c r="A94" s="47">
        <v>89</v>
      </c>
      <c r="B94" s="19" t="s">
        <v>171</v>
      </c>
      <c r="C94" s="20">
        <f>C92</f>
        <v>9657</v>
      </c>
      <c r="D94" s="20">
        <v>1.02</v>
      </c>
      <c r="E94" s="22">
        <v>1</v>
      </c>
      <c r="F94" s="49"/>
      <c r="G94" s="20">
        <v>1.4</v>
      </c>
      <c r="H94" s="20">
        <v>1.68</v>
      </c>
      <c r="I94" s="20">
        <v>2.23</v>
      </c>
      <c r="J94" s="20">
        <v>2.39</v>
      </c>
      <c r="K94" s="23"/>
      <c r="L94" s="24">
        <f>K94*C94*D94*E94*G94*$L$6</f>
        <v>0</v>
      </c>
      <c r="M94" s="24">
        <v>0</v>
      </c>
      <c r="N94" s="24">
        <f>M94*C94*D94*E94*G94*$N$6</f>
        <v>0</v>
      </c>
      <c r="O94" s="24">
        <v>0</v>
      </c>
      <c r="P94" s="24">
        <f>O94*C94*D94*E94*G94*$P$6</f>
        <v>0</v>
      </c>
      <c r="Q94" s="24">
        <v>0</v>
      </c>
      <c r="R94" s="24">
        <f>Q94*C94*D94*E94*G94*$R$6</f>
        <v>0</v>
      </c>
      <c r="S94" s="24"/>
      <c r="T94" s="24"/>
      <c r="U94" s="24">
        <v>0</v>
      </c>
      <c r="V94" s="24">
        <f>U94*C94*D94*E94*G94*$V$6</f>
        <v>0</v>
      </c>
      <c r="W94" s="24">
        <v>0</v>
      </c>
      <c r="X94" s="24">
        <f t="shared" si="366"/>
        <v>0</v>
      </c>
      <c r="Y94" s="24">
        <v>0</v>
      </c>
      <c r="Z94" s="24">
        <f>Y94*C94*D94*E94*G94*$Z$6</f>
        <v>0</v>
      </c>
      <c r="AA94" s="24"/>
      <c r="AB94" s="24">
        <f t="shared" si="301"/>
        <v>0</v>
      </c>
      <c r="AC94" s="24">
        <v>0</v>
      </c>
      <c r="AD94" s="24">
        <f>AC94*C94*D94*E94*G94*$AD$6</f>
        <v>0</v>
      </c>
      <c r="AE94" s="24">
        <v>0</v>
      </c>
      <c r="AF94" s="24">
        <f>AE94*C94*D94*E94*G94*$AF$6</f>
        <v>0</v>
      </c>
      <c r="AG94" s="24"/>
      <c r="AH94" s="24">
        <f>AG94*C94*D94*E94*G94*$AH$6</f>
        <v>0</v>
      </c>
      <c r="AI94" s="24"/>
      <c r="AJ94" s="24">
        <f>AI94*C94*D94*E94*G94*$AJ$6</f>
        <v>0</v>
      </c>
      <c r="AK94" s="18"/>
      <c r="AL94" s="24">
        <f>SUM(AK94*$AL$6*C94*D94*E94*G94)</f>
        <v>0</v>
      </c>
      <c r="AM94" s="24">
        <v>0</v>
      </c>
      <c r="AN94" s="24">
        <f>SUM(AM94*$AN$6*C94*D94*E94*G94)</f>
        <v>0</v>
      </c>
      <c r="AO94" s="24">
        <v>0</v>
      </c>
      <c r="AP94" s="24">
        <f>AO94*C94*D94*E94*G94*$AP$6</f>
        <v>0</v>
      </c>
      <c r="AQ94" s="24">
        <v>0</v>
      </c>
      <c r="AR94" s="24">
        <f>AQ94*C94*D94*E94*G94*$AR$6</f>
        <v>0</v>
      </c>
      <c r="AS94" s="24">
        <v>0</v>
      </c>
      <c r="AT94" s="24">
        <f>AS94*C94*D94*E94*G94*$AT$6</f>
        <v>0</v>
      </c>
      <c r="AU94" s="24"/>
      <c r="AV94" s="24">
        <f>AU94*C94*D94*E94*G94*$AV$6</f>
        <v>0</v>
      </c>
      <c r="AW94" s="24"/>
      <c r="AX94" s="24">
        <f>AW94*C94*D94*E94*G94*$AX$6</f>
        <v>0</v>
      </c>
      <c r="AY94" s="24"/>
      <c r="AZ94" s="24">
        <f>AY94*C94*D94*E94*G94*$AZ$6</f>
        <v>0</v>
      </c>
      <c r="BA94" s="24">
        <v>0</v>
      </c>
      <c r="BB94" s="24">
        <f>BA94*C94*D94*E94*G94*$BB$6</f>
        <v>0</v>
      </c>
      <c r="BC94" s="24">
        <v>0</v>
      </c>
      <c r="BD94" s="24">
        <f t="shared" si="361"/>
        <v>0</v>
      </c>
      <c r="BE94" s="24">
        <v>0</v>
      </c>
      <c r="BF94" s="24">
        <f t="shared" si="362"/>
        <v>0</v>
      </c>
      <c r="BG94" s="24">
        <v>0</v>
      </c>
      <c r="BH94" s="24">
        <f>BG94*C94*D94*E94*H94*$BH$6</f>
        <v>0</v>
      </c>
      <c r="BI94" s="24">
        <v>0</v>
      </c>
      <c r="BJ94" s="24">
        <f>BI94*C94*D94*E94*H94*$BJ$6</f>
        <v>0</v>
      </c>
      <c r="BK94" s="24"/>
      <c r="BL94" s="24">
        <f>SUM(BK94*$BL$6*C94*D94*E94*H94)</f>
        <v>0</v>
      </c>
      <c r="BM94" s="24"/>
      <c r="BN94" s="24">
        <f>SUM(BM94*$BN$6*C94*D94*E94*H94)</f>
        <v>0</v>
      </c>
      <c r="BO94" s="24">
        <v>0</v>
      </c>
      <c r="BP94" s="24">
        <f>BO94*C94*D94*E94*H94*$BP$6</f>
        <v>0</v>
      </c>
      <c r="BQ94" s="24">
        <v>0</v>
      </c>
      <c r="BR94" s="24">
        <f>BQ94*C94*D94*E94*H94*$BR$6</f>
        <v>0</v>
      </c>
      <c r="BS94" s="24">
        <v>0</v>
      </c>
      <c r="BT94" s="24">
        <f>BS94*C94*D94*E94*H94*$BT$6</f>
        <v>0</v>
      </c>
      <c r="BU94" s="24"/>
      <c r="BV94" s="24">
        <f>C94*D94*E94*H94*BU94*$BV$6</f>
        <v>0</v>
      </c>
      <c r="BW94" s="24">
        <v>2</v>
      </c>
      <c r="BX94" s="24">
        <f>BW94*C94*D94*E94*H94*$BX$6</f>
        <v>33096.470399999998</v>
      </c>
      <c r="BY94" s="24"/>
      <c r="BZ94" s="24">
        <f>SUM(BY94*$BZ$6*C94*D94*E94*H94)</f>
        <v>0</v>
      </c>
      <c r="CA94" s="24"/>
      <c r="CB94" s="24">
        <f>SUM(CA94*$CB$6*C94*D94*E94*H94)</f>
        <v>0</v>
      </c>
      <c r="CC94" s="24"/>
      <c r="CD94" s="24">
        <f>CC94*C94*D94*E94*H94*$CD$6</f>
        <v>0</v>
      </c>
      <c r="CE94" s="24">
        <v>0</v>
      </c>
      <c r="CF94" s="24">
        <f>CE94*C94*D94*E94*H94*$CF$6</f>
        <v>0</v>
      </c>
      <c r="CG94" s="24">
        <v>0</v>
      </c>
      <c r="CH94" s="24">
        <f>CG94*C94*D94*E94*H94*$CH$6</f>
        <v>0</v>
      </c>
      <c r="CI94" s="24">
        <v>0</v>
      </c>
      <c r="CJ94" s="24">
        <f>CI94*C94*D94*E94*H94*$CJ$6</f>
        <v>0</v>
      </c>
      <c r="CK94" s="24">
        <v>0</v>
      </c>
      <c r="CL94" s="24">
        <f>CK94*C94*D94*E94*H94*$CL$6</f>
        <v>0</v>
      </c>
      <c r="CM94" s="24">
        <v>0</v>
      </c>
      <c r="CN94" s="24">
        <f>CM94*C94*D94*E94*H94*$CN$6</f>
        <v>0</v>
      </c>
      <c r="CO94" s="24"/>
      <c r="CP94" s="24"/>
      <c r="CQ94" s="24">
        <v>0</v>
      </c>
      <c r="CR94" s="24">
        <f>CQ94*C94*D94*E94*H94*$CR$6</f>
        <v>0</v>
      </c>
      <c r="CS94" s="24"/>
      <c r="CT94" s="24">
        <f>CS94*C94*D94*E94*H94*$CT$6</f>
        <v>0</v>
      </c>
      <c r="CU94" s="24">
        <v>0</v>
      </c>
      <c r="CV94" s="24">
        <f>CU94*C94*D94*E94*I94*$CV$6</f>
        <v>0</v>
      </c>
      <c r="CW94" s="24">
        <v>0</v>
      </c>
      <c r="CX94" s="24">
        <f>CW94*C94*D94*E94*J94*$CX$6</f>
        <v>0</v>
      </c>
      <c r="CY94" s="24"/>
      <c r="CZ94" s="24">
        <f>CY94*C94*D94*E94*H94*$CZ$6</f>
        <v>0</v>
      </c>
      <c r="DA94" s="24"/>
      <c r="DB94" s="24">
        <f>DA94*C94*D94*E94*H94*$DB$6</f>
        <v>0</v>
      </c>
      <c r="DC94" s="24"/>
      <c r="DD94" s="24">
        <f>DC94*C94*D94*E94*G94*$DD$6</f>
        <v>0</v>
      </c>
      <c r="DE94" s="24"/>
      <c r="DF94" s="24">
        <f>DE94*C94*D94*E94*G94*$DF$6</f>
        <v>0</v>
      </c>
      <c r="DG94" s="24"/>
      <c r="DH94" s="24">
        <f>DG94*C94*D94*E94*G94*$DH$6</f>
        <v>0</v>
      </c>
      <c r="DI94" s="24"/>
      <c r="DJ94" s="24">
        <f>DI94*C94*D94*E94*G94*$DJ$6</f>
        <v>0</v>
      </c>
      <c r="DK94" s="24"/>
      <c r="DL94" s="24">
        <f>DK94*C94*D94*E94*G94*$DL$6</f>
        <v>0</v>
      </c>
      <c r="DM94" s="24"/>
      <c r="DN94" s="24">
        <f>DM94*C94*D94*E94*G94*$DN$6</f>
        <v>0</v>
      </c>
      <c r="DO94" s="24"/>
      <c r="DP94" s="24">
        <f>DO94*C94*D94*E94*G94*$DP$6</f>
        <v>0</v>
      </c>
      <c r="DQ94" s="24"/>
      <c r="DR94" s="24">
        <f>DQ94*C94*D94*E94*G94*$DR$6</f>
        <v>0</v>
      </c>
      <c r="DS94" s="24"/>
      <c r="DT94" s="24">
        <f>DS94*C94*D94*E94*G94*$DT$6</f>
        <v>0</v>
      </c>
      <c r="DU94" s="24"/>
      <c r="DV94" s="24">
        <f>DU94*C94*D94*E94*G94*$DV$6</f>
        <v>0</v>
      </c>
      <c r="DW94" s="24"/>
      <c r="DX94" s="24">
        <f>DW94*C94*D94*E94*G94*$DX$6</f>
        <v>0</v>
      </c>
      <c r="DY94" s="24"/>
      <c r="DZ94" s="24">
        <f>DY94*C94*D94*E94*G94*$DZ$6</f>
        <v>0</v>
      </c>
      <c r="EA94" s="24"/>
      <c r="EB94" s="24">
        <f>EA94*C94*D94*E94*G94*$EB$6</f>
        <v>0</v>
      </c>
      <c r="EC94" s="24"/>
      <c r="ED94" s="24">
        <f>EC94*C94*D94*E94*G94*$ED$6</f>
        <v>0</v>
      </c>
      <c r="EE94" s="24"/>
      <c r="EF94" s="24">
        <f>EE94*C94*D94*E94*G94*$EF$6</f>
        <v>0</v>
      </c>
      <c r="EG94" s="24"/>
      <c r="EH94" s="24">
        <f t="shared" si="367"/>
        <v>0</v>
      </c>
      <c r="EI94" s="24"/>
      <c r="EJ94" s="24">
        <f>EI94*C94*D94*E94*G94*$EJ$6</f>
        <v>0</v>
      </c>
      <c r="EK94" s="24"/>
      <c r="EL94" s="24">
        <f>EK94*C94*D94*E94*G94*$EL$6</f>
        <v>0</v>
      </c>
      <c r="EM94" s="24"/>
      <c r="EN94" s="24">
        <f>EM94*C94*D94*E94*G94*$EN$6</f>
        <v>0</v>
      </c>
      <c r="EO94" s="24">
        <v>0</v>
      </c>
      <c r="EP94" s="24">
        <f>EO94*C94*D94*E94*H94*$EP$6</f>
        <v>0</v>
      </c>
      <c r="EQ94" s="24"/>
      <c r="ER94" s="24">
        <f>EQ94*C94*D94*E94*H94*$ER$6</f>
        <v>0</v>
      </c>
      <c r="ES94" s="24"/>
      <c r="ET94" s="24"/>
      <c r="EU94" s="25">
        <f t="shared" si="368"/>
        <v>2</v>
      </c>
      <c r="EV94" s="25">
        <f t="shared" si="368"/>
        <v>33096.470399999998</v>
      </c>
    </row>
    <row r="95" spans="1:152" x14ac:dyDescent="0.25">
      <c r="A95" s="16">
        <v>17</v>
      </c>
      <c r="B95" s="17" t="s">
        <v>172</v>
      </c>
      <c r="C95" s="28">
        <f t="shared" si="294"/>
        <v>9657</v>
      </c>
      <c r="D95" s="31">
        <v>2.96</v>
      </c>
      <c r="E95" s="22">
        <v>1</v>
      </c>
      <c r="F95" s="49"/>
      <c r="G95" s="28">
        <v>1.4</v>
      </c>
      <c r="H95" s="28">
        <v>1.68</v>
      </c>
      <c r="I95" s="28">
        <v>2.23</v>
      </c>
      <c r="J95" s="28">
        <v>2.39</v>
      </c>
      <c r="K95" s="18">
        <f>SUM(K96:K101)</f>
        <v>0</v>
      </c>
      <c r="L95" s="18">
        <f t="shared" ref="L95:BY95" si="369">SUM(L96:L101)</f>
        <v>0</v>
      </c>
      <c r="M95" s="18">
        <f t="shared" si="369"/>
        <v>0</v>
      </c>
      <c r="N95" s="18">
        <f t="shared" si="369"/>
        <v>0</v>
      </c>
      <c r="O95" s="18">
        <f t="shared" si="369"/>
        <v>0</v>
      </c>
      <c r="P95" s="18">
        <f t="shared" si="369"/>
        <v>0</v>
      </c>
      <c r="Q95" s="18">
        <f t="shared" si="369"/>
        <v>0</v>
      </c>
      <c r="R95" s="18">
        <f t="shared" si="369"/>
        <v>0</v>
      </c>
      <c r="S95" s="18">
        <f t="shared" si="369"/>
        <v>0</v>
      </c>
      <c r="T95" s="18">
        <f t="shared" si="369"/>
        <v>0</v>
      </c>
      <c r="U95" s="18">
        <f t="shared" si="369"/>
        <v>0</v>
      </c>
      <c r="V95" s="18">
        <f t="shared" si="369"/>
        <v>0</v>
      </c>
      <c r="W95" s="18">
        <f t="shared" si="369"/>
        <v>0</v>
      </c>
      <c r="X95" s="18">
        <f t="shared" si="369"/>
        <v>0</v>
      </c>
      <c r="Y95" s="18">
        <f t="shared" si="369"/>
        <v>0</v>
      </c>
      <c r="Z95" s="18">
        <f t="shared" si="369"/>
        <v>0</v>
      </c>
      <c r="AA95" s="18"/>
      <c r="AB95" s="27">
        <f t="shared" si="301"/>
        <v>0</v>
      </c>
      <c r="AC95" s="18">
        <v>0</v>
      </c>
      <c r="AD95" s="18">
        <f t="shared" si="369"/>
        <v>0</v>
      </c>
      <c r="AE95" s="18">
        <f t="shared" si="369"/>
        <v>0</v>
      </c>
      <c r="AF95" s="18">
        <f t="shared" si="369"/>
        <v>0</v>
      </c>
      <c r="AG95" s="18">
        <f t="shared" si="369"/>
        <v>0</v>
      </c>
      <c r="AH95" s="18">
        <f t="shared" si="369"/>
        <v>0</v>
      </c>
      <c r="AI95" s="18">
        <f t="shared" si="369"/>
        <v>0</v>
      </c>
      <c r="AJ95" s="18">
        <f t="shared" si="369"/>
        <v>0</v>
      </c>
      <c r="AK95" s="18">
        <f t="shared" si="369"/>
        <v>0</v>
      </c>
      <c r="AL95" s="18">
        <f t="shared" si="369"/>
        <v>0</v>
      </c>
      <c r="AM95" s="18">
        <f t="shared" si="369"/>
        <v>0</v>
      </c>
      <c r="AN95" s="18">
        <f t="shared" si="369"/>
        <v>0</v>
      </c>
      <c r="AO95" s="18">
        <f t="shared" si="369"/>
        <v>0</v>
      </c>
      <c r="AP95" s="18">
        <f t="shared" si="369"/>
        <v>0</v>
      </c>
      <c r="AQ95" s="18">
        <f t="shared" si="369"/>
        <v>0</v>
      </c>
      <c r="AR95" s="18">
        <f t="shared" si="369"/>
        <v>0</v>
      </c>
      <c r="AS95" s="18">
        <f t="shared" si="369"/>
        <v>0</v>
      </c>
      <c r="AT95" s="18">
        <f t="shared" si="369"/>
        <v>0</v>
      </c>
      <c r="AU95" s="18">
        <f t="shared" si="369"/>
        <v>0</v>
      </c>
      <c r="AV95" s="18">
        <f t="shared" si="369"/>
        <v>0</v>
      </c>
      <c r="AW95" s="18">
        <f t="shared" si="369"/>
        <v>0</v>
      </c>
      <c r="AX95" s="18">
        <f t="shared" si="369"/>
        <v>0</v>
      </c>
      <c r="AY95" s="18">
        <f t="shared" si="369"/>
        <v>0</v>
      </c>
      <c r="AZ95" s="18">
        <f t="shared" si="369"/>
        <v>0</v>
      </c>
      <c r="BA95" s="18">
        <f t="shared" si="369"/>
        <v>0</v>
      </c>
      <c r="BB95" s="18">
        <f t="shared" si="369"/>
        <v>0</v>
      </c>
      <c r="BC95" s="18">
        <f t="shared" si="369"/>
        <v>0</v>
      </c>
      <c r="BD95" s="18">
        <f t="shared" si="369"/>
        <v>0</v>
      </c>
      <c r="BE95" s="18">
        <f t="shared" si="369"/>
        <v>0</v>
      </c>
      <c r="BF95" s="18">
        <f t="shared" si="369"/>
        <v>0</v>
      </c>
      <c r="BG95" s="18">
        <f t="shared" si="369"/>
        <v>0</v>
      </c>
      <c r="BH95" s="18">
        <f t="shared" si="369"/>
        <v>0</v>
      </c>
      <c r="BI95" s="18">
        <f t="shared" si="369"/>
        <v>0</v>
      </c>
      <c r="BJ95" s="18">
        <f t="shared" si="369"/>
        <v>0</v>
      </c>
      <c r="BK95" s="18">
        <f t="shared" si="369"/>
        <v>0</v>
      </c>
      <c r="BL95" s="18">
        <f t="shared" si="369"/>
        <v>0</v>
      </c>
      <c r="BM95" s="18">
        <v>0</v>
      </c>
      <c r="BN95" s="18">
        <f t="shared" si="369"/>
        <v>0</v>
      </c>
      <c r="BO95" s="18">
        <f t="shared" si="369"/>
        <v>0</v>
      </c>
      <c r="BP95" s="18">
        <f t="shared" si="369"/>
        <v>0</v>
      </c>
      <c r="BQ95" s="18">
        <f t="shared" si="369"/>
        <v>0</v>
      </c>
      <c r="BR95" s="18">
        <f t="shared" si="369"/>
        <v>0</v>
      </c>
      <c r="BS95" s="18">
        <f t="shared" si="369"/>
        <v>0</v>
      </c>
      <c r="BT95" s="18">
        <f t="shared" si="369"/>
        <v>0</v>
      </c>
      <c r="BU95" s="18">
        <f t="shared" si="369"/>
        <v>0</v>
      </c>
      <c r="BV95" s="18">
        <f t="shared" si="369"/>
        <v>0</v>
      </c>
      <c r="BW95" s="18">
        <f t="shared" si="369"/>
        <v>0</v>
      </c>
      <c r="BX95" s="18">
        <f t="shared" si="369"/>
        <v>0</v>
      </c>
      <c r="BY95" s="18">
        <f t="shared" si="369"/>
        <v>0</v>
      </c>
      <c r="BZ95" s="18">
        <f t="shared" ref="BZ95:EK95" si="370">SUM(BZ96:BZ101)</f>
        <v>0</v>
      </c>
      <c r="CA95" s="18">
        <v>0</v>
      </c>
      <c r="CB95" s="18">
        <f t="shared" si="370"/>
        <v>0</v>
      </c>
      <c r="CC95" s="18">
        <f t="shared" si="370"/>
        <v>0</v>
      </c>
      <c r="CD95" s="18">
        <f t="shared" si="370"/>
        <v>0</v>
      </c>
      <c r="CE95" s="18">
        <f t="shared" si="370"/>
        <v>0</v>
      </c>
      <c r="CF95" s="18">
        <f t="shared" si="370"/>
        <v>0</v>
      </c>
      <c r="CG95" s="18">
        <f t="shared" si="370"/>
        <v>0</v>
      </c>
      <c r="CH95" s="18">
        <f t="shared" si="370"/>
        <v>0</v>
      </c>
      <c r="CI95" s="18">
        <f t="shared" si="370"/>
        <v>0</v>
      </c>
      <c r="CJ95" s="18">
        <f t="shared" si="370"/>
        <v>0</v>
      </c>
      <c r="CK95" s="18">
        <f t="shared" si="370"/>
        <v>0</v>
      </c>
      <c r="CL95" s="18">
        <f t="shared" si="370"/>
        <v>0</v>
      </c>
      <c r="CM95" s="18">
        <f t="shared" si="370"/>
        <v>0</v>
      </c>
      <c r="CN95" s="18">
        <f t="shared" si="370"/>
        <v>0</v>
      </c>
      <c r="CO95" s="18">
        <f t="shared" si="370"/>
        <v>0</v>
      </c>
      <c r="CP95" s="18">
        <f t="shared" si="370"/>
        <v>0</v>
      </c>
      <c r="CQ95" s="18">
        <f t="shared" si="370"/>
        <v>0</v>
      </c>
      <c r="CR95" s="18">
        <f t="shared" si="370"/>
        <v>0</v>
      </c>
      <c r="CS95" s="18">
        <f t="shared" si="370"/>
        <v>0</v>
      </c>
      <c r="CT95" s="18">
        <f t="shared" si="370"/>
        <v>0</v>
      </c>
      <c r="CU95" s="18">
        <f t="shared" si="370"/>
        <v>0</v>
      </c>
      <c r="CV95" s="18">
        <f t="shared" si="370"/>
        <v>0</v>
      </c>
      <c r="CW95" s="18">
        <f t="shared" si="370"/>
        <v>0</v>
      </c>
      <c r="CX95" s="18">
        <f t="shared" si="370"/>
        <v>0</v>
      </c>
      <c r="CY95" s="18">
        <f t="shared" si="370"/>
        <v>0</v>
      </c>
      <c r="CZ95" s="18">
        <f t="shared" si="370"/>
        <v>0</v>
      </c>
      <c r="DA95" s="18">
        <f t="shared" si="370"/>
        <v>0</v>
      </c>
      <c r="DB95" s="18">
        <f t="shared" si="370"/>
        <v>0</v>
      </c>
      <c r="DC95" s="18">
        <f t="shared" si="370"/>
        <v>0</v>
      </c>
      <c r="DD95" s="18">
        <f t="shared" si="370"/>
        <v>0</v>
      </c>
      <c r="DE95" s="18">
        <f t="shared" si="370"/>
        <v>0</v>
      </c>
      <c r="DF95" s="18">
        <f t="shared" si="370"/>
        <v>0</v>
      </c>
      <c r="DG95" s="18">
        <f t="shared" si="370"/>
        <v>0</v>
      </c>
      <c r="DH95" s="18">
        <f t="shared" si="370"/>
        <v>0</v>
      </c>
      <c r="DI95" s="18">
        <f t="shared" si="370"/>
        <v>0</v>
      </c>
      <c r="DJ95" s="18">
        <f t="shared" si="370"/>
        <v>0</v>
      </c>
      <c r="DK95" s="18">
        <f t="shared" si="370"/>
        <v>0</v>
      </c>
      <c r="DL95" s="18">
        <f t="shared" si="370"/>
        <v>0</v>
      </c>
      <c r="DM95" s="18">
        <f t="shared" si="370"/>
        <v>0</v>
      </c>
      <c r="DN95" s="18">
        <f t="shared" si="370"/>
        <v>0</v>
      </c>
      <c r="DO95" s="18">
        <f t="shared" si="370"/>
        <v>0</v>
      </c>
      <c r="DP95" s="18">
        <f t="shared" si="370"/>
        <v>0</v>
      </c>
      <c r="DQ95" s="18">
        <f t="shared" si="370"/>
        <v>0</v>
      </c>
      <c r="DR95" s="18">
        <f t="shared" si="370"/>
        <v>0</v>
      </c>
      <c r="DS95" s="18">
        <f t="shared" si="370"/>
        <v>0</v>
      </c>
      <c r="DT95" s="18">
        <f t="shared" si="370"/>
        <v>0</v>
      </c>
      <c r="DU95" s="18">
        <f t="shared" si="370"/>
        <v>0</v>
      </c>
      <c r="DV95" s="18">
        <f t="shared" si="370"/>
        <v>0</v>
      </c>
      <c r="DW95" s="18">
        <f t="shared" si="370"/>
        <v>0</v>
      </c>
      <c r="DX95" s="18">
        <f t="shared" si="370"/>
        <v>0</v>
      </c>
      <c r="DY95" s="18">
        <f t="shared" si="370"/>
        <v>0</v>
      </c>
      <c r="DZ95" s="18">
        <f t="shared" si="370"/>
        <v>0</v>
      </c>
      <c r="EA95" s="18">
        <f t="shared" si="370"/>
        <v>0</v>
      </c>
      <c r="EB95" s="18">
        <f t="shared" si="370"/>
        <v>0</v>
      </c>
      <c r="EC95" s="18">
        <f t="shared" si="370"/>
        <v>0</v>
      </c>
      <c r="ED95" s="18">
        <f t="shared" si="370"/>
        <v>0</v>
      </c>
      <c r="EE95" s="18">
        <f t="shared" si="370"/>
        <v>0</v>
      </c>
      <c r="EF95" s="18">
        <f t="shared" si="370"/>
        <v>0</v>
      </c>
      <c r="EG95" s="18">
        <f t="shared" si="370"/>
        <v>0</v>
      </c>
      <c r="EH95" s="18">
        <f t="shared" si="370"/>
        <v>0</v>
      </c>
      <c r="EI95" s="18">
        <f t="shared" si="370"/>
        <v>0</v>
      </c>
      <c r="EJ95" s="18">
        <f t="shared" si="370"/>
        <v>0</v>
      </c>
      <c r="EK95" s="18">
        <f t="shared" si="370"/>
        <v>0</v>
      </c>
      <c r="EL95" s="18">
        <f t="shared" ref="EL95:EV95" si="371">SUM(EL96:EL101)</f>
        <v>0</v>
      </c>
      <c r="EM95" s="18">
        <f t="shared" si="371"/>
        <v>0</v>
      </c>
      <c r="EN95" s="18">
        <f t="shared" si="371"/>
        <v>0</v>
      </c>
      <c r="EO95" s="18">
        <f t="shared" si="371"/>
        <v>0</v>
      </c>
      <c r="EP95" s="18">
        <f t="shared" si="371"/>
        <v>0</v>
      </c>
      <c r="EQ95" s="18">
        <f t="shared" si="371"/>
        <v>0</v>
      </c>
      <c r="ER95" s="18">
        <f t="shared" si="371"/>
        <v>0</v>
      </c>
      <c r="ES95" s="18">
        <f t="shared" si="371"/>
        <v>0</v>
      </c>
      <c r="ET95" s="18">
        <f t="shared" si="371"/>
        <v>0</v>
      </c>
      <c r="EU95" s="18">
        <f t="shared" si="371"/>
        <v>0</v>
      </c>
      <c r="EV95" s="18">
        <f t="shared" si="371"/>
        <v>0</v>
      </c>
    </row>
    <row r="96" spans="1:152" ht="30" x14ac:dyDescent="0.25">
      <c r="A96" s="47">
        <v>90</v>
      </c>
      <c r="B96" s="19" t="s">
        <v>173</v>
      </c>
      <c r="C96" s="20">
        <f t="shared" si="294"/>
        <v>9657</v>
      </c>
      <c r="D96" s="21">
        <v>4.21</v>
      </c>
      <c r="E96" s="22">
        <v>1</v>
      </c>
      <c r="F96" s="49"/>
      <c r="G96" s="20">
        <v>1.4</v>
      </c>
      <c r="H96" s="20">
        <v>1.68</v>
      </c>
      <c r="I96" s="20">
        <v>2.23</v>
      </c>
      <c r="J96" s="20">
        <v>2.39</v>
      </c>
      <c r="K96" s="23"/>
      <c r="L96" s="24">
        <f t="shared" ref="L96:L101" si="372">K96*C96*D96*E96*G96*$L$6</f>
        <v>0</v>
      </c>
      <c r="M96" s="24">
        <v>0</v>
      </c>
      <c r="N96" s="24">
        <f t="shared" ref="N96:N101" si="373">M96*C96*D96*E96*G96*$N$6</f>
        <v>0</v>
      </c>
      <c r="O96" s="24">
        <v>0</v>
      </c>
      <c r="P96" s="24">
        <f t="shared" ref="P96:P101" si="374">O96*C96*D96*E96*G96*$P$6</f>
        <v>0</v>
      </c>
      <c r="Q96" s="24">
        <v>0</v>
      </c>
      <c r="R96" s="24">
        <f t="shared" ref="R96:R101" si="375">Q96*C96*D96*E96*G96*$R$6</f>
        <v>0</v>
      </c>
      <c r="S96" s="24"/>
      <c r="T96" s="24"/>
      <c r="U96" s="24">
        <v>0</v>
      </c>
      <c r="V96" s="24">
        <f t="shared" ref="V96:V101" si="376">U96*C96*D96*E96*G96*$V$6</f>
        <v>0</v>
      </c>
      <c r="W96" s="24">
        <v>0</v>
      </c>
      <c r="X96" s="24">
        <f t="shared" si="366"/>
        <v>0</v>
      </c>
      <c r="Y96" s="24">
        <v>0</v>
      </c>
      <c r="Z96" s="24">
        <f t="shared" ref="Z96:Z101" si="377">Y96*C96*D96*E96*G96*$Z$6</f>
        <v>0</v>
      </c>
      <c r="AA96" s="24"/>
      <c r="AB96" s="24">
        <f t="shared" si="301"/>
        <v>0</v>
      </c>
      <c r="AC96" s="24">
        <v>0</v>
      </c>
      <c r="AD96" s="24">
        <f t="shared" ref="AD96:AD101" si="378">AC96*C96*D96*E96*G96*$AD$6</f>
        <v>0</v>
      </c>
      <c r="AE96" s="24">
        <v>0</v>
      </c>
      <c r="AF96" s="24">
        <f t="shared" ref="AF96:AF101" si="379">AE96*C96*D96*E96*G96*$AF$6</f>
        <v>0</v>
      </c>
      <c r="AG96" s="24"/>
      <c r="AH96" s="24">
        <f t="shared" ref="AH96:AH101" si="380">AG96*C96*D96*E96*G96*$AH$6</f>
        <v>0</v>
      </c>
      <c r="AI96" s="24"/>
      <c r="AJ96" s="24">
        <f t="shared" ref="AJ96:AJ101" si="381">AI96*C96*D96*E96*G96*$AJ$6</f>
        <v>0</v>
      </c>
      <c r="AK96" s="24"/>
      <c r="AL96" s="24">
        <f t="shared" ref="AL96:AL101" si="382">SUM(AK96*$AL$6*C96*D96*E96*G96)</f>
        <v>0</v>
      </c>
      <c r="AM96" s="24"/>
      <c r="AN96" s="24">
        <f t="shared" ref="AN96:AN101" si="383">SUM(AM96*$AN$6*C96*D96*E96*G96)</f>
        <v>0</v>
      </c>
      <c r="AO96" s="24">
        <v>0</v>
      </c>
      <c r="AP96" s="24">
        <f t="shared" ref="AP96:AP101" si="384">AO96*C96*D96*E96*G96*$AP$6</f>
        <v>0</v>
      </c>
      <c r="AQ96" s="24">
        <v>0</v>
      </c>
      <c r="AR96" s="24">
        <f t="shared" ref="AR96:AR101" si="385">AQ96*C96*D96*E96*G96*$AR$6</f>
        <v>0</v>
      </c>
      <c r="AS96" s="24">
        <v>0</v>
      </c>
      <c r="AT96" s="24">
        <f t="shared" ref="AT96:AT101" si="386">AS96*C96*D96*E96*G96*$AT$6</f>
        <v>0</v>
      </c>
      <c r="AU96" s="24"/>
      <c r="AV96" s="24">
        <f t="shared" ref="AV96:AV101" si="387">AU96*C96*D96*E96*G96*$AV$6</f>
        <v>0</v>
      </c>
      <c r="AW96" s="24"/>
      <c r="AX96" s="24">
        <f t="shared" ref="AX96:AX101" si="388">AW96*C96*D96*E96*G96*$AX$6</f>
        <v>0</v>
      </c>
      <c r="AY96" s="24"/>
      <c r="AZ96" s="24">
        <f t="shared" ref="AZ96:AZ101" si="389">AY96*C96*D96*E96*G96*$AZ$6</f>
        <v>0</v>
      </c>
      <c r="BA96" s="24">
        <v>0</v>
      </c>
      <c r="BB96" s="24">
        <f t="shared" ref="BB96:BB101" si="390">BA96*C96*D96*E96*G96*$BB$6</f>
        <v>0</v>
      </c>
      <c r="BC96" s="24">
        <v>0</v>
      </c>
      <c r="BD96" s="24">
        <f t="shared" si="361"/>
        <v>0</v>
      </c>
      <c r="BE96" s="24">
        <v>0</v>
      </c>
      <c r="BF96" s="24">
        <f t="shared" si="362"/>
        <v>0</v>
      </c>
      <c r="BG96" s="24">
        <v>0</v>
      </c>
      <c r="BH96" s="24">
        <f t="shared" ref="BH96:BH101" si="391">BG96*C96*D96*E96*H96*$BH$6</f>
        <v>0</v>
      </c>
      <c r="BI96" s="24">
        <v>0</v>
      </c>
      <c r="BJ96" s="24">
        <f t="shared" ref="BJ96:BJ101" si="392">BI96*C96*D96*E96*H96*$BJ$6</f>
        <v>0</v>
      </c>
      <c r="BK96" s="24"/>
      <c r="BL96" s="24">
        <f t="shared" ref="BL96:BL101" si="393">SUM(BK96*$BL$6*C96*D96*E96*H96)</f>
        <v>0</v>
      </c>
      <c r="BM96" s="24"/>
      <c r="BN96" s="24">
        <f t="shared" ref="BN96:BN101" si="394">SUM(BM96*$BN$6*C96*D96*E96*H96)</f>
        <v>0</v>
      </c>
      <c r="BO96" s="24">
        <v>0</v>
      </c>
      <c r="BP96" s="24">
        <f t="shared" ref="BP96:BP101" si="395">BO96*C96*D96*E96*H96*$BP$6</f>
        <v>0</v>
      </c>
      <c r="BQ96" s="24">
        <v>0</v>
      </c>
      <c r="BR96" s="24">
        <f t="shared" ref="BR96:BR101" si="396">BQ96*C96*D96*E96*H96*$BR$6</f>
        <v>0</v>
      </c>
      <c r="BS96" s="24">
        <v>0</v>
      </c>
      <c r="BT96" s="24">
        <f t="shared" ref="BT96:BT101" si="397">BS96*C96*D96*E96*H96*$BT$6</f>
        <v>0</v>
      </c>
      <c r="BU96" s="24"/>
      <c r="BV96" s="24">
        <f t="shared" ref="BV96:BV101" si="398">C96*D96*E96*H96*BU96*$BV$6</f>
        <v>0</v>
      </c>
      <c r="BW96" s="24">
        <v>0</v>
      </c>
      <c r="BX96" s="24">
        <f t="shared" ref="BX96:BX101" si="399">BW96*C96*D96*E96*H96*$BX$6</f>
        <v>0</v>
      </c>
      <c r="BY96" s="24"/>
      <c r="BZ96" s="24">
        <f t="shared" ref="BZ96:BZ101" si="400">SUM(BY96*$BZ$6*C96*D96*E96*H96)</f>
        <v>0</v>
      </c>
      <c r="CA96" s="24"/>
      <c r="CB96" s="24">
        <f t="shared" ref="CB96:CB101" si="401">SUM(CA96*$CB$6*C96*D96*E96*H96)</f>
        <v>0</v>
      </c>
      <c r="CC96" s="24"/>
      <c r="CD96" s="24">
        <f t="shared" ref="CD96:CD101" si="402">CC96*C96*D96*E96*H96*$CD$6</f>
        <v>0</v>
      </c>
      <c r="CE96" s="24">
        <v>0</v>
      </c>
      <c r="CF96" s="24">
        <f t="shared" ref="CF96:CF101" si="403">CE96*C96*D96*E96*H96*$CF$6</f>
        <v>0</v>
      </c>
      <c r="CG96" s="24">
        <v>0</v>
      </c>
      <c r="CH96" s="24">
        <f t="shared" ref="CH96:CH101" si="404">CG96*C96*D96*E96*H96*$CH$6</f>
        <v>0</v>
      </c>
      <c r="CI96" s="24">
        <v>0</v>
      </c>
      <c r="CJ96" s="24">
        <f t="shared" ref="CJ96:CJ101" si="405">CI96*C96*D96*E96*H96*$CJ$6</f>
        <v>0</v>
      </c>
      <c r="CK96" s="24">
        <v>0</v>
      </c>
      <c r="CL96" s="24">
        <f t="shared" ref="CL96:CL101" si="406">CK96*C96*D96*E96*H96*$CL$6</f>
        <v>0</v>
      </c>
      <c r="CM96" s="24">
        <v>0</v>
      </c>
      <c r="CN96" s="24">
        <f t="shared" ref="CN96:CN101" si="407">CM96*C96*D96*E96*H96*$CN$6</f>
        <v>0</v>
      </c>
      <c r="CO96" s="24"/>
      <c r="CP96" s="24"/>
      <c r="CQ96" s="24">
        <v>0</v>
      </c>
      <c r="CR96" s="24">
        <f t="shared" ref="CR96:CR101" si="408">CQ96*C96*D96*E96*H96*$CR$6</f>
        <v>0</v>
      </c>
      <c r="CS96" s="24"/>
      <c r="CT96" s="24">
        <f t="shared" ref="CT96:CT101" si="409">CS96*C96*D96*E96*H96*$CT$6</f>
        <v>0</v>
      </c>
      <c r="CU96" s="24">
        <v>0</v>
      </c>
      <c r="CV96" s="24">
        <f t="shared" ref="CV96:CV101" si="410">CU96*C96*D96*E96*I96*$CV$6</f>
        <v>0</v>
      </c>
      <c r="CW96" s="24">
        <v>0</v>
      </c>
      <c r="CX96" s="24">
        <f t="shared" ref="CX96:CX101" si="411">CW96*C96*D96*E96*J96*$CX$6</f>
        <v>0</v>
      </c>
      <c r="CY96" s="24"/>
      <c r="CZ96" s="24">
        <f t="shared" ref="CZ96:CZ101" si="412">CY96*C96*D96*E96*H96*$CZ$6</f>
        <v>0</v>
      </c>
      <c r="DA96" s="24"/>
      <c r="DB96" s="24">
        <f t="shared" ref="DB96:DB101" si="413">DA96*C96*D96*E96*H96*$DB$6</f>
        <v>0</v>
      </c>
      <c r="DC96" s="24"/>
      <c r="DD96" s="24">
        <f t="shared" ref="DD96:DD101" si="414">DC96*C96*D96*E96*G96*$DD$6</f>
        <v>0</v>
      </c>
      <c r="DE96" s="24"/>
      <c r="DF96" s="24">
        <f t="shared" ref="DF96:DF101" si="415">DE96*C96*D96*E96*G96*$DF$6</f>
        <v>0</v>
      </c>
      <c r="DG96" s="24"/>
      <c r="DH96" s="24">
        <f t="shared" ref="DH96:DH101" si="416">DG96*C96*D96*E96*G96*$DH$6</f>
        <v>0</v>
      </c>
      <c r="DI96" s="24"/>
      <c r="DJ96" s="24">
        <f t="shared" ref="DJ96:DJ101" si="417">DI96*C96*D96*E96*G96*$DJ$6</f>
        <v>0</v>
      </c>
      <c r="DK96" s="24"/>
      <c r="DL96" s="24">
        <f t="shared" ref="DL96:DL101" si="418">DK96*C96*D96*E96*G96*$DL$6</f>
        <v>0</v>
      </c>
      <c r="DM96" s="24"/>
      <c r="DN96" s="24">
        <f t="shared" ref="DN96:DN101" si="419">DM96*C96*D96*E96*G96*$DN$6</f>
        <v>0</v>
      </c>
      <c r="DO96" s="24"/>
      <c r="DP96" s="24">
        <f t="shared" ref="DP96:DP101" si="420">DO96*C96*D96*E96*G96*$DP$6</f>
        <v>0</v>
      </c>
      <c r="DQ96" s="24"/>
      <c r="DR96" s="24">
        <f t="shared" ref="DR96:DR101" si="421">DQ96*C96*D96*E96*G96*$DR$6</f>
        <v>0</v>
      </c>
      <c r="DS96" s="24"/>
      <c r="DT96" s="24">
        <f t="shared" ref="DT96:DT101" si="422">DS96*C96*D96*E96*G96*$DT$6</f>
        <v>0</v>
      </c>
      <c r="DU96" s="24"/>
      <c r="DV96" s="24">
        <f t="shared" ref="DV96:DV101" si="423">DU96*C96*D96*E96*G96*$DV$6</f>
        <v>0</v>
      </c>
      <c r="DW96" s="24"/>
      <c r="DX96" s="24">
        <f t="shared" ref="DX96:DX101" si="424">DW96*C96*D96*E96*G96*$DX$6</f>
        <v>0</v>
      </c>
      <c r="DY96" s="24"/>
      <c r="DZ96" s="24">
        <f t="shared" ref="DZ96:DZ101" si="425">DY96*C96*D96*E96*G96*$DZ$6</f>
        <v>0</v>
      </c>
      <c r="EA96" s="24"/>
      <c r="EB96" s="24">
        <f t="shared" ref="EB96:EB101" si="426">EA96*C96*D96*E96*G96*$EB$6</f>
        <v>0</v>
      </c>
      <c r="EC96" s="24"/>
      <c r="ED96" s="24">
        <f t="shared" ref="ED96:ED101" si="427">EC96*C96*D96*E96*G96*$ED$6</f>
        <v>0</v>
      </c>
      <c r="EE96" s="24"/>
      <c r="EF96" s="24">
        <f t="shared" ref="EF96:EF101" si="428">EE96*C96*D96*E96*G96*$EF$6</f>
        <v>0</v>
      </c>
      <c r="EG96" s="24"/>
      <c r="EH96" s="24">
        <f t="shared" ref="EH96:EH101" si="429">EG96*C96*D96*E96*G96*$EH$6</f>
        <v>0</v>
      </c>
      <c r="EI96" s="24"/>
      <c r="EJ96" s="24">
        <f t="shared" ref="EJ96:EJ101" si="430">EI96*C96*D96*E96*G96*$EJ$6</f>
        <v>0</v>
      </c>
      <c r="EK96" s="24"/>
      <c r="EL96" s="24">
        <f t="shared" ref="EL96:EL101" si="431">EK96*C96*D96*E96*G96*$EL$6</f>
        <v>0</v>
      </c>
      <c r="EM96" s="24"/>
      <c r="EN96" s="24">
        <f t="shared" ref="EN96:EN101" si="432">EM96*C96*D96*E96*G96*$EN$6</f>
        <v>0</v>
      </c>
      <c r="EO96" s="24">
        <v>0</v>
      </c>
      <c r="EP96" s="24">
        <f t="shared" ref="EP96:EP101" si="433">EO96*C96*D96*E96*H96*$EP$6</f>
        <v>0</v>
      </c>
      <c r="EQ96" s="24"/>
      <c r="ER96" s="24">
        <f t="shared" ref="ER96:ER101" si="434">EQ96*C96*D96*E96*H96*$ER$6</f>
        <v>0</v>
      </c>
      <c r="ES96" s="24"/>
      <c r="ET96" s="24"/>
      <c r="EU96" s="25">
        <f t="shared" ref="EU96:EV101" si="435">SUM(K96,M96,O96,Q96,S96,U96,W96,Y96,AC96,AE96,AG96,AI96,AK96,AM96,AO96,AQ96,AS96,AU96,AW96,AY96,BA96,BC96,BE96,BG96,BI96,BK96,BM96,BO96,BQ96,BS96,BU96,BW96,BY96,CA96,CC96,CE96,CG96,CI96,CK96,CM96,CO96,CQ96,CS96,CU96,CW96,CY96,DA96,DC96,DE96,DG96,DI96,DK96,DM96,DO96,DQ96,DS96,DU96,DW96,DY96,EA96,EC96,EE96,EG96,EI96,EK96,EM96,EO96,EQ96,ES96,AA96)</f>
        <v>0</v>
      </c>
      <c r="EV96" s="25">
        <f t="shared" si="435"/>
        <v>0</v>
      </c>
    </row>
    <row r="97" spans="1:152" ht="30" x14ac:dyDescent="0.25">
      <c r="A97" s="47">
        <v>91</v>
      </c>
      <c r="B97" s="19" t="s">
        <v>174</v>
      </c>
      <c r="C97" s="20">
        <f t="shared" si="294"/>
        <v>9657</v>
      </c>
      <c r="D97" s="21">
        <v>12.09</v>
      </c>
      <c r="E97" s="22">
        <v>1</v>
      </c>
      <c r="F97" s="49"/>
      <c r="G97" s="20">
        <v>1.4</v>
      </c>
      <c r="H97" s="20">
        <v>1.68</v>
      </c>
      <c r="I97" s="20">
        <v>2.23</v>
      </c>
      <c r="J97" s="20">
        <v>2.39</v>
      </c>
      <c r="K97" s="23"/>
      <c r="L97" s="24">
        <f t="shared" si="372"/>
        <v>0</v>
      </c>
      <c r="M97" s="24">
        <v>0</v>
      </c>
      <c r="N97" s="24">
        <f t="shared" si="373"/>
        <v>0</v>
      </c>
      <c r="O97" s="24">
        <v>0</v>
      </c>
      <c r="P97" s="24">
        <f t="shared" si="374"/>
        <v>0</v>
      </c>
      <c r="Q97" s="24">
        <v>0</v>
      </c>
      <c r="R97" s="24">
        <f t="shared" si="375"/>
        <v>0</v>
      </c>
      <c r="S97" s="24"/>
      <c r="T97" s="24"/>
      <c r="U97" s="24">
        <v>0</v>
      </c>
      <c r="V97" s="24">
        <f t="shared" si="376"/>
        <v>0</v>
      </c>
      <c r="W97" s="24">
        <v>0</v>
      </c>
      <c r="X97" s="24">
        <f t="shared" si="366"/>
        <v>0</v>
      </c>
      <c r="Y97" s="24">
        <v>0</v>
      </c>
      <c r="Z97" s="24">
        <f t="shared" si="377"/>
        <v>0</v>
      </c>
      <c r="AA97" s="24"/>
      <c r="AB97" s="24">
        <f t="shared" si="301"/>
        <v>0</v>
      </c>
      <c r="AC97" s="24">
        <v>0</v>
      </c>
      <c r="AD97" s="24">
        <f t="shared" si="378"/>
        <v>0</v>
      </c>
      <c r="AE97" s="24">
        <v>0</v>
      </c>
      <c r="AF97" s="24">
        <f t="shared" si="379"/>
        <v>0</v>
      </c>
      <c r="AG97" s="24"/>
      <c r="AH97" s="24">
        <f t="shared" si="380"/>
        <v>0</v>
      </c>
      <c r="AI97" s="24"/>
      <c r="AJ97" s="24">
        <f t="shared" si="381"/>
        <v>0</v>
      </c>
      <c r="AK97" s="24"/>
      <c r="AL97" s="24">
        <f t="shared" si="382"/>
        <v>0</v>
      </c>
      <c r="AM97" s="24"/>
      <c r="AN97" s="24">
        <f t="shared" si="383"/>
        <v>0</v>
      </c>
      <c r="AO97" s="24">
        <v>0</v>
      </c>
      <c r="AP97" s="24">
        <f t="shared" si="384"/>
        <v>0</v>
      </c>
      <c r="AQ97" s="24">
        <v>0</v>
      </c>
      <c r="AR97" s="24">
        <f t="shared" si="385"/>
        <v>0</v>
      </c>
      <c r="AS97" s="24">
        <v>0</v>
      </c>
      <c r="AT97" s="24">
        <f t="shared" si="386"/>
        <v>0</v>
      </c>
      <c r="AU97" s="24"/>
      <c r="AV97" s="24">
        <f t="shared" si="387"/>
        <v>0</v>
      </c>
      <c r="AW97" s="24"/>
      <c r="AX97" s="24">
        <f t="shared" si="388"/>
        <v>0</v>
      </c>
      <c r="AY97" s="24"/>
      <c r="AZ97" s="24">
        <f t="shared" si="389"/>
        <v>0</v>
      </c>
      <c r="BA97" s="24">
        <v>0</v>
      </c>
      <c r="BB97" s="24">
        <f t="shared" si="390"/>
        <v>0</v>
      </c>
      <c r="BC97" s="24">
        <v>0</v>
      </c>
      <c r="BD97" s="24">
        <f t="shared" si="361"/>
        <v>0</v>
      </c>
      <c r="BE97" s="24">
        <v>0</v>
      </c>
      <c r="BF97" s="24">
        <f t="shared" si="362"/>
        <v>0</v>
      </c>
      <c r="BG97" s="24">
        <v>0</v>
      </c>
      <c r="BH97" s="24">
        <f t="shared" si="391"/>
        <v>0</v>
      </c>
      <c r="BI97" s="24">
        <v>0</v>
      </c>
      <c r="BJ97" s="24">
        <f t="shared" si="392"/>
        <v>0</v>
      </c>
      <c r="BK97" s="24"/>
      <c r="BL97" s="24">
        <f t="shared" si="393"/>
        <v>0</v>
      </c>
      <c r="BM97" s="24"/>
      <c r="BN97" s="24">
        <f t="shared" si="394"/>
        <v>0</v>
      </c>
      <c r="BO97" s="24">
        <v>0</v>
      </c>
      <c r="BP97" s="24">
        <f t="shared" si="395"/>
        <v>0</v>
      </c>
      <c r="BQ97" s="24">
        <v>0</v>
      </c>
      <c r="BR97" s="24">
        <f t="shared" si="396"/>
        <v>0</v>
      </c>
      <c r="BS97" s="24">
        <v>0</v>
      </c>
      <c r="BT97" s="24">
        <f t="shared" si="397"/>
        <v>0</v>
      </c>
      <c r="BU97" s="24"/>
      <c r="BV97" s="24">
        <f t="shared" si="398"/>
        <v>0</v>
      </c>
      <c r="BW97" s="24">
        <v>0</v>
      </c>
      <c r="BX97" s="24">
        <f t="shared" si="399"/>
        <v>0</v>
      </c>
      <c r="BY97" s="24"/>
      <c r="BZ97" s="24">
        <f t="shared" si="400"/>
        <v>0</v>
      </c>
      <c r="CA97" s="24"/>
      <c r="CB97" s="24">
        <f t="shared" si="401"/>
        <v>0</v>
      </c>
      <c r="CC97" s="24"/>
      <c r="CD97" s="24">
        <f t="shared" si="402"/>
        <v>0</v>
      </c>
      <c r="CE97" s="24">
        <v>0</v>
      </c>
      <c r="CF97" s="24">
        <f t="shared" si="403"/>
        <v>0</v>
      </c>
      <c r="CG97" s="24">
        <v>0</v>
      </c>
      <c r="CH97" s="24">
        <f t="shared" si="404"/>
        <v>0</v>
      </c>
      <c r="CI97" s="24">
        <v>0</v>
      </c>
      <c r="CJ97" s="24">
        <f t="shared" si="405"/>
        <v>0</v>
      </c>
      <c r="CK97" s="24">
        <v>0</v>
      </c>
      <c r="CL97" s="24">
        <f t="shared" si="406"/>
        <v>0</v>
      </c>
      <c r="CM97" s="24">
        <v>0</v>
      </c>
      <c r="CN97" s="24">
        <f t="shared" si="407"/>
        <v>0</v>
      </c>
      <c r="CO97" s="24"/>
      <c r="CP97" s="24"/>
      <c r="CQ97" s="24">
        <v>0</v>
      </c>
      <c r="CR97" s="24">
        <f t="shared" si="408"/>
        <v>0</v>
      </c>
      <c r="CS97" s="24"/>
      <c r="CT97" s="24">
        <f t="shared" si="409"/>
        <v>0</v>
      </c>
      <c r="CU97" s="24">
        <v>0</v>
      </c>
      <c r="CV97" s="24">
        <f t="shared" si="410"/>
        <v>0</v>
      </c>
      <c r="CW97" s="24">
        <v>0</v>
      </c>
      <c r="CX97" s="24">
        <f t="shared" si="411"/>
        <v>0</v>
      </c>
      <c r="CY97" s="24"/>
      <c r="CZ97" s="24">
        <f t="shared" si="412"/>
        <v>0</v>
      </c>
      <c r="DA97" s="24"/>
      <c r="DB97" s="24">
        <f t="shared" si="413"/>
        <v>0</v>
      </c>
      <c r="DC97" s="24"/>
      <c r="DD97" s="24">
        <f t="shared" si="414"/>
        <v>0</v>
      </c>
      <c r="DE97" s="24"/>
      <c r="DF97" s="24">
        <f t="shared" si="415"/>
        <v>0</v>
      </c>
      <c r="DG97" s="24"/>
      <c r="DH97" s="24">
        <f t="shared" si="416"/>
        <v>0</v>
      </c>
      <c r="DI97" s="24"/>
      <c r="DJ97" s="24">
        <f t="shared" si="417"/>
        <v>0</v>
      </c>
      <c r="DK97" s="24"/>
      <c r="DL97" s="24">
        <f t="shared" si="418"/>
        <v>0</v>
      </c>
      <c r="DM97" s="24"/>
      <c r="DN97" s="24">
        <f t="shared" si="419"/>
        <v>0</v>
      </c>
      <c r="DO97" s="24"/>
      <c r="DP97" s="24">
        <f t="shared" si="420"/>
        <v>0</v>
      </c>
      <c r="DQ97" s="24"/>
      <c r="DR97" s="24">
        <f t="shared" si="421"/>
        <v>0</v>
      </c>
      <c r="DS97" s="24"/>
      <c r="DT97" s="24">
        <f t="shared" si="422"/>
        <v>0</v>
      </c>
      <c r="DU97" s="24"/>
      <c r="DV97" s="24">
        <f t="shared" si="423"/>
        <v>0</v>
      </c>
      <c r="DW97" s="24"/>
      <c r="DX97" s="24">
        <f t="shared" si="424"/>
        <v>0</v>
      </c>
      <c r="DY97" s="24"/>
      <c r="DZ97" s="24">
        <f t="shared" si="425"/>
        <v>0</v>
      </c>
      <c r="EA97" s="24"/>
      <c r="EB97" s="24">
        <f t="shared" si="426"/>
        <v>0</v>
      </c>
      <c r="EC97" s="24"/>
      <c r="ED97" s="24">
        <f t="shared" si="427"/>
        <v>0</v>
      </c>
      <c r="EE97" s="24"/>
      <c r="EF97" s="24">
        <f t="shared" si="428"/>
        <v>0</v>
      </c>
      <c r="EG97" s="24"/>
      <c r="EH97" s="24">
        <f t="shared" si="429"/>
        <v>0</v>
      </c>
      <c r="EI97" s="24"/>
      <c r="EJ97" s="24">
        <f t="shared" si="430"/>
        <v>0</v>
      </c>
      <c r="EK97" s="24"/>
      <c r="EL97" s="24">
        <f t="shared" si="431"/>
        <v>0</v>
      </c>
      <c r="EM97" s="24"/>
      <c r="EN97" s="24">
        <f t="shared" si="432"/>
        <v>0</v>
      </c>
      <c r="EO97" s="24">
        <v>0</v>
      </c>
      <c r="EP97" s="24">
        <f t="shared" si="433"/>
        <v>0</v>
      </c>
      <c r="EQ97" s="24"/>
      <c r="ER97" s="24">
        <f t="shared" si="434"/>
        <v>0</v>
      </c>
      <c r="ES97" s="24"/>
      <c r="ET97" s="24"/>
      <c r="EU97" s="25">
        <f t="shared" si="435"/>
        <v>0</v>
      </c>
      <c r="EV97" s="25">
        <f t="shared" si="435"/>
        <v>0</v>
      </c>
    </row>
    <row r="98" spans="1:152" ht="30" x14ac:dyDescent="0.25">
      <c r="A98" s="47">
        <v>93</v>
      </c>
      <c r="B98" s="19" t="s">
        <v>175</v>
      </c>
      <c r="C98" s="20">
        <f t="shared" si="294"/>
        <v>9657</v>
      </c>
      <c r="D98" s="21">
        <v>1.91</v>
      </c>
      <c r="E98" s="22">
        <v>1</v>
      </c>
      <c r="F98" s="49"/>
      <c r="G98" s="20">
        <v>1.4</v>
      </c>
      <c r="H98" s="20">
        <v>1.68</v>
      </c>
      <c r="I98" s="20">
        <v>2.23</v>
      </c>
      <c r="J98" s="20">
        <v>2.39</v>
      </c>
      <c r="K98" s="23"/>
      <c r="L98" s="24">
        <f t="shared" si="372"/>
        <v>0</v>
      </c>
      <c r="M98" s="24">
        <v>0</v>
      </c>
      <c r="N98" s="24">
        <f t="shared" si="373"/>
        <v>0</v>
      </c>
      <c r="O98" s="24">
        <v>0</v>
      </c>
      <c r="P98" s="24">
        <f t="shared" si="374"/>
        <v>0</v>
      </c>
      <c r="Q98" s="24">
        <v>0</v>
      </c>
      <c r="R98" s="24">
        <f t="shared" si="375"/>
        <v>0</v>
      </c>
      <c r="S98" s="24"/>
      <c r="T98" s="24"/>
      <c r="U98" s="24">
        <v>0</v>
      </c>
      <c r="V98" s="24">
        <f t="shared" si="376"/>
        <v>0</v>
      </c>
      <c r="W98" s="24">
        <v>0</v>
      </c>
      <c r="X98" s="24">
        <f t="shared" si="366"/>
        <v>0</v>
      </c>
      <c r="Y98" s="24">
        <v>0</v>
      </c>
      <c r="Z98" s="24">
        <f t="shared" si="377"/>
        <v>0</v>
      </c>
      <c r="AA98" s="24"/>
      <c r="AB98" s="24">
        <f t="shared" si="301"/>
        <v>0</v>
      </c>
      <c r="AC98" s="24">
        <v>0</v>
      </c>
      <c r="AD98" s="24">
        <f t="shared" si="378"/>
        <v>0</v>
      </c>
      <c r="AE98" s="24">
        <v>0</v>
      </c>
      <c r="AF98" s="24">
        <f t="shared" si="379"/>
        <v>0</v>
      </c>
      <c r="AG98" s="24"/>
      <c r="AH98" s="24">
        <f t="shared" si="380"/>
        <v>0</v>
      </c>
      <c r="AI98" s="24"/>
      <c r="AJ98" s="24">
        <f t="shared" si="381"/>
        <v>0</v>
      </c>
      <c r="AK98" s="24"/>
      <c r="AL98" s="24">
        <f t="shared" si="382"/>
        <v>0</v>
      </c>
      <c r="AM98" s="24"/>
      <c r="AN98" s="24">
        <f t="shared" si="383"/>
        <v>0</v>
      </c>
      <c r="AO98" s="24">
        <v>0</v>
      </c>
      <c r="AP98" s="24">
        <f t="shared" si="384"/>
        <v>0</v>
      </c>
      <c r="AQ98" s="24">
        <v>0</v>
      </c>
      <c r="AR98" s="24">
        <f t="shared" si="385"/>
        <v>0</v>
      </c>
      <c r="AS98" s="24">
        <v>0</v>
      </c>
      <c r="AT98" s="24">
        <f t="shared" si="386"/>
        <v>0</v>
      </c>
      <c r="AU98" s="24"/>
      <c r="AV98" s="24">
        <f t="shared" si="387"/>
        <v>0</v>
      </c>
      <c r="AW98" s="24"/>
      <c r="AX98" s="24">
        <f t="shared" si="388"/>
        <v>0</v>
      </c>
      <c r="AY98" s="24"/>
      <c r="AZ98" s="24">
        <f t="shared" si="389"/>
        <v>0</v>
      </c>
      <c r="BA98" s="24">
        <v>0</v>
      </c>
      <c r="BB98" s="24">
        <f t="shared" si="390"/>
        <v>0</v>
      </c>
      <c r="BC98" s="24">
        <v>0</v>
      </c>
      <c r="BD98" s="24">
        <f t="shared" si="361"/>
        <v>0</v>
      </c>
      <c r="BE98" s="24">
        <v>0</v>
      </c>
      <c r="BF98" s="24">
        <f t="shared" si="362"/>
        <v>0</v>
      </c>
      <c r="BG98" s="24">
        <v>0</v>
      </c>
      <c r="BH98" s="24">
        <f t="shared" si="391"/>
        <v>0</v>
      </c>
      <c r="BI98" s="24">
        <v>0</v>
      </c>
      <c r="BJ98" s="24">
        <f t="shared" si="392"/>
        <v>0</v>
      </c>
      <c r="BK98" s="24"/>
      <c r="BL98" s="24">
        <f t="shared" si="393"/>
        <v>0</v>
      </c>
      <c r="BM98" s="24"/>
      <c r="BN98" s="24">
        <f t="shared" si="394"/>
        <v>0</v>
      </c>
      <c r="BO98" s="24">
        <v>0</v>
      </c>
      <c r="BP98" s="24">
        <f t="shared" si="395"/>
        <v>0</v>
      </c>
      <c r="BQ98" s="24">
        <v>0</v>
      </c>
      <c r="BR98" s="24">
        <f t="shared" si="396"/>
        <v>0</v>
      </c>
      <c r="BS98" s="24">
        <v>0</v>
      </c>
      <c r="BT98" s="24">
        <f t="shared" si="397"/>
        <v>0</v>
      </c>
      <c r="BU98" s="24"/>
      <c r="BV98" s="24">
        <f t="shared" si="398"/>
        <v>0</v>
      </c>
      <c r="BW98" s="24">
        <v>0</v>
      </c>
      <c r="BX98" s="24">
        <f t="shared" si="399"/>
        <v>0</v>
      </c>
      <c r="BY98" s="24"/>
      <c r="BZ98" s="24">
        <f t="shared" si="400"/>
        <v>0</v>
      </c>
      <c r="CA98" s="24"/>
      <c r="CB98" s="24">
        <f t="shared" si="401"/>
        <v>0</v>
      </c>
      <c r="CC98" s="24"/>
      <c r="CD98" s="24">
        <f t="shared" si="402"/>
        <v>0</v>
      </c>
      <c r="CE98" s="24">
        <v>0</v>
      </c>
      <c r="CF98" s="24">
        <f t="shared" si="403"/>
        <v>0</v>
      </c>
      <c r="CG98" s="24">
        <v>0</v>
      </c>
      <c r="CH98" s="24">
        <f t="shared" si="404"/>
        <v>0</v>
      </c>
      <c r="CI98" s="24">
        <v>0</v>
      </c>
      <c r="CJ98" s="24">
        <f t="shared" si="405"/>
        <v>0</v>
      </c>
      <c r="CK98" s="24">
        <v>0</v>
      </c>
      <c r="CL98" s="24">
        <f t="shared" si="406"/>
        <v>0</v>
      </c>
      <c r="CM98" s="24">
        <v>0</v>
      </c>
      <c r="CN98" s="24">
        <f t="shared" si="407"/>
        <v>0</v>
      </c>
      <c r="CO98" s="24"/>
      <c r="CP98" s="24"/>
      <c r="CQ98" s="24">
        <v>0</v>
      </c>
      <c r="CR98" s="24">
        <f t="shared" si="408"/>
        <v>0</v>
      </c>
      <c r="CS98" s="24"/>
      <c r="CT98" s="24">
        <f t="shared" si="409"/>
        <v>0</v>
      </c>
      <c r="CU98" s="24">
        <v>0</v>
      </c>
      <c r="CV98" s="24">
        <f t="shared" si="410"/>
        <v>0</v>
      </c>
      <c r="CW98" s="24">
        <v>0</v>
      </c>
      <c r="CX98" s="24">
        <f t="shared" si="411"/>
        <v>0</v>
      </c>
      <c r="CY98" s="24"/>
      <c r="CZ98" s="24">
        <f t="shared" si="412"/>
        <v>0</v>
      </c>
      <c r="DA98" s="24"/>
      <c r="DB98" s="24">
        <f t="shared" si="413"/>
        <v>0</v>
      </c>
      <c r="DC98" s="24"/>
      <c r="DD98" s="24">
        <f t="shared" si="414"/>
        <v>0</v>
      </c>
      <c r="DE98" s="24"/>
      <c r="DF98" s="24">
        <f t="shared" si="415"/>
        <v>0</v>
      </c>
      <c r="DG98" s="24"/>
      <c r="DH98" s="24">
        <f t="shared" si="416"/>
        <v>0</v>
      </c>
      <c r="DI98" s="24"/>
      <c r="DJ98" s="24">
        <f t="shared" si="417"/>
        <v>0</v>
      </c>
      <c r="DK98" s="24"/>
      <c r="DL98" s="24">
        <f t="shared" si="418"/>
        <v>0</v>
      </c>
      <c r="DM98" s="24"/>
      <c r="DN98" s="24">
        <f t="shared" si="419"/>
        <v>0</v>
      </c>
      <c r="DO98" s="24"/>
      <c r="DP98" s="24">
        <f t="shared" si="420"/>
        <v>0</v>
      </c>
      <c r="DQ98" s="24"/>
      <c r="DR98" s="24">
        <f t="shared" si="421"/>
        <v>0</v>
      </c>
      <c r="DS98" s="24"/>
      <c r="DT98" s="24">
        <f t="shared" si="422"/>
        <v>0</v>
      </c>
      <c r="DU98" s="24"/>
      <c r="DV98" s="24">
        <f t="shared" si="423"/>
        <v>0</v>
      </c>
      <c r="DW98" s="24"/>
      <c r="DX98" s="24">
        <f t="shared" si="424"/>
        <v>0</v>
      </c>
      <c r="DY98" s="24"/>
      <c r="DZ98" s="24">
        <f t="shared" si="425"/>
        <v>0</v>
      </c>
      <c r="EA98" s="24"/>
      <c r="EB98" s="24">
        <f t="shared" si="426"/>
        <v>0</v>
      </c>
      <c r="EC98" s="24"/>
      <c r="ED98" s="24">
        <f t="shared" si="427"/>
        <v>0</v>
      </c>
      <c r="EE98" s="24"/>
      <c r="EF98" s="24">
        <f t="shared" si="428"/>
        <v>0</v>
      </c>
      <c r="EG98" s="24"/>
      <c r="EH98" s="24">
        <f t="shared" si="429"/>
        <v>0</v>
      </c>
      <c r="EI98" s="24"/>
      <c r="EJ98" s="24">
        <f t="shared" si="430"/>
        <v>0</v>
      </c>
      <c r="EK98" s="24"/>
      <c r="EL98" s="24">
        <f t="shared" si="431"/>
        <v>0</v>
      </c>
      <c r="EM98" s="24"/>
      <c r="EN98" s="24">
        <f t="shared" si="432"/>
        <v>0</v>
      </c>
      <c r="EO98" s="24">
        <v>0</v>
      </c>
      <c r="EP98" s="24">
        <f t="shared" si="433"/>
        <v>0</v>
      </c>
      <c r="EQ98" s="24"/>
      <c r="ER98" s="24">
        <f t="shared" si="434"/>
        <v>0</v>
      </c>
      <c r="ES98" s="24"/>
      <c r="ET98" s="24"/>
      <c r="EU98" s="25">
        <f t="shared" si="435"/>
        <v>0</v>
      </c>
      <c r="EV98" s="25">
        <f t="shared" si="435"/>
        <v>0</v>
      </c>
    </row>
    <row r="99" spans="1:152" ht="30" x14ac:dyDescent="0.25">
      <c r="A99" s="47">
        <v>94</v>
      </c>
      <c r="B99" s="26" t="s">
        <v>176</v>
      </c>
      <c r="C99" s="20">
        <f t="shared" si="294"/>
        <v>9657</v>
      </c>
      <c r="D99" s="21">
        <v>1.41</v>
      </c>
      <c r="E99" s="22">
        <v>1</v>
      </c>
      <c r="F99" s="49"/>
      <c r="G99" s="20">
        <v>1.4</v>
      </c>
      <c r="H99" s="20">
        <v>1.68</v>
      </c>
      <c r="I99" s="20">
        <v>2.23</v>
      </c>
      <c r="J99" s="20">
        <v>2.39</v>
      </c>
      <c r="K99" s="23"/>
      <c r="L99" s="24">
        <f t="shared" si="372"/>
        <v>0</v>
      </c>
      <c r="M99" s="24">
        <v>0</v>
      </c>
      <c r="N99" s="24">
        <f t="shared" si="373"/>
        <v>0</v>
      </c>
      <c r="O99" s="24">
        <v>0</v>
      </c>
      <c r="P99" s="24">
        <f t="shared" si="374"/>
        <v>0</v>
      </c>
      <c r="Q99" s="24">
        <v>0</v>
      </c>
      <c r="R99" s="24">
        <f t="shared" si="375"/>
        <v>0</v>
      </c>
      <c r="S99" s="24"/>
      <c r="T99" s="24"/>
      <c r="U99" s="24">
        <v>0</v>
      </c>
      <c r="V99" s="24">
        <f t="shared" si="376"/>
        <v>0</v>
      </c>
      <c r="W99" s="24">
        <v>0</v>
      </c>
      <c r="X99" s="24">
        <f t="shared" si="366"/>
        <v>0</v>
      </c>
      <c r="Y99" s="24">
        <v>0</v>
      </c>
      <c r="Z99" s="24">
        <f t="shared" si="377"/>
        <v>0</v>
      </c>
      <c r="AA99" s="24"/>
      <c r="AB99" s="24">
        <f t="shared" si="301"/>
        <v>0</v>
      </c>
      <c r="AC99" s="24">
        <v>0</v>
      </c>
      <c r="AD99" s="24">
        <f t="shared" si="378"/>
        <v>0</v>
      </c>
      <c r="AE99" s="24">
        <v>0</v>
      </c>
      <c r="AF99" s="24">
        <f t="shared" si="379"/>
        <v>0</v>
      </c>
      <c r="AG99" s="24"/>
      <c r="AH99" s="24">
        <f t="shared" si="380"/>
        <v>0</v>
      </c>
      <c r="AI99" s="24"/>
      <c r="AJ99" s="24">
        <f t="shared" si="381"/>
        <v>0</v>
      </c>
      <c r="AK99" s="24"/>
      <c r="AL99" s="24">
        <f t="shared" si="382"/>
        <v>0</v>
      </c>
      <c r="AM99" s="24"/>
      <c r="AN99" s="24">
        <f t="shared" si="383"/>
        <v>0</v>
      </c>
      <c r="AO99" s="24">
        <v>0</v>
      </c>
      <c r="AP99" s="24">
        <f t="shared" si="384"/>
        <v>0</v>
      </c>
      <c r="AQ99" s="24">
        <v>0</v>
      </c>
      <c r="AR99" s="24">
        <f t="shared" si="385"/>
        <v>0</v>
      </c>
      <c r="AS99" s="24">
        <v>0</v>
      </c>
      <c r="AT99" s="24">
        <f t="shared" si="386"/>
        <v>0</v>
      </c>
      <c r="AU99" s="24"/>
      <c r="AV99" s="24">
        <f t="shared" si="387"/>
        <v>0</v>
      </c>
      <c r="AW99" s="24"/>
      <c r="AX99" s="24">
        <f t="shared" si="388"/>
        <v>0</v>
      </c>
      <c r="AY99" s="24"/>
      <c r="AZ99" s="24">
        <f t="shared" si="389"/>
        <v>0</v>
      </c>
      <c r="BA99" s="24">
        <v>0</v>
      </c>
      <c r="BB99" s="24">
        <f t="shared" si="390"/>
        <v>0</v>
      </c>
      <c r="BC99" s="24">
        <v>0</v>
      </c>
      <c r="BD99" s="24">
        <f t="shared" si="361"/>
        <v>0</v>
      </c>
      <c r="BE99" s="24">
        <v>0</v>
      </c>
      <c r="BF99" s="24">
        <f t="shared" si="362"/>
        <v>0</v>
      </c>
      <c r="BG99" s="24">
        <v>0</v>
      </c>
      <c r="BH99" s="24">
        <f t="shared" si="391"/>
        <v>0</v>
      </c>
      <c r="BI99" s="24">
        <v>0</v>
      </c>
      <c r="BJ99" s="24">
        <f t="shared" si="392"/>
        <v>0</v>
      </c>
      <c r="BK99" s="24"/>
      <c r="BL99" s="24">
        <f t="shared" si="393"/>
        <v>0</v>
      </c>
      <c r="BM99" s="24"/>
      <c r="BN99" s="24">
        <f t="shared" si="394"/>
        <v>0</v>
      </c>
      <c r="BO99" s="24">
        <v>0</v>
      </c>
      <c r="BP99" s="24">
        <f t="shared" si="395"/>
        <v>0</v>
      </c>
      <c r="BQ99" s="24">
        <v>0</v>
      </c>
      <c r="BR99" s="24">
        <f t="shared" si="396"/>
        <v>0</v>
      </c>
      <c r="BS99" s="24">
        <v>0</v>
      </c>
      <c r="BT99" s="24">
        <f t="shared" si="397"/>
        <v>0</v>
      </c>
      <c r="BU99" s="24"/>
      <c r="BV99" s="24">
        <f t="shared" si="398"/>
        <v>0</v>
      </c>
      <c r="BW99" s="24">
        <v>0</v>
      </c>
      <c r="BX99" s="24">
        <f t="shared" si="399"/>
        <v>0</v>
      </c>
      <c r="BY99" s="24"/>
      <c r="BZ99" s="24">
        <f t="shared" si="400"/>
        <v>0</v>
      </c>
      <c r="CA99" s="24"/>
      <c r="CB99" s="24">
        <f t="shared" si="401"/>
        <v>0</v>
      </c>
      <c r="CC99" s="24"/>
      <c r="CD99" s="24">
        <f t="shared" si="402"/>
        <v>0</v>
      </c>
      <c r="CE99" s="24">
        <v>0</v>
      </c>
      <c r="CF99" s="24">
        <f t="shared" si="403"/>
        <v>0</v>
      </c>
      <c r="CG99" s="24">
        <v>0</v>
      </c>
      <c r="CH99" s="24">
        <f t="shared" si="404"/>
        <v>0</v>
      </c>
      <c r="CI99" s="24">
        <v>0</v>
      </c>
      <c r="CJ99" s="24">
        <f t="shared" si="405"/>
        <v>0</v>
      </c>
      <c r="CK99" s="24">
        <v>0</v>
      </c>
      <c r="CL99" s="24">
        <f t="shared" si="406"/>
        <v>0</v>
      </c>
      <c r="CM99" s="24">
        <v>0</v>
      </c>
      <c r="CN99" s="24">
        <f t="shared" si="407"/>
        <v>0</v>
      </c>
      <c r="CO99" s="24"/>
      <c r="CP99" s="24"/>
      <c r="CQ99" s="24">
        <v>0</v>
      </c>
      <c r="CR99" s="24">
        <f t="shared" si="408"/>
        <v>0</v>
      </c>
      <c r="CS99" s="24"/>
      <c r="CT99" s="24">
        <f t="shared" si="409"/>
        <v>0</v>
      </c>
      <c r="CU99" s="24">
        <v>0</v>
      </c>
      <c r="CV99" s="24">
        <f t="shared" si="410"/>
        <v>0</v>
      </c>
      <c r="CW99" s="24">
        <v>0</v>
      </c>
      <c r="CX99" s="24">
        <f t="shared" si="411"/>
        <v>0</v>
      </c>
      <c r="CY99" s="24"/>
      <c r="CZ99" s="24">
        <f t="shared" si="412"/>
        <v>0</v>
      </c>
      <c r="DA99" s="24"/>
      <c r="DB99" s="24">
        <f t="shared" si="413"/>
        <v>0</v>
      </c>
      <c r="DC99" s="24"/>
      <c r="DD99" s="24">
        <f t="shared" si="414"/>
        <v>0</v>
      </c>
      <c r="DE99" s="24"/>
      <c r="DF99" s="24">
        <f t="shared" si="415"/>
        <v>0</v>
      </c>
      <c r="DG99" s="24"/>
      <c r="DH99" s="24">
        <f t="shared" si="416"/>
        <v>0</v>
      </c>
      <c r="DI99" s="24"/>
      <c r="DJ99" s="24">
        <f t="shared" si="417"/>
        <v>0</v>
      </c>
      <c r="DK99" s="24"/>
      <c r="DL99" s="24">
        <f t="shared" si="418"/>
        <v>0</v>
      </c>
      <c r="DM99" s="24"/>
      <c r="DN99" s="24">
        <f t="shared" si="419"/>
        <v>0</v>
      </c>
      <c r="DO99" s="24"/>
      <c r="DP99" s="24">
        <f t="shared" si="420"/>
        <v>0</v>
      </c>
      <c r="DQ99" s="24"/>
      <c r="DR99" s="24">
        <f t="shared" si="421"/>
        <v>0</v>
      </c>
      <c r="DS99" s="24"/>
      <c r="DT99" s="24">
        <f t="shared" si="422"/>
        <v>0</v>
      </c>
      <c r="DU99" s="24"/>
      <c r="DV99" s="24">
        <f t="shared" si="423"/>
        <v>0</v>
      </c>
      <c r="DW99" s="24"/>
      <c r="DX99" s="24">
        <f t="shared" si="424"/>
        <v>0</v>
      </c>
      <c r="DY99" s="24"/>
      <c r="DZ99" s="24">
        <f t="shared" si="425"/>
        <v>0</v>
      </c>
      <c r="EA99" s="24"/>
      <c r="EB99" s="24">
        <f t="shared" si="426"/>
        <v>0</v>
      </c>
      <c r="EC99" s="24"/>
      <c r="ED99" s="24">
        <f t="shared" si="427"/>
        <v>0</v>
      </c>
      <c r="EE99" s="24"/>
      <c r="EF99" s="24">
        <f t="shared" si="428"/>
        <v>0</v>
      </c>
      <c r="EG99" s="24"/>
      <c r="EH99" s="24">
        <f t="shared" si="429"/>
        <v>0</v>
      </c>
      <c r="EI99" s="24"/>
      <c r="EJ99" s="24">
        <f t="shared" si="430"/>
        <v>0</v>
      </c>
      <c r="EK99" s="24"/>
      <c r="EL99" s="24">
        <f t="shared" si="431"/>
        <v>0</v>
      </c>
      <c r="EM99" s="24"/>
      <c r="EN99" s="24">
        <f t="shared" si="432"/>
        <v>0</v>
      </c>
      <c r="EO99" s="24">
        <v>0</v>
      </c>
      <c r="EP99" s="24">
        <f t="shared" si="433"/>
        <v>0</v>
      </c>
      <c r="EQ99" s="24"/>
      <c r="ER99" s="24">
        <f t="shared" si="434"/>
        <v>0</v>
      </c>
      <c r="ES99" s="24"/>
      <c r="ET99" s="24"/>
      <c r="EU99" s="25">
        <f t="shared" si="435"/>
        <v>0</v>
      </c>
      <c r="EV99" s="25">
        <f t="shared" si="435"/>
        <v>0</v>
      </c>
    </row>
    <row r="100" spans="1:152" ht="30" x14ac:dyDescent="0.25">
      <c r="A100" s="47">
        <v>95</v>
      </c>
      <c r="B100" s="26" t="s">
        <v>177</v>
      </c>
      <c r="C100" s="20">
        <f t="shared" si="294"/>
        <v>9657</v>
      </c>
      <c r="D100" s="21">
        <v>1.87</v>
      </c>
      <c r="E100" s="22">
        <v>1</v>
      </c>
      <c r="F100" s="49"/>
      <c r="G100" s="20">
        <v>1.4</v>
      </c>
      <c r="H100" s="20">
        <v>1.68</v>
      </c>
      <c r="I100" s="20">
        <v>2.23</v>
      </c>
      <c r="J100" s="20">
        <v>2.39</v>
      </c>
      <c r="K100" s="23"/>
      <c r="L100" s="24">
        <f t="shared" si="372"/>
        <v>0</v>
      </c>
      <c r="M100" s="24"/>
      <c r="N100" s="24">
        <f t="shared" si="373"/>
        <v>0</v>
      </c>
      <c r="O100" s="24"/>
      <c r="P100" s="24">
        <f t="shared" si="374"/>
        <v>0</v>
      </c>
      <c r="Q100" s="24"/>
      <c r="R100" s="24">
        <f t="shared" si="375"/>
        <v>0</v>
      </c>
      <c r="S100" s="24"/>
      <c r="T100" s="24"/>
      <c r="U100" s="24"/>
      <c r="V100" s="24">
        <f t="shared" si="376"/>
        <v>0</v>
      </c>
      <c r="W100" s="24"/>
      <c r="X100" s="24">
        <f t="shared" si="366"/>
        <v>0</v>
      </c>
      <c r="Y100" s="24"/>
      <c r="Z100" s="24">
        <f t="shared" si="377"/>
        <v>0</v>
      </c>
      <c r="AA100" s="24"/>
      <c r="AB100" s="24">
        <f t="shared" si="301"/>
        <v>0</v>
      </c>
      <c r="AC100" s="24"/>
      <c r="AD100" s="24">
        <f t="shared" si="378"/>
        <v>0</v>
      </c>
      <c r="AE100" s="24"/>
      <c r="AF100" s="24">
        <f t="shared" si="379"/>
        <v>0</v>
      </c>
      <c r="AG100" s="24"/>
      <c r="AH100" s="24">
        <f t="shared" si="380"/>
        <v>0</v>
      </c>
      <c r="AI100" s="24"/>
      <c r="AJ100" s="24">
        <f t="shared" si="381"/>
        <v>0</v>
      </c>
      <c r="AK100" s="24"/>
      <c r="AL100" s="24">
        <f t="shared" si="382"/>
        <v>0</v>
      </c>
      <c r="AM100" s="24"/>
      <c r="AN100" s="24">
        <f t="shared" si="383"/>
        <v>0</v>
      </c>
      <c r="AO100" s="24"/>
      <c r="AP100" s="24">
        <f t="shared" si="384"/>
        <v>0</v>
      </c>
      <c r="AQ100" s="24"/>
      <c r="AR100" s="24">
        <f t="shared" si="385"/>
        <v>0</v>
      </c>
      <c r="AS100" s="24"/>
      <c r="AT100" s="24">
        <f t="shared" si="386"/>
        <v>0</v>
      </c>
      <c r="AU100" s="24"/>
      <c r="AV100" s="24">
        <f t="shared" si="387"/>
        <v>0</v>
      </c>
      <c r="AW100" s="24"/>
      <c r="AX100" s="24">
        <f t="shared" si="388"/>
        <v>0</v>
      </c>
      <c r="AY100" s="24"/>
      <c r="AZ100" s="24">
        <f t="shared" si="389"/>
        <v>0</v>
      </c>
      <c r="BA100" s="24"/>
      <c r="BB100" s="24">
        <f t="shared" si="390"/>
        <v>0</v>
      </c>
      <c r="BC100" s="24"/>
      <c r="BD100" s="24">
        <f t="shared" si="361"/>
        <v>0</v>
      </c>
      <c r="BE100" s="24"/>
      <c r="BF100" s="24">
        <f t="shared" si="362"/>
        <v>0</v>
      </c>
      <c r="BG100" s="24"/>
      <c r="BH100" s="24">
        <f t="shared" si="391"/>
        <v>0</v>
      </c>
      <c r="BI100" s="24"/>
      <c r="BJ100" s="24">
        <f t="shared" si="392"/>
        <v>0</v>
      </c>
      <c r="BK100" s="24"/>
      <c r="BL100" s="24">
        <f t="shared" si="393"/>
        <v>0</v>
      </c>
      <c r="BM100" s="24"/>
      <c r="BN100" s="24">
        <f t="shared" si="394"/>
        <v>0</v>
      </c>
      <c r="BO100" s="24"/>
      <c r="BP100" s="24">
        <f t="shared" si="395"/>
        <v>0</v>
      </c>
      <c r="BQ100" s="24"/>
      <c r="BR100" s="24">
        <f t="shared" si="396"/>
        <v>0</v>
      </c>
      <c r="BS100" s="24"/>
      <c r="BT100" s="24">
        <f t="shared" si="397"/>
        <v>0</v>
      </c>
      <c r="BU100" s="24"/>
      <c r="BV100" s="24">
        <f t="shared" si="398"/>
        <v>0</v>
      </c>
      <c r="BW100" s="24"/>
      <c r="BX100" s="24">
        <f t="shared" si="399"/>
        <v>0</v>
      </c>
      <c r="BY100" s="24"/>
      <c r="BZ100" s="24">
        <f t="shared" si="400"/>
        <v>0</v>
      </c>
      <c r="CA100" s="24"/>
      <c r="CB100" s="24">
        <f t="shared" si="401"/>
        <v>0</v>
      </c>
      <c r="CC100" s="24"/>
      <c r="CD100" s="24">
        <f t="shared" si="402"/>
        <v>0</v>
      </c>
      <c r="CE100" s="24"/>
      <c r="CF100" s="24">
        <f t="shared" si="403"/>
        <v>0</v>
      </c>
      <c r="CG100" s="24"/>
      <c r="CH100" s="24">
        <f t="shared" si="404"/>
        <v>0</v>
      </c>
      <c r="CI100" s="24"/>
      <c r="CJ100" s="24">
        <f t="shared" si="405"/>
        <v>0</v>
      </c>
      <c r="CK100" s="24"/>
      <c r="CL100" s="24">
        <f t="shared" si="406"/>
        <v>0</v>
      </c>
      <c r="CM100" s="24"/>
      <c r="CN100" s="24">
        <f t="shared" si="407"/>
        <v>0</v>
      </c>
      <c r="CO100" s="24"/>
      <c r="CP100" s="24"/>
      <c r="CQ100" s="24"/>
      <c r="CR100" s="24">
        <f t="shared" si="408"/>
        <v>0</v>
      </c>
      <c r="CS100" s="24"/>
      <c r="CT100" s="24">
        <f t="shared" si="409"/>
        <v>0</v>
      </c>
      <c r="CU100" s="24"/>
      <c r="CV100" s="24">
        <f t="shared" si="410"/>
        <v>0</v>
      </c>
      <c r="CW100" s="24"/>
      <c r="CX100" s="24">
        <f t="shared" si="411"/>
        <v>0</v>
      </c>
      <c r="CY100" s="24"/>
      <c r="CZ100" s="24">
        <f t="shared" si="412"/>
        <v>0</v>
      </c>
      <c r="DA100" s="24"/>
      <c r="DB100" s="24">
        <f t="shared" si="413"/>
        <v>0</v>
      </c>
      <c r="DC100" s="24"/>
      <c r="DD100" s="24">
        <f t="shared" si="414"/>
        <v>0</v>
      </c>
      <c r="DE100" s="24"/>
      <c r="DF100" s="24">
        <f t="shared" si="415"/>
        <v>0</v>
      </c>
      <c r="DG100" s="24"/>
      <c r="DH100" s="24">
        <f t="shared" si="416"/>
        <v>0</v>
      </c>
      <c r="DI100" s="24"/>
      <c r="DJ100" s="24">
        <f t="shared" si="417"/>
        <v>0</v>
      </c>
      <c r="DK100" s="24"/>
      <c r="DL100" s="24">
        <f t="shared" si="418"/>
        <v>0</v>
      </c>
      <c r="DM100" s="24"/>
      <c r="DN100" s="24">
        <f t="shared" si="419"/>
        <v>0</v>
      </c>
      <c r="DO100" s="24"/>
      <c r="DP100" s="24">
        <f t="shared" si="420"/>
        <v>0</v>
      </c>
      <c r="DQ100" s="24"/>
      <c r="DR100" s="24">
        <f t="shared" si="421"/>
        <v>0</v>
      </c>
      <c r="DS100" s="24"/>
      <c r="DT100" s="24">
        <f t="shared" si="422"/>
        <v>0</v>
      </c>
      <c r="DU100" s="24"/>
      <c r="DV100" s="24">
        <f t="shared" si="423"/>
        <v>0</v>
      </c>
      <c r="DW100" s="24"/>
      <c r="DX100" s="24">
        <f t="shared" si="424"/>
        <v>0</v>
      </c>
      <c r="DY100" s="24"/>
      <c r="DZ100" s="24">
        <f t="shared" si="425"/>
        <v>0</v>
      </c>
      <c r="EA100" s="24"/>
      <c r="EB100" s="24">
        <f t="shared" si="426"/>
        <v>0</v>
      </c>
      <c r="EC100" s="24"/>
      <c r="ED100" s="24">
        <f t="shared" si="427"/>
        <v>0</v>
      </c>
      <c r="EE100" s="24"/>
      <c r="EF100" s="24">
        <f t="shared" si="428"/>
        <v>0</v>
      </c>
      <c r="EG100" s="24"/>
      <c r="EH100" s="24">
        <f t="shared" si="429"/>
        <v>0</v>
      </c>
      <c r="EI100" s="24"/>
      <c r="EJ100" s="24">
        <f t="shared" si="430"/>
        <v>0</v>
      </c>
      <c r="EK100" s="24"/>
      <c r="EL100" s="24">
        <f t="shared" si="431"/>
        <v>0</v>
      </c>
      <c r="EM100" s="24"/>
      <c r="EN100" s="24">
        <f t="shared" si="432"/>
        <v>0</v>
      </c>
      <c r="EO100" s="24"/>
      <c r="EP100" s="24">
        <f t="shared" si="433"/>
        <v>0</v>
      </c>
      <c r="EQ100" s="24"/>
      <c r="ER100" s="24">
        <f t="shared" si="434"/>
        <v>0</v>
      </c>
      <c r="ES100" s="24"/>
      <c r="ET100" s="24"/>
      <c r="EU100" s="25">
        <f t="shared" si="435"/>
        <v>0</v>
      </c>
      <c r="EV100" s="25">
        <f t="shared" si="435"/>
        <v>0</v>
      </c>
    </row>
    <row r="101" spans="1:152" ht="30" x14ac:dyDescent="0.25">
      <c r="A101" s="47">
        <v>96</v>
      </c>
      <c r="B101" s="26" t="s">
        <v>178</v>
      </c>
      <c r="C101" s="20">
        <f t="shared" si="294"/>
        <v>9657</v>
      </c>
      <c r="D101" s="21">
        <v>2.54</v>
      </c>
      <c r="E101" s="22">
        <v>1</v>
      </c>
      <c r="F101" s="49"/>
      <c r="G101" s="20">
        <v>1.4</v>
      </c>
      <c r="H101" s="20">
        <v>1.68</v>
      </c>
      <c r="I101" s="20">
        <v>2.23</v>
      </c>
      <c r="J101" s="20">
        <v>2.39</v>
      </c>
      <c r="K101" s="23"/>
      <c r="L101" s="24">
        <f t="shared" si="372"/>
        <v>0</v>
      </c>
      <c r="M101" s="24"/>
      <c r="N101" s="24">
        <f t="shared" si="373"/>
        <v>0</v>
      </c>
      <c r="O101" s="24"/>
      <c r="P101" s="24">
        <f t="shared" si="374"/>
        <v>0</v>
      </c>
      <c r="Q101" s="24"/>
      <c r="R101" s="24">
        <f t="shared" si="375"/>
        <v>0</v>
      </c>
      <c r="S101" s="24"/>
      <c r="T101" s="24"/>
      <c r="U101" s="24"/>
      <c r="V101" s="24">
        <f t="shared" si="376"/>
        <v>0</v>
      </c>
      <c r="W101" s="24"/>
      <c r="X101" s="24">
        <f t="shared" si="366"/>
        <v>0</v>
      </c>
      <c r="Y101" s="24"/>
      <c r="Z101" s="24">
        <f t="shared" si="377"/>
        <v>0</v>
      </c>
      <c r="AA101" s="24"/>
      <c r="AB101" s="24">
        <f t="shared" si="301"/>
        <v>0</v>
      </c>
      <c r="AC101" s="24"/>
      <c r="AD101" s="24">
        <f t="shared" si="378"/>
        <v>0</v>
      </c>
      <c r="AE101" s="24"/>
      <c r="AF101" s="24">
        <f t="shared" si="379"/>
        <v>0</v>
      </c>
      <c r="AG101" s="24"/>
      <c r="AH101" s="24">
        <f t="shared" si="380"/>
        <v>0</v>
      </c>
      <c r="AI101" s="24"/>
      <c r="AJ101" s="24">
        <f t="shared" si="381"/>
        <v>0</v>
      </c>
      <c r="AK101" s="27"/>
      <c r="AL101" s="24">
        <f t="shared" si="382"/>
        <v>0</v>
      </c>
      <c r="AM101" s="27"/>
      <c r="AN101" s="24">
        <f t="shared" si="383"/>
        <v>0</v>
      </c>
      <c r="AO101" s="24"/>
      <c r="AP101" s="24">
        <f t="shared" si="384"/>
        <v>0</v>
      </c>
      <c r="AQ101" s="24"/>
      <c r="AR101" s="24">
        <f t="shared" si="385"/>
        <v>0</v>
      </c>
      <c r="AS101" s="24"/>
      <c r="AT101" s="24">
        <f t="shared" si="386"/>
        <v>0</v>
      </c>
      <c r="AU101" s="24"/>
      <c r="AV101" s="24">
        <f t="shared" si="387"/>
        <v>0</v>
      </c>
      <c r="AW101" s="24"/>
      <c r="AX101" s="24">
        <f t="shared" si="388"/>
        <v>0</v>
      </c>
      <c r="AY101" s="24"/>
      <c r="AZ101" s="24">
        <f t="shared" si="389"/>
        <v>0</v>
      </c>
      <c r="BA101" s="24"/>
      <c r="BB101" s="24">
        <f t="shared" si="390"/>
        <v>0</v>
      </c>
      <c r="BC101" s="24"/>
      <c r="BD101" s="24">
        <f t="shared" si="361"/>
        <v>0</v>
      </c>
      <c r="BE101" s="24"/>
      <c r="BF101" s="24">
        <f t="shared" si="362"/>
        <v>0</v>
      </c>
      <c r="BG101" s="24"/>
      <c r="BH101" s="24">
        <f t="shared" si="391"/>
        <v>0</v>
      </c>
      <c r="BI101" s="24"/>
      <c r="BJ101" s="24">
        <f t="shared" si="392"/>
        <v>0</v>
      </c>
      <c r="BK101" s="24"/>
      <c r="BL101" s="24">
        <f t="shared" si="393"/>
        <v>0</v>
      </c>
      <c r="BM101" s="24"/>
      <c r="BN101" s="24">
        <f t="shared" si="394"/>
        <v>0</v>
      </c>
      <c r="BO101" s="24"/>
      <c r="BP101" s="24">
        <f t="shared" si="395"/>
        <v>0</v>
      </c>
      <c r="BQ101" s="24"/>
      <c r="BR101" s="24">
        <f t="shared" si="396"/>
        <v>0</v>
      </c>
      <c r="BS101" s="24"/>
      <c r="BT101" s="24">
        <f t="shared" si="397"/>
        <v>0</v>
      </c>
      <c r="BU101" s="24"/>
      <c r="BV101" s="24">
        <f t="shared" si="398"/>
        <v>0</v>
      </c>
      <c r="BW101" s="24"/>
      <c r="BX101" s="24">
        <f t="shared" si="399"/>
        <v>0</v>
      </c>
      <c r="BY101" s="24"/>
      <c r="BZ101" s="24">
        <f t="shared" si="400"/>
        <v>0</v>
      </c>
      <c r="CA101" s="24"/>
      <c r="CB101" s="24">
        <f t="shared" si="401"/>
        <v>0</v>
      </c>
      <c r="CC101" s="24"/>
      <c r="CD101" s="24">
        <f t="shared" si="402"/>
        <v>0</v>
      </c>
      <c r="CE101" s="24"/>
      <c r="CF101" s="24">
        <f t="shared" si="403"/>
        <v>0</v>
      </c>
      <c r="CG101" s="24"/>
      <c r="CH101" s="24">
        <f t="shared" si="404"/>
        <v>0</v>
      </c>
      <c r="CI101" s="24"/>
      <c r="CJ101" s="24">
        <f t="shared" si="405"/>
        <v>0</v>
      </c>
      <c r="CK101" s="24"/>
      <c r="CL101" s="24">
        <f t="shared" si="406"/>
        <v>0</v>
      </c>
      <c r="CM101" s="24"/>
      <c r="CN101" s="24">
        <f t="shared" si="407"/>
        <v>0</v>
      </c>
      <c r="CO101" s="24"/>
      <c r="CP101" s="24"/>
      <c r="CQ101" s="24"/>
      <c r="CR101" s="24">
        <f t="shared" si="408"/>
        <v>0</v>
      </c>
      <c r="CS101" s="24"/>
      <c r="CT101" s="24">
        <f t="shared" si="409"/>
        <v>0</v>
      </c>
      <c r="CU101" s="24"/>
      <c r="CV101" s="24">
        <f t="shared" si="410"/>
        <v>0</v>
      </c>
      <c r="CW101" s="24"/>
      <c r="CX101" s="24">
        <f t="shared" si="411"/>
        <v>0</v>
      </c>
      <c r="CY101" s="24"/>
      <c r="CZ101" s="24">
        <f t="shared" si="412"/>
        <v>0</v>
      </c>
      <c r="DA101" s="24"/>
      <c r="DB101" s="24">
        <f t="shared" si="413"/>
        <v>0</v>
      </c>
      <c r="DC101" s="24"/>
      <c r="DD101" s="24">
        <f t="shared" si="414"/>
        <v>0</v>
      </c>
      <c r="DE101" s="24"/>
      <c r="DF101" s="24">
        <f t="shared" si="415"/>
        <v>0</v>
      </c>
      <c r="DG101" s="24"/>
      <c r="DH101" s="24">
        <f t="shared" si="416"/>
        <v>0</v>
      </c>
      <c r="DI101" s="24"/>
      <c r="DJ101" s="24">
        <f t="shared" si="417"/>
        <v>0</v>
      </c>
      <c r="DK101" s="24"/>
      <c r="DL101" s="24">
        <f t="shared" si="418"/>
        <v>0</v>
      </c>
      <c r="DM101" s="24"/>
      <c r="DN101" s="24">
        <f t="shared" si="419"/>
        <v>0</v>
      </c>
      <c r="DO101" s="24"/>
      <c r="DP101" s="24">
        <f t="shared" si="420"/>
        <v>0</v>
      </c>
      <c r="DQ101" s="24"/>
      <c r="DR101" s="24">
        <f t="shared" si="421"/>
        <v>0</v>
      </c>
      <c r="DS101" s="24"/>
      <c r="DT101" s="24">
        <f t="shared" si="422"/>
        <v>0</v>
      </c>
      <c r="DU101" s="24"/>
      <c r="DV101" s="24">
        <f t="shared" si="423"/>
        <v>0</v>
      </c>
      <c r="DW101" s="24"/>
      <c r="DX101" s="24">
        <f t="shared" si="424"/>
        <v>0</v>
      </c>
      <c r="DY101" s="24"/>
      <c r="DZ101" s="24">
        <f t="shared" si="425"/>
        <v>0</v>
      </c>
      <c r="EA101" s="24"/>
      <c r="EB101" s="24">
        <f t="shared" si="426"/>
        <v>0</v>
      </c>
      <c r="EC101" s="24"/>
      <c r="ED101" s="24">
        <f t="shared" si="427"/>
        <v>0</v>
      </c>
      <c r="EE101" s="24"/>
      <c r="EF101" s="24">
        <f t="shared" si="428"/>
        <v>0</v>
      </c>
      <c r="EG101" s="24"/>
      <c r="EH101" s="24">
        <f t="shared" si="429"/>
        <v>0</v>
      </c>
      <c r="EI101" s="24"/>
      <c r="EJ101" s="24">
        <f t="shared" si="430"/>
        <v>0</v>
      </c>
      <c r="EK101" s="24"/>
      <c r="EL101" s="24">
        <f t="shared" si="431"/>
        <v>0</v>
      </c>
      <c r="EM101" s="24"/>
      <c r="EN101" s="24">
        <f t="shared" si="432"/>
        <v>0</v>
      </c>
      <c r="EO101" s="24"/>
      <c r="EP101" s="24">
        <f t="shared" si="433"/>
        <v>0</v>
      </c>
      <c r="EQ101" s="24"/>
      <c r="ER101" s="24">
        <f t="shared" si="434"/>
        <v>0</v>
      </c>
      <c r="ES101" s="24"/>
      <c r="ET101" s="24"/>
      <c r="EU101" s="25">
        <f t="shared" si="435"/>
        <v>0</v>
      </c>
      <c r="EV101" s="25">
        <f t="shared" si="435"/>
        <v>0</v>
      </c>
    </row>
    <row r="102" spans="1:152" x14ac:dyDescent="0.25">
      <c r="A102" s="16">
        <v>18</v>
      </c>
      <c r="B102" s="17" t="s">
        <v>179</v>
      </c>
      <c r="C102" s="28">
        <f t="shared" si="294"/>
        <v>9657</v>
      </c>
      <c r="D102" s="31">
        <v>2.25</v>
      </c>
      <c r="E102" s="22">
        <v>1</v>
      </c>
      <c r="F102" s="49"/>
      <c r="G102" s="28">
        <v>1.4</v>
      </c>
      <c r="H102" s="28">
        <v>1.68</v>
      </c>
      <c r="I102" s="28">
        <v>2.23</v>
      </c>
      <c r="J102" s="28">
        <v>2.39</v>
      </c>
      <c r="K102" s="27">
        <f>SUM(K103:K107)-K105-K106</f>
        <v>0</v>
      </c>
      <c r="L102" s="27">
        <f t="shared" ref="L102:BY102" si="436">SUM(L103:L107)-L105-L106</f>
        <v>0</v>
      </c>
      <c r="M102" s="27">
        <f t="shared" si="436"/>
        <v>0</v>
      </c>
      <c r="N102" s="27">
        <f t="shared" si="436"/>
        <v>0</v>
      </c>
      <c r="O102" s="27">
        <f t="shared" si="436"/>
        <v>0</v>
      </c>
      <c r="P102" s="27">
        <f t="shared" si="436"/>
        <v>0</v>
      </c>
      <c r="Q102" s="27">
        <f t="shared" si="436"/>
        <v>8</v>
      </c>
      <c r="R102" s="27">
        <f t="shared" si="436"/>
        <v>217398.38400000334</v>
      </c>
      <c r="S102" s="27">
        <f t="shared" si="436"/>
        <v>0</v>
      </c>
      <c r="T102" s="27">
        <f t="shared" si="436"/>
        <v>0</v>
      </c>
      <c r="U102" s="27">
        <f t="shared" si="436"/>
        <v>6</v>
      </c>
      <c r="V102" s="27">
        <f t="shared" si="436"/>
        <v>163048.78799999997</v>
      </c>
      <c r="W102" s="27">
        <f t="shared" si="436"/>
        <v>0</v>
      </c>
      <c r="X102" s="27">
        <f t="shared" si="436"/>
        <v>0</v>
      </c>
      <c r="Y102" s="27">
        <f t="shared" si="436"/>
        <v>0</v>
      </c>
      <c r="Z102" s="27">
        <f t="shared" si="436"/>
        <v>0</v>
      </c>
      <c r="AA102" s="27">
        <f t="shared" ref="AA102" si="437">SUM(AA103:AA107)-AA105-AA106</f>
        <v>0</v>
      </c>
      <c r="AB102" s="27">
        <f t="shared" ref="AB102" si="438">SUM(AB103:AB107)-AB105-AB106</f>
        <v>0</v>
      </c>
      <c r="AC102" s="27">
        <v>40</v>
      </c>
      <c r="AD102" s="27">
        <f t="shared" si="436"/>
        <v>1086991.92</v>
      </c>
      <c r="AE102" s="27">
        <f t="shared" si="436"/>
        <v>0</v>
      </c>
      <c r="AF102" s="27">
        <f t="shared" si="436"/>
        <v>0</v>
      </c>
      <c r="AG102" s="27">
        <f t="shared" si="436"/>
        <v>0</v>
      </c>
      <c r="AH102" s="27">
        <f t="shared" si="436"/>
        <v>0</v>
      </c>
      <c r="AI102" s="27">
        <f t="shared" si="436"/>
        <v>0</v>
      </c>
      <c r="AJ102" s="27">
        <f t="shared" si="436"/>
        <v>0</v>
      </c>
      <c r="AK102" s="27">
        <f t="shared" si="436"/>
        <v>0</v>
      </c>
      <c r="AL102" s="27">
        <f t="shared" si="436"/>
        <v>0</v>
      </c>
      <c r="AM102" s="27">
        <f t="shared" si="436"/>
        <v>12</v>
      </c>
      <c r="AN102" s="27">
        <f t="shared" si="436"/>
        <v>290134.90799999994</v>
      </c>
      <c r="AO102" s="27">
        <f t="shared" si="436"/>
        <v>0</v>
      </c>
      <c r="AP102" s="27">
        <f t="shared" si="436"/>
        <v>0</v>
      </c>
      <c r="AQ102" s="27">
        <f t="shared" si="436"/>
        <v>0</v>
      </c>
      <c r="AR102" s="27">
        <f t="shared" si="436"/>
        <v>0</v>
      </c>
      <c r="AS102" s="27">
        <f t="shared" si="436"/>
        <v>0</v>
      </c>
      <c r="AT102" s="27">
        <f t="shared" si="436"/>
        <v>0</v>
      </c>
      <c r="AU102" s="27">
        <f t="shared" si="436"/>
        <v>0</v>
      </c>
      <c r="AV102" s="27">
        <f t="shared" si="436"/>
        <v>0</v>
      </c>
      <c r="AW102" s="27">
        <f t="shared" si="436"/>
        <v>0</v>
      </c>
      <c r="AX102" s="27">
        <f t="shared" si="436"/>
        <v>0</v>
      </c>
      <c r="AY102" s="27">
        <f t="shared" si="436"/>
        <v>0</v>
      </c>
      <c r="AZ102" s="27">
        <f t="shared" si="436"/>
        <v>0</v>
      </c>
      <c r="BA102" s="27">
        <f t="shared" si="436"/>
        <v>0</v>
      </c>
      <c r="BB102" s="27">
        <f t="shared" si="436"/>
        <v>0</v>
      </c>
      <c r="BC102" s="27">
        <f t="shared" si="436"/>
        <v>0</v>
      </c>
      <c r="BD102" s="27">
        <f t="shared" si="436"/>
        <v>0</v>
      </c>
      <c r="BE102" s="27">
        <f t="shared" si="436"/>
        <v>0</v>
      </c>
      <c r="BF102" s="27">
        <f t="shared" si="436"/>
        <v>0</v>
      </c>
      <c r="BG102" s="27">
        <f t="shared" si="436"/>
        <v>0</v>
      </c>
      <c r="BH102" s="27">
        <f t="shared" si="436"/>
        <v>0</v>
      </c>
      <c r="BI102" s="27">
        <f t="shared" si="436"/>
        <v>0</v>
      </c>
      <c r="BJ102" s="27">
        <f t="shared" si="436"/>
        <v>0</v>
      </c>
      <c r="BK102" s="27">
        <f t="shared" si="436"/>
        <v>0</v>
      </c>
      <c r="BL102" s="27">
        <f t="shared" si="436"/>
        <v>0</v>
      </c>
      <c r="BM102" s="27">
        <f>SUM(BM103:BM107)</f>
        <v>2</v>
      </c>
      <c r="BN102" s="27">
        <f t="shared" si="436"/>
        <v>52889.457599999994</v>
      </c>
      <c r="BO102" s="27">
        <f t="shared" si="436"/>
        <v>6</v>
      </c>
      <c r="BP102" s="27">
        <f t="shared" si="436"/>
        <v>158668.37279999998</v>
      </c>
      <c r="BQ102" s="27">
        <f t="shared" si="436"/>
        <v>0</v>
      </c>
      <c r="BR102" s="27">
        <f t="shared" si="436"/>
        <v>0</v>
      </c>
      <c r="BS102" s="27">
        <f t="shared" si="436"/>
        <v>0</v>
      </c>
      <c r="BT102" s="27">
        <f t="shared" si="436"/>
        <v>0</v>
      </c>
      <c r="BU102" s="27">
        <f t="shared" si="436"/>
        <v>0</v>
      </c>
      <c r="BV102" s="27">
        <f t="shared" si="436"/>
        <v>0</v>
      </c>
      <c r="BW102" s="27">
        <f t="shared" si="436"/>
        <v>0</v>
      </c>
      <c r="BX102" s="27">
        <f t="shared" si="436"/>
        <v>0</v>
      </c>
      <c r="BY102" s="27">
        <f t="shared" si="436"/>
        <v>0</v>
      </c>
      <c r="BZ102" s="27">
        <f t="shared" ref="BZ102:EK102" si="439">SUM(BZ103:BZ107)-BZ105-BZ106</f>
        <v>0</v>
      </c>
      <c r="CA102" s="27">
        <v>0</v>
      </c>
      <c r="CB102" s="27">
        <f t="shared" si="439"/>
        <v>0</v>
      </c>
      <c r="CC102" s="27">
        <f t="shared" si="439"/>
        <v>0</v>
      </c>
      <c r="CD102" s="27">
        <f t="shared" si="439"/>
        <v>0</v>
      </c>
      <c r="CE102" s="27">
        <f t="shared" si="439"/>
        <v>0</v>
      </c>
      <c r="CF102" s="27">
        <f t="shared" si="439"/>
        <v>0</v>
      </c>
      <c r="CG102" s="27">
        <f t="shared" si="439"/>
        <v>0</v>
      </c>
      <c r="CH102" s="27">
        <f t="shared" si="439"/>
        <v>0</v>
      </c>
      <c r="CI102" s="27">
        <f t="shared" si="439"/>
        <v>0</v>
      </c>
      <c r="CJ102" s="27">
        <f t="shared" si="439"/>
        <v>0</v>
      </c>
      <c r="CK102" s="27">
        <f t="shared" si="439"/>
        <v>0</v>
      </c>
      <c r="CL102" s="27">
        <f t="shared" si="439"/>
        <v>0</v>
      </c>
      <c r="CM102" s="27">
        <f t="shared" si="439"/>
        <v>35</v>
      </c>
      <c r="CN102" s="27">
        <f t="shared" si="439"/>
        <v>925565.50799999991</v>
      </c>
      <c r="CO102" s="27">
        <f t="shared" si="439"/>
        <v>0</v>
      </c>
      <c r="CP102" s="27">
        <f t="shared" si="439"/>
        <v>0</v>
      </c>
      <c r="CQ102" s="27">
        <f t="shared" si="439"/>
        <v>0</v>
      </c>
      <c r="CR102" s="27">
        <f t="shared" si="439"/>
        <v>0</v>
      </c>
      <c r="CS102" s="27">
        <f t="shared" si="439"/>
        <v>0</v>
      </c>
      <c r="CT102" s="27">
        <f t="shared" si="439"/>
        <v>0</v>
      </c>
      <c r="CU102" s="27">
        <f t="shared" si="439"/>
        <v>0</v>
      </c>
      <c r="CV102" s="27">
        <f t="shared" si="439"/>
        <v>0</v>
      </c>
      <c r="CW102" s="27">
        <f t="shared" si="439"/>
        <v>0</v>
      </c>
      <c r="CX102" s="27">
        <f t="shared" si="439"/>
        <v>0</v>
      </c>
      <c r="CY102" s="27">
        <f t="shared" si="439"/>
        <v>0</v>
      </c>
      <c r="CZ102" s="27">
        <f t="shared" si="439"/>
        <v>0</v>
      </c>
      <c r="DA102" s="27">
        <f t="shared" si="439"/>
        <v>4</v>
      </c>
      <c r="DB102" s="27">
        <f t="shared" si="439"/>
        <v>105778.91519999999</v>
      </c>
      <c r="DC102" s="27">
        <f t="shared" si="439"/>
        <v>0</v>
      </c>
      <c r="DD102" s="27">
        <f t="shared" si="439"/>
        <v>0</v>
      </c>
      <c r="DE102" s="27">
        <f t="shared" si="439"/>
        <v>0</v>
      </c>
      <c r="DF102" s="27">
        <f t="shared" si="439"/>
        <v>0</v>
      </c>
      <c r="DG102" s="27">
        <f t="shared" si="439"/>
        <v>100</v>
      </c>
      <c r="DH102" s="27">
        <f t="shared" si="439"/>
        <v>2203727.4</v>
      </c>
      <c r="DI102" s="27">
        <f t="shared" si="439"/>
        <v>0</v>
      </c>
      <c r="DJ102" s="27">
        <f t="shared" si="439"/>
        <v>0</v>
      </c>
      <c r="DK102" s="27">
        <f t="shared" si="439"/>
        <v>0</v>
      </c>
      <c r="DL102" s="27">
        <f t="shared" si="439"/>
        <v>0</v>
      </c>
      <c r="DM102" s="27">
        <f t="shared" si="439"/>
        <v>5</v>
      </c>
      <c r="DN102" s="27">
        <f t="shared" si="439"/>
        <v>135873.99</v>
      </c>
      <c r="DO102" s="27">
        <f t="shared" si="439"/>
        <v>0</v>
      </c>
      <c r="DP102" s="27">
        <f t="shared" si="439"/>
        <v>0</v>
      </c>
      <c r="DQ102" s="27">
        <f t="shared" si="439"/>
        <v>0</v>
      </c>
      <c r="DR102" s="27">
        <f t="shared" si="439"/>
        <v>0</v>
      </c>
      <c r="DS102" s="27">
        <f t="shared" si="439"/>
        <v>0</v>
      </c>
      <c r="DT102" s="27">
        <f t="shared" si="439"/>
        <v>0</v>
      </c>
      <c r="DU102" s="27">
        <f t="shared" si="439"/>
        <v>0</v>
      </c>
      <c r="DV102" s="27">
        <f t="shared" si="439"/>
        <v>0</v>
      </c>
      <c r="DW102" s="27">
        <f t="shared" si="439"/>
        <v>0</v>
      </c>
      <c r="DX102" s="27">
        <f t="shared" si="439"/>
        <v>0</v>
      </c>
      <c r="DY102" s="27">
        <f t="shared" si="439"/>
        <v>0</v>
      </c>
      <c r="DZ102" s="27">
        <f t="shared" si="439"/>
        <v>0</v>
      </c>
      <c r="EA102" s="27">
        <f t="shared" si="439"/>
        <v>4</v>
      </c>
      <c r="EB102" s="27">
        <f t="shared" si="439"/>
        <v>88149.09599999999</v>
      </c>
      <c r="EC102" s="27">
        <f t="shared" si="439"/>
        <v>0</v>
      </c>
      <c r="ED102" s="27">
        <f t="shared" si="439"/>
        <v>0</v>
      </c>
      <c r="EE102" s="27">
        <f t="shared" si="439"/>
        <v>0</v>
      </c>
      <c r="EF102" s="27">
        <f t="shared" si="439"/>
        <v>0</v>
      </c>
      <c r="EG102" s="27">
        <f t="shared" si="439"/>
        <v>0</v>
      </c>
      <c r="EH102" s="27">
        <f t="shared" si="439"/>
        <v>0</v>
      </c>
      <c r="EI102" s="27">
        <f t="shared" si="439"/>
        <v>0</v>
      </c>
      <c r="EJ102" s="27">
        <f t="shared" si="439"/>
        <v>0</v>
      </c>
      <c r="EK102" s="27">
        <f t="shared" si="439"/>
        <v>0</v>
      </c>
      <c r="EL102" s="27">
        <f t="shared" ref="EL102:EV102" si="440">SUM(EL103:EL107)-EL105-EL106</f>
        <v>0</v>
      </c>
      <c r="EM102" s="27">
        <f t="shared" si="440"/>
        <v>0</v>
      </c>
      <c r="EN102" s="27">
        <f t="shared" si="440"/>
        <v>0</v>
      </c>
      <c r="EO102" s="27">
        <f t="shared" si="440"/>
        <v>0</v>
      </c>
      <c r="EP102" s="27">
        <f t="shared" si="440"/>
        <v>0</v>
      </c>
      <c r="EQ102" s="27">
        <f t="shared" si="440"/>
        <v>0</v>
      </c>
      <c r="ER102" s="27">
        <f t="shared" si="440"/>
        <v>0</v>
      </c>
      <c r="ES102" s="27">
        <f t="shared" si="440"/>
        <v>0</v>
      </c>
      <c r="ET102" s="27">
        <f t="shared" si="440"/>
        <v>0</v>
      </c>
      <c r="EU102" s="27">
        <f t="shared" si="440"/>
        <v>222</v>
      </c>
      <c r="EV102" s="27">
        <f t="shared" si="440"/>
        <v>5428226.7395999432</v>
      </c>
    </row>
    <row r="103" spans="1:152" x14ac:dyDescent="0.25">
      <c r="A103" s="47">
        <v>97</v>
      </c>
      <c r="B103" s="26" t="s">
        <v>180</v>
      </c>
      <c r="C103" s="20">
        <f t="shared" si="294"/>
        <v>9657</v>
      </c>
      <c r="D103" s="21">
        <v>2.0099999999999998</v>
      </c>
      <c r="E103" s="22">
        <v>1</v>
      </c>
      <c r="F103" s="49"/>
      <c r="G103" s="20">
        <v>1.4</v>
      </c>
      <c r="H103" s="20">
        <v>1.68</v>
      </c>
      <c r="I103" s="20">
        <v>2.23</v>
      </c>
      <c r="J103" s="20">
        <v>2.39</v>
      </c>
      <c r="K103" s="23"/>
      <c r="L103" s="24">
        <f>K103*C103*D103*E103*G103*$L$6</f>
        <v>0</v>
      </c>
      <c r="M103" s="24">
        <v>0</v>
      </c>
      <c r="N103" s="24">
        <f>M103*C103*D103*E103*G103*$N$6</f>
        <v>0</v>
      </c>
      <c r="O103" s="24">
        <v>0</v>
      </c>
      <c r="P103" s="24">
        <f>O103*C103*D103*E103*G103*$P$6</f>
        <v>0</v>
      </c>
      <c r="Q103" s="24">
        <v>8</v>
      </c>
      <c r="R103" s="24">
        <f>Q103*C103*D103*E103*G103*$R$6</f>
        <v>217398.38399999999</v>
      </c>
      <c r="S103" s="24"/>
      <c r="T103" s="24"/>
      <c r="U103" s="24">
        <v>6</v>
      </c>
      <c r="V103" s="24">
        <f>U103*C103*D103*E103*G103*$V$6</f>
        <v>163048.78799999997</v>
      </c>
      <c r="W103" s="24">
        <v>0</v>
      </c>
      <c r="X103" s="24">
        <f t="shared" si="366"/>
        <v>0</v>
      </c>
      <c r="Y103" s="24">
        <v>0</v>
      </c>
      <c r="Z103" s="24">
        <f>Y103*C103*D103*E103*G103*$Z$6</f>
        <v>0</v>
      </c>
      <c r="AA103" s="24"/>
      <c r="AB103" s="24">
        <f t="shared" si="301"/>
        <v>0</v>
      </c>
      <c r="AC103" s="24">
        <v>40</v>
      </c>
      <c r="AD103" s="24">
        <f>AC103*C103*D103*E103*G103*$AD$6</f>
        <v>1086991.92</v>
      </c>
      <c r="AE103" s="24">
        <v>0</v>
      </c>
      <c r="AF103" s="24">
        <f>AE103*C103*D103*E103*G103*$AF$6</f>
        <v>0</v>
      </c>
      <c r="AG103" s="24"/>
      <c r="AH103" s="24">
        <f>AG103*C103*D103*E103*G103*$AH$6</f>
        <v>0</v>
      </c>
      <c r="AI103" s="24"/>
      <c r="AJ103" s="24">
        <f>AI103*C103*D103*E103*G103*$AJ$6</f>
        <v>0</v>
      </c>
      <c r="AK103" s="24"/>
      <c r="AL103" s="24">
        <f>SUM(AK103*$AL$6*C103*D103*E103*G103)</f>
        <v>0</v>
      </c>
      <c r="AM103" s="24">
        <v>5</v>
      </c>
      <c r="AN103" s="24">
        <f>SUM(AM103*$AN$6*C103*D103*E103*G103)</f>
        <v>135873.99</v>
      </c>
      <c r="AO103" s="24">
        <v>0</v>
      </c>
      <c r="AP103" s="24">
        <f>AO103*C103*D103*E103*G103*$AP$6</f>
        <v>0</v>
      </c>
      <c r="AQ103" s="24">
        <v>0</v>
      </c>
      <c r="AR103" s="24">
        <f>AQ103*C103*D103*E103*G103*$AR$6</f>
        <v>0</v>
      </c>
      <c r="AS103" s="24">
        <v>0</v>
      </c>
      <c r="AT103" s="24">
        <f>AS103*C103*D103*E103*G103*$AT$6</f>
        <v>0</v>
      </c>
      <c r="AU103" s="24"/>
      <c r="AV103" s="24">
        <f>AU103*C103*D103*E103*G103*$AV$6</f>
        <v>0</v>
      </c>
      <c r="AW103" s="24"/>
      <c r="AX103" s="24">
        <f>AW103*C103*D103*E103*G103*$AX$6</f>
        <v>0</v>
      </c>
      <c r="AY103" s="24"/>
      <c r="AZ103" s="24">
        <f>AY103*C103*D103*E103*G103*$AZ$6</f>
        <v>0</v>
      </c>
      <c r="BA103" s="24">
        <v>0</v>
      </c>
      <c r="BB103" s="24">
        <f>BA103*C103*D103*E103*G103*$BB$6</f>
        <v>0</v>
      </c>
      <c r="BC103" s="24"/>
      <c r="BD103" s="24">
        <f t="shared" si="361"/>
        <v>0</v>
      </c>
      <c r="BE103" s="24">
        <v>0</v>
      </c>
      <c r="BF103" s="24">
        <f t="shared" si="362"/>
        <v>0</v>
      </c>
      <c r="BG103" s="24">
        <v>0</v>
      </c>
      <c r="BH103" s="24">
        <f>BG103*C103*D103*E103*H103*$BH$6</f>
        <v>0</v>
      </c>
      <c r="BI103" s="24">
        <v>0</v>
      </c>
      <c r="BJ103" s="24">
        <f>BI103*C103*D103*E103*H103*$BJ$6</f>
        <v>0</v>
      </c>
      <c r="BK103" s="24"/>
      <c r="BL103" s="24">
        <f>SUM(BK103*$BL$6*C103*D103*E103*H103)</f>
        <v>0</v>
      </c>
      <c r="BM103" s="24"/>
      <c r="BN103" s="24">
        <f>SUM(BM103*$BN$6*C103*D103*E103*H103)</f>
        <v>0</v>
      </c>
      <c r="BO103" s="24">
        <v>0</v>
      </c>
      <c r="BP103" s="24">
        <f>BO103*C103*D103*E103*H103*$BP$6</f>
        <v>0</v>
      </c>
      <c r="BQ103" s="24">
        <v>0</v>
      </c>
      <c r="BR103" s="24">
        <f>BQ103*C103*D103*E103*H103*$BR$6</f>
        <v>0</v>
      </c>
      <c r="BS103" s="24">
        <v>0</v>
      </c>
      <c r="BT103" s="24">
        <f>BS103*C103*D103*E103*H103*$BT$6</f>
        <v>0</v>
      </c>
      <c r="BU103" s="24"/>
      <c r="BV103" s="24">
        <f>C103*D103*E103*H103*BU103*$BV$6</f>
        <v>0</v>
      </c>
      <c r="BW103" s="24">
        <v>0</v>
      </c>
      <c r="BX103" s="24">
        <f>BW103*C103*D103*E103*H103*$BX$6</f>
        <v>0</v>
      </c>
      <c r="BY103" s="24"/>
      <c r="BZ103" s="24">
        <f>SUM(BY103*$BZ$6*C103*D103*E103*H103)</f>
        <v>0</v>
      </c>
      <c r="CA103" s="24"/>
      <c r="CB103" s="24">
        <f>SUM(CA103*$CB$6*C103*D103*E103*H103)</f>
        <v>0</v>
      </c>
      <c r="CC103" s="24"/>
      <c r="CD103" s="24">
        <f>CC103*C103*D103*E103*H103*$CD$6</f>
        <v>0</v>
      </c>
      <c r="CE103" s="24">
        <v>0</v>
      </c>
      <c r="CF103" s="24">
        <f>CE103*C103*D103*E103*H103*$CF$6</f>
        <v>0</v>
      </c>
      <c r="CG103" s="24"/>
      <c r="CH103" s="24">
        <f>CG103*C103*D103*E103*H103*$CH$6</f>
        <v>0</v>
      </c>
      <c r="CI103" s="24">
        <v>0</v>
      </c>
      <c r="CJ103" s="24">
        <f>CI103*C103*D103*E103*H103*$CJ$6</f>
        <v>0</v>
      </c>
      <c r="CK103" s="24">
        <v>0</v>
      </c>
      <c r="CL103" s="24">
        <f>CK103*C103*D103*E103*H103*$CL$6</f>
        <v>0</v>
      </c>
      <c r="CM103" s="24">
        <v>0</v>
      </c>
      <c r="CN103" s="24">
        <f>CM103*C103*D103*E103*H103*$CN$6</f>
        <v>0</v>
      </c>
      <c r="CO103" s="24"/>
      <c r="CP103" s="24"/>
      <c r="CQ103" s="24">
        <v>0</v>
      </c>
      <c r="CR103" s="24">
        <f>CQ103*C103*D103*E103*H103*$CR$6</f>
        <v>0</v>
      </c>
      <c r="CS103" s="24"/>
      <c r="CT103" s="24">
        <f>CS103*C103*D103*E103*H103*$CT$6</f>
        <v>0</v>
      </c>
      <c r="CU103" s="24">
        <v>0</v>
      </c>
      <c r="CV103" s="24">
        <f>CU103*C103*D103*E103*I103*$CV$6</f>
        <v>0</v>
      </c>
      <c r="CW103" s="24">
        <v>0</v>
      </c>
      <c r="CX103" s="24">
        <f>CW103*C103*D103*E103*J103*$CX$6</f>
        <v>0</v>
      </c>
      <c r="CY103" s="24"/>
      <c r="CZ103" s="24">
        <f>CY103*C103*D103*E103*H103*$CZ$6</f>
        <v>0</v>
      </c>
      <c r="DA103" s="24"/>
      <c r="DB103" s="24">
        <f>DA103*C103*D103*E103*H103*$DB$6</f>
        <v>0</v>
      </c>
      <c r="DC103" s="24"/>
      <c r="DD103" s="24">
        <f>DC103*C103*D103*E103*G103*$DD$6</f>
        <v>0</v>
      </c>
      <c r="DE103" s="24"/>
      <c r="DF103" s="24">
        <f>DE103*C103*D103*E103*G103*$DF$6</f>
        <v>0</v>
      </c>
      <c r="DG103" s="24"/>
      <c r="DH103" s="24">
        <f>DG103*C103*D103*E103*G103*$DH$6</f>
        <v>0</v>
      </c>
      <c r="DI103" s="24"/>
      <c r="DJ103" s="24">
        <f>DI103*C103*D103*E103*G103*$DJ$6</f>
        <v>0</v>
      </c>
      <c r="DK103" s="24"/>
      <c r="DL103" s="24">
        <f>DK103*C103*D103*E103*G103*$DL$6</f>
        <v>0</v>
      </c>
      <c r="DM103" s="24">
        <v>5</v>
      </c>
      <c r="DN103" s="24">
        <f>DM103*C103*D103*E103*G103*$DN$6</f>
        <v>135873.99</v>
      </c>
      <c r="DO103" s="24"/>
      <c r="DP103" s="24">
        <f>DO103*C103*D103*E103*G103*$DP$6</f>
        <v>0</v>
      </c>
      <c r="DQ103" s="24"/>
      <c r="DR103" s="24">
        <f>DQ103*C103*D103*E103*G103*$DR$6</f>
        <v>0</v>
      </c>
      <c r="DS103" s="24"/>
      <c r="DT103" s="24">
        <f>DS103*C103*D103*E103*G103*$DT$6</f>
        <v>0</v>
      </c>
      <c r="DU103" s="24"/>
      <c r="DV103" s="24">
        <f>DU103*C103*D103*E103*G103*$DV$6</f>
        <v>0</v>
      </c>
      <c r="DW103" s="24"/>
      <c r="DX103" s="24">
        <f>DW103*C103*D103*E103*G103*$DX$6</f>
        <v>0</v>
      </c>
      <c r="DY103" s="24"/>
      <c r="DZ103" s="24">
        <f>DY103*C103*D103*E103*G103*$DZ$6</f>
        <v>0</v>
      </c>
      <c r="EA103" s="24"/>
      <c r="EB103" s="24">
        <f>EA103*C103*D103*E103*G103*$EB$6</f>
        <v>0</v>
      </c>
      <c r="EC103" s="24"/>
      <c r="ED103" s="24">
        <f>EC103*C103*D103*E103*G103*$ED$6</f>
        <v>0</v>
      </c>
      <c r="EE103" s="24"/>
      <c r="EF103" s="24">
        <f>EE103*C103*D103*E103*G103*$EF$6</f>
        <v>0</v>
      </c>
      <c r="EG103" s="24"/>
      <c r="EH103" s="24">
        <f>EG103*C103*D103*E103*G103*$EH$6</f>
        <v>0</v>
      </c>
      <c r="EI103" s="24"/>
      <c r="EJ103" s="24">
        <f>EI103*C103*D103*E103*G103*$EJ$6</f>
        <v>0</v>
      </c>
      <c r="EK103" s="24"/>
      <c r="EL103" s="24">
        <f>EK103*C103*D103*E103*G103*$EL$6</f>
        <v>0</v>
      </c>
      <c r="EM103" s="24"/>
      <c r="EN103" s="24">
        <f>EM103*C103*D103*E103*G103*$EN$6</f>
        <v>0</v>
      </c>
      <c r="EO103" s="24">
        <v>0</v>
      </c>
      <c r="EP103" s="24">
        <f>EO103*C103*D103*E103*H103*$EP$6</f>
        <v>0</v>
      </c>
      <c r="EQ103" s="24"/>
      <c r="ER103" s="24">
        <f>EQ103*C103*D103*E103*H103*$ER$6</f>
        <v>0</v>
      </c>
      <c r="ES103" s="24"/>
      <c r="ET103" s="24">
        <f>ES103*C103*D103*E103*G103</f>
        <v>0</v>
      </c>
      <c r="EU103" s="25">
        <f t="shared" ref="EU103:EV107" si="441">SUM(K103,M103,O103,Q103,S103,U103,W103,Y103,AC103,AE103,AG103,AI103,AK103,AM103,AO103,AQ103,AS103,AU103,AW103,AY103,BA103,BC103,BE103,BG103,BI103,BK103,BM103,BO103,BQ103,BS103,BU103,BW103,BY103,CA103,CC103,CE103,CG103,CI103,CK103,CM103,CO103,CQ103,CS103,CU103,CW103,CY103,DA103,DC103,DE103,DG103,DI103,DK103,DM103,DO103,DQ103,DS103,DU103,DW103,DY103,EA103,EC103,EE103,EG103,EI103,EK103,EM103,EO103,EQ103,ES103,AA103)</f>
        <v>64</v>
      </c>
      <c r="EV103" s="25">
        <f t="shared" si="441"/>
        <v>1739187.0719999999</v>
      </c>
    </row>
    <row r="104" spans="1:152" x14ac:dyDescent="0.25">
      <c r="A104" s="47">
        <v>98</v>
      </c>
      <c r="B104" s="26" t="s">
        <v>181</v>
      </c>
      <c r="C104" s="20">
        <f t="shared" si="294"/>
        <v>9657</v>
      </c>
      <c r="D104" s="21">
        <v>3.67</v>
      </c>
      <c r="E104" s="22">
        <v>1</v>
      </c>
      <c r="F104" s="49"/>
      <c r="G104" s="20">
        <v>1.4</v>
      </c>
      <c r="H104" s="20">
        <v>1.68</v>
      </c>
      <c r="I104" s="20">
        <v>2.23</v>
      </c>
      <c r="J104" s="20">
        <v>2.39</v>
      </c>
      <c r="K104" s="23"/>
      <c r="L104" s="24">
        <f>K104*C104*D104*E104*G104*$L$6</f>
        <v>0</v>
      </c>
      <c r="M104" s="24"/>
      <c r="N104" s="24">
        <f>M104*C104*D104*E104*G104*$N$6</f>
        <v>0</v>
      </c>
      <c r="O104" s="24"/>
      <c r="P104" s="24">
        <f>O104*C104*D104*E104*G104*$P$6</f>
        <v>0</v>
      </c>
      <c r="Q104" s="24"/>
      <c r="R104" s="24">
        <f>Q104*C104*D104*E104*G104*$R$6</f>
        <v>0</v>
      </c>
      <c r="S104" s="24"/>
      <c r="T104" s="24"/>
      <c r="U104" s="24"/>
      <c r="V104" s="24">
        <f>U104*C104*D104*E104*G104*$V$6</f>
        <v>0</v>
      </c>
      <c r="W104" s="24"/>
      <c r="X104" s="24">
        <f t="shared" si="366"/>
        <v>0</v>
      </c>
      <c r="Y104" s="24"/>
      <c r="Z104" s="24">
        <f>Y104*C104*D104*E104*G104*$Z$6</f>
        <v>0</v>
      </c>
      <c r="AA104" s="24"/>
      <c r="AB104" s="24">
        <f t="shared" si="301"/>
        <v>0</v>
      </c>
      <c r="AC104" s="24"/>
      <c r="AD104" s="24">
        <f>AC104*C104*D104*E104*G104*$AD$6</f>
        <v>0</v>
      </c>
      <c r="AE104" s="24"/>
      <c r="AF104" s="24">
        <f>AE104*C104*D104*E104*G104*$AF$6</f>
        <v>0</v>
      </c>
      <c r="AG104" s="24"/>
      <c r="AH104" s="24">
        <f>AG104*C104*D104*E104*G104*$AH$6</f>
        <v>0</v>
      </c>
      <c r="AI104" s="24"/>
      <c r="AJ104" s="24">
        <f>AI104*C104*D104*E104*G104*$AJ$6</f>
        <v>0</v>
      </c>
      <c r="AK104" s="24"/>
      <c r="AL104" s="24">
        <f>SUM(AK104*$AL$6*C104*D104*E104*G104)</f>
        <v>0</v>
      </c>
      <c r="AM104" s="24">
        <v>0</v>
      </c>
      <c r="AN104" s="24">
        <f>SUM(AM104*$AN$6*C104*D104*E104*G104)</f>
        <v>0</v>
      </c>
      <c r="AO104" s="24"/>
      <c r="AP104" s="24">
        <f>AO104*C104*D104*E104*G104*$AP$6</f>
        <v>0</v>
      </c>
      <c r="AQ104" s="24"/>
      <c r="AR104" s="24">
        <f>AQ104*C104*D104*E104*G104*$AR$6</f>
        <v>0</v>
      </c>
      <c r="AS104" s="24"/>
      <c r="AT104" s="24">
        <f>AS104*C104*D104*E104*G104*$AT$6</f>
        <v>0</v>
      </c>
      <c r="AU104" s="24"/>
      <c r="AV104" s="24">
        <f>AU104*C104*D104*E104*G104*$AV$6</f>
        <v>0</v>
      </c>
      <c r="AW104" s="24"/>
      <c r="AX104" s="24">
        <f>AW104*C104*D104*E104*G104*$AX$6</f>
        <v>0</v>
      </c>
      <c r="AY104" s="24"/>
      <c r="AZ104" s="24">
        <f>AY104*C104*D104*E104*G104*$AZ$6</f>
        <v>0</v>
      </c>
      <c r="BA104" s="24"/>
      <c r="BB104" s="24">
        <f>BA104*C104*D104*E104*G104*$BB$6</f>
        <v>0</v>
      </c>
      <c r="BC104" s="24"/>
      <c r="BD104" s="24">
        <f t="shared" si="361"/>
        <v>0</v>
      </c>
      <c r="BE104" s="24"/>
      <c r="BF104" s="24">
        <f t="shared" si="362"/>
        <v>0</v>
      </c>
      <c r="BG104" s="24"/>
      <c r="BH104" s="24">
        <f>BG104*C104*D104*E104*H104*$BH$6</f>
        <v>0</v>
      </c>
      <c r="BI104" s="24"/>
      <c r="BJ104" s="24">
        <f>BI104*C104*D104*E104*H104*$BJ$6</f>
        <v>0</v>
      </c>
      <c r="BK104" s="24"/>
      <c r="BL104" s="24">
        <f>SUM(BK104*$BL$6*C104*D104*E104*H104)</f>
        <v>0</v>
      </c>
      <c r="BM104" s="24"/>
      <c r="BN104" s="24">
        <f>SUM(BM104*$BN$6*C104*D104*E104*H104)</f>
        <v>0</v>
      </c>
      <c r="BO104" s="24"/>
      <c r="BP104" s="24">
        <f>BO104*C104*D104*E104*H104*$BP$6</f>
        <v>0</v>
      </c>
      <c r="BQ104" s="24"/>
      <c r="BR104" s="24">
        <f>BQ104*C104*D104*E104*H104*$BR$6</f>
        <v>0</v>
      </c>
      <c r="BS104" s="24"/>
      <c r="BT104" s="24">
        <f>BS104*C104*D104*E104*H104*$BT$6</f>
        <v>0</v>
      </c>
      <c r="BU104" s="24"/>
      <c r="BV104" s="24">
        <f>C104*D104*E104*H104*BU104*$BV$6</f>
        <v>0</v>
      </c>
      <c r="BW104" s="24"/>
      <c r="BX104" s="24">
        <f>BW104*C104*D104*E104*H104*$BX$6</f>
        <v>0</v>
      </c>
      <c r="BY104" s="24"/>
      <c r="BZ104" s="24">
        <f>SUM(BY104*$BZ$6*C104*D104*E104*H104)</f>
        <v>0</v>
      </c>
      <c r="CA104" s="24"/>
      <c r="CB104" s="24">
        <f>SUM(CA104*$CB$6*C104*D104*E104*H104)</f>
        <v>0</v>
      </c>
      <c r="CC104" s="24"/>
      <c r="CD104" s="24">
        <f>CC104*C104*D104*E104*H104*$CD$6</f>
        <v>0</v>
      </c>
      <c r="CE104" s="24"/>
      <c r="CF104" s="24">
        <f>CE104*C104*D104*E104*H104*$CF$6</f>
        <v>0</v>
      </c>
      <c r="CG104" s="24"/>
      <c r="CH104" s="24">
        <f>CG104*C104*D104*E104*H104*$CH$6</f>
        <v>0</v>
      </c>
      <c r="CI104" s="24"/>
      <c r="CJ104" s="24">
        <f>CI104*C104*D104*E104*H104*$CJ$6</f>
        <v>0</v>
      </c>
      <c r="CK104" s="24"/>
      <c r="CL104" s="24">
        <f>CK104*C104*D104*E104*H104*$CL$6</f>
        <v>0</v>
      </c>
      <c r="CM104" s="24"/>
      <c r="CN104" s="24">
        <f>CM104*C104*D104*E104*H104*$CN$6</f>
        <v>0</v>
      </c>
      <c r="CO104" s="24"/>
      <c r="CP104" s="24"/>
      <c r="CQ104" s="24"/>
      <c r="CR104" s="24">
        <f>CQ104*C104*D104*E104*H104*$CR$6</f>
        <v>0</v>
      </c>
      <c r="CS104" s="24"/>
      <c r="CT104" s="24">
        <f>CS104*C104*D104*E104*H104*$CT$6</f>
        <v>0</v>
      </c>
      <c r="CU104" s="24"/>
      <c r="CV104" s="24">
        <f>CU104*C104*D104*E104*I104*$CV$6</f>
        <v>0</v>
      </c>
      <c r="CW104" s="24"/>
      <c r="CX104" s="24">
        <f>CW104*C104*D104*E104*J104*$CX$6</f>
        <v>0</v>
      </c>
      <c r="CY104" s="24"/>
      <c r="CZ104" s="24">
        <f>CY104*C104*D104*E104*H104*$CZ$6</f>
        <v>0</v>
      </c>
      <c r="DA104" s="24"/>
      <c r="DB104" s="24">
        <f>DA104*C104*D104*E104*H104*$DB$6</f>
        <v>0</v>
      </c>
      <c r="DC104" s="24"/>
      <c r="DD104" s="24">
        <f>DC104*C104*D104*E104*G104*$DD$6</f>
        <v>0</v>
      </c>
      <c r="DE104" s="24"/>
      <c r="DF104" s="24">
        <f>DE104*C104*D104*E104*G104*$DF$6</f>
        <v>0</v>
      </c>
      <c r="DG104" s="24"/>
      <c r="DH104" s="24">
        <f>DG104*C104*D104*E104*G104*$DH$6</f>
        <v>0</v>
      </c>
      <c r="DI104" s="24"/>
      <c r="DJ104" s="24">
        <f>DI104*C104*D104*E104*G104*$DJ$6</f>
        <v>0</v>
      </c>
      <c r="DK104" s="24"/>
      <c r="DL104" s="24">
        <f>DK104*C104*D104*E104*G104*$DL$6</f>
        <v>0</v>
      </c>
      <c r="DM104" s="24"/>
      <c r="DN104" s="24">
        <f>DM104*C104*D104*E104*G104*$DN$6</f>
        <v>0</v>
      </c>
      <c r="DO104" s="24"/>
      <c r="DP104" s="24">
        <f>DO104*C104*D104*E104*G104*$DP$6</f>
        <v>0</v>
      </c>
      <c r="DQ104" s="24"/>
      <c r="DR104" s="24">
        <f>DQ104*C104*D104*E104*G104*$DR$6</f>
        <v>0</v>
      </c>
      <c r="DS104" s="24"/>
      <c r="DT104" s="24">
        <f>DS104*C104*D104*E104*G104*$DT$6</f>
        <v>0</v>
      </c>
      <c r="DU104" s="24"/>
      <c r="DV104" s="24">
        <f>DU104*C104*D104*E104*G104*$DV$6</f>
        <v>0</v>
      </c>
      <c r="DW104" s="24"/>
      <c r="DX104" s="24">
        <f>DW104*C104*D104*E104*G104*$DX$6</f>
        <v>0</v>
      </c>
      <c r="DY104" s="24"/>
      <c r="DZ104" s="24">
        <f>DY104*C104*D104*E104*G104*$DZ$6</f>
        <v>0</v>
      </c>
      <c r="EA104" s="24"/>
      <c r="EB104" s="24">
        <f>EA104*C104*D104*E104*G104*$EB$6</f>
        <v>0</v>
      </c>
      <c r="EC104" s="24"/>
      <c r="ED104" s="24">
        <f>EC104*C104*D104*E104*G104*$ED$6</f>
        <v>0</v>
      </c>
      <c r="EE104" s="24"/>
      <c r="EF104" s="24">
        <f>EE104*C104*D104*E104*G104*$EF$6</f>
        <v>0</v>
      </c>
      <c r="EG104" s="24"/>
      <c r="EH104" s="24">
        <f>EG104*C104*D104*E104*G104*$EH$6</f>
        <v>0</v>
      </c>
      <c r="EI104" s="24"/>
      <c r="EJ104" s="24">
        <f>EI104*C104*D104*E104*G104*$EJ$6</f>
        <v>0</v>
      </c>
      <c r="EK104" s="24"/>
      <c r="EL104" s="24">
        <f>EK104*C104*D104*E104*G104*$EL$6</f>
        <v>0</v>
      </c>
      <c r="EM104" s="24"/>
      <c r="EN104" s="24">
        <f>EM104*C104*D104*E104*G104*$EN$6</f>
        <v>0</v>
      </c>
      <c r="EO104" s="24"/>
      <c r="EP104" s="24">
        <f>EO104*C104*D104*E104*H104*$EP$6</f>
        <v>0</v>
      </c>
      <c r="EQ104" s="24"/>
      <c r="ER104" s="24">
        <f>EQ104*C104*D104*E104*H104*$ER$6</f>
        <v>0</v>
      </c>
      <c r="ES104" s="24"/>
      <c r="ET104" s="24"/>
      <c r="EU104" s="25">
        <f t="shared" si="441"/>
        <v>0</v>
      </c>
      <c r="EV104" s="25">
        <f t="shared" si="441"/>
        <v>0</v>
      </c>
    </row>
    <row r="105" spans="1:152" x14ac:dyDescent="0.25">
      <c r="A105" s="47">
        <v>99</v>
      </c>
      <c r="B105" s="26" t="s">
        <v>182</v>
      </c>
      <c r="C105" s="20">
        <f t="shared" si="294"/>
        <v>9657</v>
      </c>
      <c r="D105" s="21">
        <v>0.36</v>
      </c>
      <c r="E105" s="22">
        <v>1</v>
      </c>
      <c r="F105" s="49">
        <v>1.22</v>
      </c>
      <c r="G105" s="20">
        <v>1.4</v>
      </c>
      <c r="H105" s="20">
        <v>1.68</v>
      </c>
      <c r="I105" s="20">
        <v>2.23</v>
      </c>
      <c r="J105" s="20">
        <v>2.39</v>
      </c>
      <c r="K105" s="23"/>
      <c r="L105" s="24">
        <f>(K105/12*4*C105*D105*E105*G105*L6)+(K105/12*8*C105*D105*F105*G105*L6)</f>
        <v>0</v>
      </c>
      <c r="M105" s="24"/>
      <c r="N105" s="24"/>
      <c r="O105" s="24"/>
      <c r="P105" s="24"/>
      <c r="Q105" s="24">
        <v>6240</v>
      </c>
      <c r="R105" s="24">
        <f>(Q105/12*4*C105*D105*E105*G105*R6)+(Q105/12*8*C105*D105*F105*G105*R6)</f>
        <v>34825274.265599996</v>
      </c>
      <c r="S105" s="24"/>
      <c r="T105" s="24"/>
      <c r="U105" s="24"/>
      <c r="V105" s="24"/>
      <c r="W105" s="24"/>
      <c r="X105" s="24">
        <f t="shared" si="366"/>
        <v>0</v>
      </c>
      <c r="Y105" s="24"/>
      <c r="Z105" s="24"/>
      <c r="AA105" s="24"/>
      <c r="AB105" s="24">
        <f t="shared" si="301"/>
        <v>0</v>
      </c>
      <c r="AC105" s="24">
        <v>1092</v>
      </c>
      <c r="AD105" s="24">
        <f>(AC105/12*4*C105*D105*E105*G105*AD6)+(AC105/12*8*C105*D105*F105*G105*AD6)</f>
        <v>6094422.9964800002</v>
      </c>
      <c r="AE105" s="24"/>
      <c r="AF105" s="24"/>
      <c r="AG105" s="24"/>
      <c r="AH105" s="24"/>
      <c r="AI105" s="24"/>
      <c r="AJ105" s="24"/>
      <c r="AK105" s="24"/>
      <c r="AL105" s="24"/>
      <c r="AM105" s="24">
        <v>0</v>
      </c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  <c r="BA105" s="24"/>
      <c r="BB105" s="24"/>
      <c r="BC105" s="24">
        <v>2700</v>
      </c>
      <c r="BD105" s="24">
        <f>(BC105/12*4*C105*D105*E105*G105*BD6)+(BC105/12*8*C105*D105*F105*BD6*G105)</f>
        <v>15068628.287999999</v>
      </c>
      <c r="BE105" s="24"/>
      <c r="BF105" s="24">
        <f t="shared" si="362"/>
        <v>0</v>
      </c>
      <c r="BG105" s="24"/>
      <c r="BH105" s="24"/>
      <c r="BI105" s="24"/>
      <c r="BJ105" s="24"/>
      <c r="BK105" s="24"/>
      <c r="BL105" s="24"/>
      <c r="BM105" s="72"/>
      <c r="BN105" s="24"/>
      <c r="BO105" s="24"/>
      <c r="BP105" s="24"/>
      <c r="BQ105" s="24"/>
      <c r="BR105" s="24"/>
      <c r="BS105" s="24"/>
      <c r="BT105" s="24"/>
      <c r="BU105" s="24"/>
      <c r="BV105" s="24"/>
      <c r="BW105" s="24"/>
      <c r="BX105" s="24"/>
      <c r="BY105" s="24"/>
      <c r="BZ105" s="24"/>
      <c r="CA105" s="24"/>
      <c r="CB105" s="24"/>
      <c r="CC105" s="24"/>
      <c r="CD105" s="24"/>
      <c r="CE105" s="24"/>
      <c r="CF105" s="24"/>
      <c r="CG105" s="24">
        <v>9800</v>
      </c>
      <c r="CH105" s="24">
        <f>(CG105/12*4*C105*D105*E105*H105*CH6)+(CG105/12*8*C105*D105*F105*H105*CH6)</f>
        <v>65632247.654399991</v>
      </c>
      <c r="CI105" s="24"/>
      <c r="CJ105" s="24"/>
      <c r="CK105" s="24"/>
      <c r="CL105" s="24"/>
      <c r="CM105" s="24"/>
      <c r="CN105" s="24"/>
      <c r="CO105" s="24"/>
      <c r="CP105" s="24"/>
      <c r="CQ105" s="24"/>
      <c r="CR105" s="24"/>
      <c r="CS105" s="24"/>
      <c r="CT105" s="24"/>
      <c r="CU105" s="24"/>
      <c r="CV105" s="24"/>
      <c r="CW105" s="24"/>
      <c r="CX105" s="24"/>
      <c r="CY105" s="24"/>
      <c r="CZ105" s="24"/>
      <c r="DA105" s="24"/>
      <c r="DB105" s="24"/>
      <c r="DC105" s="24"/>
      <c r="DD105" s="24"/>
      <c r="DE105" s="24"/>
      <c r="DF105" s="24"/>
      <c r="DG105" s="24"/>
      <c r="DH105" s="24"/>
      <c r="DI105" s="24"/>
      <c r="DJ105" s="24"/>
      <c r="DK105" s="24"/>
      <c r="DL105" s="24"/>
      <c r="DM105" s="24"/>
      <c r="DN105" s="24"/>
      <c r="DO105" s="24"/>
      <c r="DP105" s="24"/>
      <c r="DQ105" s="24"/>
      <c r="DR105" s="24"/>
      <c r="DS105" s="24"/>
      <c r="DT105" s="24"/>
      <c r="DU105" s="24"/>
      <c r="DV105" s="24"/>
      <c r="DW105" s="24"/>
      <c r="DX105" s="24"/>
      <c r="DY105" s="24"/>
      <c r="DZ105" s="24"/>
      <c r="EA105" s="24"/>
      <c r="EB105" s="24"/>
      <c r="EC105" s="24"/>
      <c r="ED105" s="24"/>
      <c r="EE105" s="24"/>
      <c r="EF105" s="24"/>
      <c r="EG105" s="24"/>
      <c r="EH105" s="24"/>
      <c r="EI105" s="24"/>
      <c r="EJ105" s="24"/>
      <c r="EK105" s="24"/>
      <c r="EL105" s="24"/>
      <c r="EM105" s="24"/>
      <c r="EN105" s="24"/>
      <c r="EO105" s="24"/>
      <c r="EP105" s="24"/>
      <c r="EQ105" s="24"/>
      <c r="ER105" s="24"/>
      <c r="ES105" s="24">
        <v>16380</v>
      </c>
      <c r="ET105" s="24">
        <f>(ES105/12*4*C105*D105*E105*G105*ET6)+(ES105/12*8*C105*D105*F105*G105*ET6)</f>
        <v>91416344.9472</v>
      </c>
      <c r="EU105" s="25">
        <f t="shared" si="441"/>
        <v>36212</v>
      </c>
      <c r="EV105" s="25">
        <f t="shared" si="441"/>
        <v>213036918.15167999</v>
      </c>
    </row>
    <row r="106" spans="1:152" x14ac:dyDescent="0.25">
      <c r="A106" s="47">
        <v>100</v>
      </c>
      <c r="B106" s="26" t="s">
        <v>183</v>
      </c>
      <c r="C106" s="20">
        <f t="shared" si="294"/>
        <v>9657</v>
      </c>
      <c r="D106" s="21">
        <v>0.27</v>
      </c>
      <c r="E106" s="22">
        <v>0.81</v>
      </c>
      <c r="F106" s="49"/>
      <c r="G106" s="20">
        <v>1.4</v>
      </c>
      <c r="H106" s="20">
        <v>1.68</v>
      </c>
      <c r="I106" s="20">
        <v>2.23</v>
      </c>
      <c r="J106" s="20">
        <v>2.39</v>
      </c>
      <c r="K106" s="23"/>
      <c r="L106" s="24"/>
      <c r="M106" s="24"/>
      <c r="N106" s="24"/>
      <c r="O106" s="24"/>
      <c r="P106" s="24"/>
      <c r="Q106" s="24">
        <v>31000</v>
      </c>
      <c r="R106" s="24">
        <f>Q106*C106*D106*E106*G106*$R$6</f>
        <v>91660188.060000002</v>
      </c>
      <c r="S106" s="24"/>
      <c r="T106" s="24"/>
      <c r="U106" s="24"/>
      <c r="V106" s="24"/>
      <c r="W106" s="24"/>
      <c r="X106" s="24">
        <f t="shared" si="366"/>
        <v>0</v>
      </c>
      <c r="Y106" s="24"/>
      <c r="Z106" s="24"/>
      <c r="AA106" s="24"/>
      <c r="AB106" s="24">
        <f t="shared" si="301"/>
        <v>0</v>
      </c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>
        <v>0</v>
      </c>
      <c r="AN106" s="24"/>
      <c r="AO106" s="24"/>
      <c r="AP106" s="24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  <c r="BA106" s="24"/>
      <c r="BB106" s="24"/>
      <c r="BC106" s="24"/>
      <c r="BD106" s="24">
        <f t="shared" si="361"/>
        <v>0</v>
      </c>
      <c r="BE106" s="24"/>
      <c r="BF106" s="24">
        <f t="shared" si="362"/>
        <v>0</v>
      </c>
      <c r="BG106" s="24"/>
      <c r="BH106" s="24"/>
      <c r="BI106" s="24"/>
      <c r="BJ106" s="24"/>
      <c r="BK106" s="24"/>
      <c r="BL106" s="24"/>
      <c r="BM106" s="72"/>
      <c r="BN106" s="24"/>
      <c r="BO106" s="24"/>
      <c r="BP106" s="24"/>
      <c r="BQ106" s="24"/>
      <c r="BR106" s="24"/>
      <c r="BS106" s="24"/>
      <c r="BT106" s="24"/>
      <c r="BU106" s="24"/>
      <c r="BV106" s="24"/>
      <c r="BW106" s="24"/>
      <c r="BX106" s="24"/>
      <c r="BY106" s="24"/>
      <c r="BZ106" s="24"/>
      <c r="CA106" s="24"/>
      <c r="CB106" s="24"/>
      <c r="CC106" s="24"/>
      <c r="CD106" s="24"/>
      <c r="CE106" s="24"/>
      <c r="CF106" s="24"/>
      <c r="CG106" s="24"/>
      <c r="CH106" s="24"/>
      <c r="CI106" s="24"/>
      <c r="CJ106" s="24"/>
      <c r="CK106" s="24"/>
      <c r="CL106" s="24"/>
      <c r="CM106" s="24"/>
      <c r="CN106" s="24"/>
      <c r="CO106" s="24"/>
      <c r="CP106" s="24"/>
      <c r="CQ106" s="24"/>
      <c r="CR106" s="24"/>
      <c r="CS106" s="24"/>
      <c r="CT106" s="24"/>
      <c r="CU106" s="24"/>
      <c r="CV106" s="24"/>
      <c r="CW106" s="24"/>
      <c r="CX106" s="24"/>
      <c r="CY106" s="24"/>
      <c r="CZ106" s="24"/>
      <c r="DA106" s="24"/>
      <c r="DB106" s="24"/>
      <c r="DC106" s="24"/>
      <c r="DD106" s="24"/>
      <c r="DE106" s="24"/>
      <c r="DF106" s="24"/>
      <c r="DG106" s="24"/>
      <c r="DH106" s="24"/>
      <c r="DI106" s="24"/>
      <c r="DJ106" s="24"/>
      <c r="DK106" s="24"/>
      <c r="DL106" s="24"/>
      <c r="DM106" s="24"/>
      <c r="DN106" s="24"/>
      <c r="DO106" s="24"/>
      <c r="DP106" s="24"/>
      <c r="DQ106" s="24"/>
      <c r="DR106" s="24"/>
      <c r="DS106" s="24"/>
      <c r="DT106" s="24"/>
      <c r="DU106" s="24"/>
      <c r="DV106" s="24"/>
      <c r="DW106" s="24"/>
      <c r="DX106" s="24"/>
      <c r="DY106" s="24"/>
      <c r="DZ106" s="24"/>
      <c r="EA106" s="24"/>
      <c r="EB106" s="24"/>
      <c r="EC106" s="24"/>
      <c r="ED106" s="24"/>
      <c r="EE106" s="24"/>
      <c r="EF106" s="24"/>
      <c r="EG106" s="24"/>
      <c r="EH106" s="24"/>
      <c r="EI106" s="24"/>
      <c r="EJ106" s="24"/>
      <c r="EK106" s="24"/>
      <c r="EL106" s="24"/>
      <c r="EM106" s="24"/>
      <c r="EN106" s="24"/>
      <c r="EO106" s="24"/>
      <c r="EP106" s="24"/>
      <c r="EQ106" s="24"/>
      <c r="ER106" s="24"/>
      <c r="ES106" s="24"/>
      <c r="ET106" s="24"/>
      <c r="EU106" s="25">
        <f t="shared" si="441"/>
        <v>31000</v>
      </c>
      <c r="EV106" s="25">
        <f t="shared" si="441"/>
        <v>91660188.060000002</v>
      </c>
    </row>
    <row r="107" spans="1:152" x14ac:dyDescent="0.25">
      <c r="A107" s="47">
        <v>101</v>
      </c>
      <c r="B107" s="19" t="s">
        <v>184</v>
      </c>
      <c r="C107" s="20">
        <f>C104</f>
        <v>9657</v>
      </c>
      <c r="D107" s="21">
        <v>1.63</v>
      </c>
      <c r="E107" s="22">
        <v>1</v>
      </c>
      <c r="F107" s="49"/>
      <c r="G107" s="20">
        <v>1.4</v>
      </c>
      <c r="H107" s="20">
        <v>1.68</v>
      </c>
      <c r="I107" s="20">
        <v>2.23</v>
      </c>
      <c r="J107" s="20">
        <v>2.39</v>
      </c>
      <c r="K107" s="23"/>
      <c r="L107" s="24">
        <f>K107*C107*D107*E107*G107*$L$6</f>
        <v>0</v>
      </c>
      <c r="M107" s="24">
        <v>0</v>
      </c>
      <c r="N107" s="24">
        <f>M107*C107*D107*E107*G107*$N$6</f>
        <v>0</v>
      </c>
      <c r="O107" s="24">
        <v>0</v>
      </c>
      <c r="P107" s="24">
        <f>O107*C107*D107*E107*G107*$P$6</f>
        <v>0</v>
      </c>
      <c r="Q107" s="24">
        <v>0</v>
      </c>
      <c r="R107" s="24">
        <f>Q107*C107*D107*E107*G107*$R$6</f>
        <v>0</v>
      </c>
      <c r="S107" s="24"/>
      <c r="T107" s="24"/>
      <c r="U107" s="24">
        <v>0</v>
      </c>
      <c r="V107" s="24">
        <f>U107*C107*D107*E107*G107*$V$6</f>
        <v>0</v>
      </c>
      <c r="W107" s="24">
        <v>0</v>
      </c>
      <c r="X107" s="24">
        <f t="shared" si="366"/>
        <v>0</v>
      </c>
      <c r="Y107" s="24">
        <v>0</v>
      </c>
      <c r="Z107" s="24">
        <f>Y107*C107*D107*E107*G107*$Z$6</f>
        <v>0</v>
      </c>
      <c r="AA107" s="24"/>
      <c r="AB107" s="24">
        <f t="shared" si="301"/>
        <v>0</v>
      </c>
      <c r="AC107" s="24">
        <v>0</v>
      </c>
      <c r="AD107" s="24">
        <f>AC107*C107*D107*E107*G107*$AD$6</f>
        <v>0</v>
      </c>
      <c r="AE107" s="24">
        <v>0</v>
      </c>
      <c r="AF107" s="24">
        <f>AE107*C107*D107*E107*G107*$AF$6</f>
        <v>0</v>
      </c>
      <c r="AG107" s="24"/>
      <c r="AH107" s="24">
        <f>AG107*C107*D107*E107*G107*$AH$6</f>
        <v>0</v>
      </c>
      <c r="AI107" s="24"/>
      <c r="AJ107" s="24">
        <f>AI107*C107*D107*E107*G107*$AJ$6</f>
        <v>0</v>
      </c>
      <c r="AK107" s="27"/>
      <c r="AL107" s="24">
        <f>SUM(AK107*$AL$6*C107*D107*E107*G107)</f>
        <v>0</v>
      </c>
      <c r="AM107" s="24">
        <v>7</v>
      </c>
      <c r="AN107" s="24">
        <f>SUM(AM107*$AN$6*C107*D107*E107*G107)</f>
        <v>154260.91799999998</v>
      </c>
      <c r="AO107" s="24">
        <v>0</v>
      </c>
      <c r="AP107" s="24">
        <f>AO107*C107*D107*E107*G107*$AP$6</f>
        <v>0</v>
      </c>
      <c r="AQ107" s="24"/>
      <c r="AR107" s="24">
        <f>AQ107*C107*D107*E107*G107*$AR$6</f>
        <v>0</v>
      </c>
      <c r="AS107" s="24">
        <v>0</v>
      </c>
      <c r="AT107" s="24">
        <f>AS107*C107*D107*E107*G107*$AT$6</f>
        <v>0</v>
      </c>
      <c r="AU107" s="24"/>
      <c r="AV107" s="24">
        <f>AU107*C107*D107*E107*G107*$AV$6</f>
        <v>0</v>
      </c>
      <c r="AW107" s="24"/>
      <c r="AX107" s="24">
        <f>AW107*C107*D107*E107*G107*$AX$6</f>
        <v>0</v>
      </c>
      <c r="AY107" s="24"/>
      <c r="AZ107" s="24">
        <f>AY107*C107*D107*E107*G107*$AZ$6</f>
        <v>0</v>
      </c>
      <c r="BA107" s="24">
        <v>0</v>
      </c>
      <c r="BB107" s="24">
        <f>BA107*C107*D107*E107*G107*$BB$6</f>
        <v>0</v>
      </c>
      <c r="BC107" s="24">
        <v>0</v>
      </c>
      <c r="BD107" s="24">
        <f t="shared" si="361"/>
        <v>0</v>
      </c>
      <c r="BE107" s="24">
        <v>0</v>
      </c>
      <c r="BF107" s="24">
        <f t="shared" si="362"/>
        <v>0</v>
      </c>
      <c r="BG107" s="24">
        <v>0</v>
      </c>
      <c r="BH107" s="24">
        <f>BG107*C107*D107*E107*H107*$BH$6</f>
        <v>0</v>
      </c>
      <c r="BI107" s="24">
        <v>0</v>
      </c>
      <c r="BJ107" s="24">
        <f>BI107*C107*D107*E107*H107*$BJ$6</f>
        <v>0</v>
      </c>
      <c r="BK107" s="24"/>
      <c r="BL107" s="24">
        <f>SUM(BK107*$BL$6*C107*D107*E107*H107)</f>
        <v>0</v>
      </c>
      <c r="BM107" s="24">
        <v>2</v>
      </c>
      <c r="BN107" s="24">
        <f>SUM(BM107*$BN$6*C107*D107*E107*H107)</f>
        <v>52889.457599999994</v>
      </c>
      <c r="BO107" s="24">
        <v>6</v>
      </c>
      <c r="BP107" s="24">
        <f>BO107*C107*D107*E107*H107*$BP$6</f>
        <v>158668.37279999998</v>
      </c>
      <c r="BQ107" s="24">
        <v>0</v>
      </c>
      <c r="BR107" s="24">
        <f>BQ107*C107*D107*E107*H107*$BR$6</f>
        <v>0</v>
      </c>
      <c r="BS107" s="24">
        <v>0</v>
      </c>
      <c r="BT107" s="24">
        <f>BS107*C107*D107*E107*H107*$BT$6</f>
        <v>0</v>
      </c>
      <c r="BU107" s="24"/>
      <c r="BV107" s="24">
        <f>C107*D107*E107*H107*BU107*$BV$6</f>
        <v>0</v>
      </c>
      <c r="BW107" s="24">
        <v>0</v>
      </c>
      <c r="BX107" s="24">
        <f>BW107*C107*D107*E107*H107*$BX$6</f>
        <v>0</v>
      </c>
      <c r="BY107" s="24"/>
      <c r="BZ107" s="24">
        <f>SUM(BY107*$BZ$6*C107*D107*E107*H107)</f>
        <v>0</v>
      </c>
      <c r="CA107" s="24"/>
      <c r="CB107" s="24">
        <f>SUM(CA107*$CB$6*C107*D107*E107*H107)</f>
        <v>0</v>
      </c>
      <c r="CC107" s="24"/>
      <c r="CD107" s="24">
        <f>CC107*C107*D107*E107*H107*$CD$6</f>
        <v>0</v>
      </c>
      <c r="CE107" s="24">
        <v>0</v>
      </c>
      <c r="CF107" s="24">
        <f>CE107*C107*D107*E107*H107*$CF$6</f>
        <v>0</v>
      </c>
      <c r="CG107" s="24">
        <v>0</v>
      </c>
      <c r="CH107" s="24">
        <f>CG107*C107*D107*E107*H107*$CH$6</f>
        <v>0</v>
      </c>
      <c r="CI107" s="24">
        <v>0</v>
      </c>
      <c r="CJ107" s="24">
        <f>CI107*C107*D107*E107*H107*$CJ$6</f>
        <v>0</v>
      </c>
      <c r="CK107" s="24">
        <v>0</v>
      </c>
      <c r="CL107" s="24">
        <f>CK107*C107*D107*E107*H107*$CL$6</f>
        <v>0</v>
      </c>
      <c r="CM107" s="24">
        <v>35</v>
      </c>
      <c r="CN107" s="24">
        <f>CM107*C107*D107*E107*H107*$CN$6</f>
        <v>925565.50799999991</v>
      </c>
      <c r="CO107" s="24"/>
      <c r="CP107" s="24"/>
      <c r="CQ107" s="24">
        <v>0</v>
      </c>
      <c r="CR107" s="24">
        <f>CQ107*C107*D107*E107*H107*$CR$6</f>
        <v>0</v>
      </c>
      <c r="CS107" s="24"/>
      <c r="CT107" s="24">
        <f>CS107*C107*D107*E107*H107*$CT$6</f>
        <v>0</v>
      </c>
      <c r="CU107" s="24">
        <v>0</v>
      </c>
      <c r="CV107" s="24">
        <f>CU107*C107*D107*E107*I107*$CV$6</f>
        <v>0</v>
      </c>
      <c r="CW107" s="24">
        <v>0</v>
      </c>
      <c r="CX107" s="24">
        <f>CW107*C107*D107*E107*J107*$CX$6</f>
        <v>0</v>
      </c>
      <c r="CY107" s="24"/>
      <c r="CZ107" s="24">
        <f>CY107*C107*D107*E107*H107*$CZ$6</f>
        <v>0</v>
      </c>
      <c r="DA107" s="24">
        <v>4</v>
      </c>
      <c r="DB107" s="24">
        <f>DA107*C107*D107*E107*H107*$DB$6</f>
        <v>105778.91519999999</v>
      </c>
      <c r="DC107" s="24"/>
      <c r="DD107" s="24">
        <f>DC107*C107*D107*E107*G107*$DD$6</f>
        <v>0</v>
      </c>
      <c r="DE107" s="24"/>
      <c r="DF107" s="24">
        <f>DE107*C107*D107*E107*G107*$DF$6</f>
        <v>0</v>
      </c>
      <c r="DG107" s="24">
        <v>100</v>
      </c>
      <c r="DH107" s="24">
        <f>DG107*C107*D107*E107*G107*$DH$6</f>
        <v>2203727.4</v>
      </c>
      <c r="DI107" s="24"/>
      <c r="DJ107" s="24">
        <f>DI107*C107*D107*E107*G107*$DJ$6</f>
        <v>0</v>
      </c>
      <c r="DK107" s="24"/>
      <c r="DL107" s="24">
        <f>DK107*C107*D107*E107*G107*$DL$6</f>
        <v>0</v>
      </c>
      <c r="DM107" s="24"/>
      <c r="DN107" s="24">
        <f>DM107*C107*D107*E107*G107*$DN$6</f>
        <v>0</v>
      </c>
      <c r="DO107" s="24"/>
      <c r="DP107" s="24">
        <f>DO107*C107*D107*E107*G107*$DP$6</f>
        <v>0</v>
      </c>
      <c r="DQ107" s="24"/>
      <c r="DR107" s="24">
        <f>DQ107*C107*D107*E107*G107*$DR$6</f>
        <v>0</v>
      </c>
      <c r="DS107" s="24"/>
      <c r="DT107" s="24">
        <f>DS107*C107*D107*E107*G107*$DT$6</f>
        <v>0</v>
      </c>
      <c r="DU107" s="24"/>
      <c r="DV107" s="24">
        <f>DU107*C107*D107*E107*G107*$DV$6</f>
        <v>0</v>
      </c>
      <c r="DW107" s="24"/>
      <c r="DX107" s="24">
        <f>DW107*C107*D107*E107*G107*$DX$6</f>
        <v>0</v>
      </c>
      <c r="DY107" s="24"/>
      <c r="DZ107" s="24">
        <f>DY107*C107*D107*E107*G107*$DZ$6</f>
        <v>0</v>
      </c>
      <c r="EA107" s="24">
        <v>4</v>
      </c>
      <c r="EB107" s="24">
        <f>EA107*C107*D107*E107*G107*$EB$6</f>
        <v>88149.09599999999</v>
      </c>
      <c r="EC107" s="24"/>
      <c r="ED107" s="24">
        <f>EC107*C107*D107*E107*G107*$ED$6</f>
        <v>0</v>
      </c>
      <c r="EE107" s="24"/>
      <c r="EF107" s="24">
        <f>EE107*C107*D107*E107*G107*$EF$6</f>
        <v>0</v>
      </c>
      <c r="EG107" s="24"/>
      <c r="EH107" s="24">
        <f>EG107*C107*D107*E107*G107*$EH$6</f>
        <v>0</v>
      </c>
      <c r="EI107" s="24"/>
      <c r="EJ107" s="24">
        <f>EI107*C107*D107*E107*G107*$EJ$6</f>
        <v>0</v>
      </c>
      <c r="EK107" s="24"/>
      <c r="EL107" s="24">
        <f>EK107*C107*D107*E107*G107*$EL$6</f>
        <v>0</v>
      </c>
      <c r="EM107" s="24"/>
      <c r="EN107" s="24">
        <f>EM107*C107*D107*E107*G107*$EN$6</f>
        <v>0</v>
      </c>
      <c r="EO107" s="24">
        <v>0</v>
      </c>
      <c r="EP107" s="24">
        <f>EO107*C107*D107*E107*H107*$EP$6</f>
        <v>0</v>
      </c>
      <c r="EQ107" s="24"/>
      <c r="ER107" s="24">
        <f>EQ107*C107*D107*E107*H107*$ER$6</f>
        <v>0</v>
      </c>
      <c r="ES107" s="24"/>
      <c r="ET107" s="24">
        <f>ES107*C107*D107*E107*G107</f>
        <v>0</v>
      </c>
      <c r="EU107" s="25">
        <f t="shared" si="441"/>
        <v>158</v>
      </c>
      <c r="EV107" s="25">
        <f t="shared" si="441"/>
        <v>3689039.6675999993</v>
      </c>
    </row>
    <row r="108" spans="1:152" x14ac:dyDescent="0.25">
      <c r="A108" s="16">
        <v>20</v>
      </c>
      <c r="B108" s="17" t="s">
        <v>185</v>
      </c>
      <c r="C108" s="28">
        <f t="shared" si="294"/>
        <v>9657</v>
      </c>
      <c r="D108" s="31">
        <v>0.87</v>
      </c>
      <c r="E108" s="22">
        <v>1</v>
      </c>
      <c r="F108" s="49"/>
      <c r="G108" s="28">
        <v>1.4</v>
      </c>
      <c r="H108" s="28">
        <v>1.68</v>
      </c>
      <c r="I108" s="28">
        <v>2.23</v>
      </c>
      <c r="J108" s="28">
        <v>2.39</v>
      </c>
      <c r="K108" s="27">
        <f>SUM(K109:K114)</f>
        <v>0</v>
      </c>
      <c r="L108" s="27">
        <f t="shared" ref="L108:BY108" si="442">SUM(L109:L114)</f>
        <v>0</v>
      </c>
      <c r="M108" s="27">
        <f t="shared" si="442"/>
        <v>0</v>
      </c>
      <c r="N108" s="27">
        <f t="shared" si="442"/>
        <v>0</v>
      </c>
      <c r="O108" s="27">
        <f t="shared" si="442"/>
        <v>0</v>
      </c>
      <c r="P108" s="27">
        <f t="shared" si="442"/>
        <v>0</v>
      </c>
      <c r="Q108" s="27">
        <f t="shared" si="442"/>
        <v>15</v>
      </c>
      <c r="R108" s="27">
        <f t="shared" si="442"/>
        <v>146013.83999999997</v>
      </c>
      <c r="S108" s="27">
        <f t="shared" si="442"/>
        <v>0</v>
      </c>
      <c r="T108" s="27">
        <f t="shared" si="442"/>
        <v>0</v>
      </c>
      <c r="U108" s="27">
        <f t="shared" si="442"/>
        <v>4</v>
      </c>
      <c r="V108" s="27">
        <f t="shared" si="442"/>
        <v>38937.023999999998</v>
      </c>
      <c r="W108" s="27">
        <f t="shared" si="442"/>
        <v>0</v>
      </c>
      <c r="X108" s="27">
        <f t="shared" si="442"/>
        <v>0</v>
      </c>
      <c r="Y108" s="27">
        <f t="shared" si="442"/>
        <v>0</v>
      </c>
      <c r="Z108" s="27">
        <f t="shared" si="442"/>
        <v>0</v>
      </c>
      <c r="AA108" s="27">
        <f t="shared" si="442"/>
        <v>0</v>
      </c>
      <c r="AB108" s="27">
        <f t="shared" si="442"/>
        <v>0</v>
      </c>
      <c r="AC108" s="27">
        <v>5</v>
      </c>
      <c r="AD108" s="27">
        <f t="shared" si="442"/>
        <v>48671.279999999992</v>
      </c>
      <c r="AE108" s="27">
        <f t="shared" si="442"/>
        <v>0</v>
      </c>
      <c r="AF108" s="27">
        <f t="shared" si="442"/>
        <v>0</v>
      </c>
      <c r="AG108" s="27">
        <f t="shared" si="442"/>
        <v>0</v>
      </c>
      <c r="AH108" s="27">
        <f t="shared" si="442"/>
        <v>0</v>
      </c>
      <c r="AI108" s="27">
        <f t="shared" si="442"/>
        <v>0</v>
      </c>
      <c r="AJ108" s="27">
        <f t="shared" si="442"/>
        <v>0</v>
      </c>
      <c r="AK108" s="27">
        <f t="shared" si="442"/>
        <v>0</v>
      </c>
      <c r="AL108" s="27">
        <f t="shared" si="442"/>
        <v>0</v>
      </c>
      <c r="AM108" s="27">
        <f t="shared" si="442"/>
        <v>105</v>
      </c>
      <c r="AN108" s="27">
        <f t="shared" si="442"/>
        <v>1095779.79</v>
      </c>
      <c r="AO108" s="27">
        <f t="shared" si="442"/>
        <v>18</v>
      </c>
      <c r="AP108" s="27">
        <f t="shared" si="442"/>
        <v>191440.36799999999</v>
      </c>
      <c r="AQ108" s="27">
        <f t="shared" si="442"/>
        <v>0</v>
      </c>
      <c r="AR108" s="27">
        <f t="shared" si="442"/>
        <v>0</v>
      </c>
      <c r="AS108" s="27">
        <f t="shared" si="442"/>
        <v>0</v>
      </c>
      <c r="AT108" s="27">
        <f t="shared" si="442"/>
        <v>0</v>
      </c>
      <c r="AU108" s="27">
        <f t="shared" si="442"/>
        <v>0</v>
      </c>
      <c r="AV108" s="27">
        <f t="shared" si="442"/>
        <v>0</v>
      </c>
      <c r="AW108" s="27">
        <f t="shared" si="442"/>
        <v>0</v>
      </c>
      <c r="AX108" s="27">
        <f t="shared" si="442"/>
        <v>0</v>
      </c>
      <c r="AY108" s="27">
        <f t="shared" si="442"/>
        <v>0</v>
      </c>
      <c r="AZ108" s="27">
        <f t="shared" si="442"/>
        <v>0</v>
      </c>
      <c r="BA108" s="27">
        <f t="shared" si="442"/>
        <v>0</v>
      </c>
      <c r="BB108" s="27">
        <f t="shared" si="442"/>
        <v>0</v>
      </c>
      <c r="BC108" s="27">
        <f t="shared" si="442"/>
        <v>40</v>
      </c>
      <c r="BD108" s="27">
        <f t="shared" si="442"/>
        <v>389370.23999999993</v>
      </c>
      <c r="BE108" s="27">
        <f t="shared" si="442"/>
        <v>0</v>
      </c>
      <c r="BF108" s="27">
        <f t="shared" si="442"/>
        <v>0</v>
      </c>
      <c r="BG108" s="27">
        <f t="shared" si="442"/>
        <v>0</v>
      </c>
      <c r="BH108" s="27">
        <f t="shared" si="442"/>
        <v>0</v>
      </c>
      <c r="BI108" s="27">
        <f t="shared" si="442"/>
        <v>0</v>
      </c>
      <c r="BJ108" s="27">
        <f t="shared" si="442"/>
        <v>0</v>
      </c>
      <c r="BK108" s="27">
        <f t="shared" si="442"/>
        <v>0</v>
      </c>
      <c r="BL108" s="27">
        <f t="shared" si="442"/>
        <v>0</v>
      </c>
      <c r="BM108" s="27">
        <v>7</v>
      </c>
      <c r="BN108" s="27">
        <f t="shared" si="442"/>
        <v>78522.998399999997</v>
      </c>
      <c r="BO108" s="27">
        <f t="shared" si="442"/>
        <v>14</v>
      </c>
      <c r="BP108" s="27">
        <f t="shared" si="442"/>
        <v>156234.8088</v>
      </c>
      <c r="BQ108" s="27">
        <f t="shared" si="442"/>
        <v>200</v>
      </c>
      <c r="BR108" s="27">
        <f t="shared" si="442"/>
        <v>2173983.84</v>
      </c>
      <c r="BS108" s="27">
        <f t="shared" si="442"/>
        <v>30</v>
      </c>
      <c r="BT108" s="27">
        <f t="shared" si="442"/>
        <v>356111.53200000001</v>
      </c>
      <c r="BU108" s="27">
        <f t="shared" si="442"/>
        <v>0</v>
      </c>
      <c r="BV108" s="27">
        <f t="shared" si="442"/>
        <v>0</v>
      </c>
      <c r="BW108" s="27">
        <f t="shared" si="442"/>
        <v>15</v>
      </c>
      <c r="BX108" s="27">
        <f t="shared" si="442"/>
        <v>171971.856</v>
      </c>
      <c r="BY108" s="27">
        <f t="shared" si="442"/>
        <v>1</v>
      </c>
      <c r="BZ108" s="27">
        <f t="shared" ref="BZ108:EK108" si="443">SUM(BZ109:BZ114)</f>
        <v>11681.1072</v>
      </c>
      <c r="CA108" s="27">
        <v>0</v>
      </c>
      <c r="CB108" s="27">
        <f t="shared" si="443"/>
        <v>0</v>
      </c>
      <c r="CC108" s="27">
        <f t="shared" si="443"/>
        <v>1</v>
      </c>
      <c r="CD108" s="27">
        <f t="shared" si="443"/>
        <v>13303.483199999999</v>
      </c>
      <c r="CE108" s="27">
        <f t="shared" si="443"/>
        <v>20</v>
      </c>
      <c r="CF108" s="27">
        <f t="shared" si="443"/>
        <v>233622.14399999997</v>
      </c>
      <c r="CG108" s="27">
        <f t="shared" si="443"/>
        <v>28</v>
      </c>
      <c r="CH108" s="27">
        <f t="shared" si="443"/>
        <v>331938.12959999999</v>
      </c>
      <c r="CI108" s="27">
        <f t="shared" si="443"/>
        <v>0</v>
      </c>
      <c r="CJ108" s="27">
        <f t="shared" si="443"/>
        <v>0</v>
      </c>
      <c r="CK108" s="27">
        <f t="shared" si="443"/>
        <v>72</v>
      </c>
      <c r="CL108" s="27">
        <f t="shared" si="443"/>
        <v>841039.71840000001</v>
      </c>
      <c r="CM108" s="27">
        <f t="shared" si="443"/>
        <v>0</v>
      </c>
      <c r="CN108" s="27">
        <f t="shared" si="443"/>
        <v>0</v>
      </c>
      <c r="CO108" s="27">
        <f t="shared" si="443"/>
        <v>0</v>
      </c>
      <c r="CP108" s="27">
        <f t="shared" si="443"/>
        <v>0</v>
      </c>
      <c r="CQ108" s="27">
        <f t="shared" si="443"/>
        <v>20</v>
      </c>
      <c r="CR108" s="27">
        <f t="shared" si="443"/>
        <v>221454.32399999999</v>
      </c>
      <c r="CS108" s="27">
        <f t="shared" si="443"/>
        <v>0</v>
      </c>
      <c r="CT108" s="27">
        <f t="shared" si="443"/>
        <v>0</v>
      </c>
      <c r="CU108" s="27">
        <f t="shared" si="443"/>
        <v>0</v>
      </c>
      <c r="CV108" s="27">
        <f t="shared" si="443"/>
        <v>0</v>
      </c>
      <c r="CW108" s="27">
        <f t="shared" si="443"/>
        <v>0</v>
      </c>
      <c r="CX108" s="27">
        <f t="shared" si="443"/>
        <v>0</v>
      </c>
      <c r="CY108" s="27">
        <f t="shared" si="443"/>
        <v>0</v>
      </c>
      <c r="CZ108" s="27">
        <f t="shared" si="443"/>
        <v>0</v>
      </c>
      <c r="DA108" s="27">
        <f t="shared" si="443"/>
        <v>10</v>
      </c>
      <c r="DB108" s="27">
        <f t="shared" si="443"/>
        <v>133034.83199999999</v>
      </c>
      <c r="DC108" s="27">
        <f t="shared" si="443"/>
        <v>452</v>
      </c>
      <c r="DD108" s="27">
        <f t="shared" si="443"/>
        <v>5069384.2079999987</v>
      </c>
      <c r="DE108" s="27">
        <f t="shared" si="443"/>
        <v>100</v>
      </c>
      <c r="DF108" s="27">
        <f t="shared" si="443"/>
        <v>1007225.0999999999</v>
      </c>
      <c r="DG108" s="27">
        <f t="shared" si="443"/>
        <v>0</v>
      </c>
      <c r="DH108" s="27">
        <f t="shared" si="443"/>
        <v>0</v>
      </c>
      <c r="DI108" s="27">
        <f t="shared" si="443"/>
        <v>35</v>
      </c>
      <c r="DJ108" s="27">
        <f t="shared" si="443"/>
        <v>333939.06</v>
      </c>
      <c r="DK108" s="27">
        <f t="shared" si="443"/>
        <v>47</v>
      </c>
      <c r="DL108" s="27">
        <f t="shared" si="443"/>
        <v>449398.15199999994</v>
      </c>
      <c r="DM108" s="27">
        <f t="shared" si="443"/>
        <v>9</v>
      </c>
      <c r="DN108" s="27">
        <f t="shared" si="443"/>
        <v>87608.303999999989</v>
      </c>
      <c r="DO108" s="27">
        <f t="shared" si="443"/>
        <v>21</v>
      </c>
      <c r="DP108" s="27">
        <f t="shared" si="443"/>
        <v>204419.37599999999</v>
      </c>
      <c r="DQ108" s="27">
        <f t="shared" si="443"/>
        <v>10</v>
      </c>
      <c r="DR108" s="27">
        <f t="shared" si="443"/>
        <v>97342.559999999983</v>
      </c>
      <c r="DS108" s="27">
        <f t="shared" si="443"/>
        <v>0</v>
      </c>
      <c r="DT108" s="27">
        <f t="shared" si="443"/>
        <v>0</v>
      </c>
      <c r="DU108" s="27">
        <f t="shared" si="443"/>
        <v>0</v>
      </c>
      <c r="DV108" s="27">
        <f t="shared" si="443"/>
        <v>0</v>
      </c>
      <c r="DW108" s="27">
        <f t="shared" si="443"/>
        <v>48</v>
      </c>
      <c r="DX108" s="27">
        <f t="shared" si="443"/>
        <v>451020.52799999993</v>
      </c>
      <c r="DY108" s="27">
        <f t="shared" si="443"/>
        <v>8</v>
      </c>
      <c r="DZ108" s="27">
        <f t="shared" si="443"/>
        <v>72466.127999999997</v>
      </c>
      <c r="EA108" s="27">
        <f t="shared" si="443"/>
        <v>96</v>
      </c>
      <c r="EB108" s="27">
        <f t="shared" si="443"/>
        <v>934488.57599999988</v>
      </c>
      <c r="EC108" s="27">
        <f t="shared" si="443"/>
        <v>0</v>
      </c>
      <c r="ED108" s="27">
        <f t="shared" si="443"/>
        <v>0</v>
      </c>
      <c r="EE108" s="27">
        <f t="shared" si="443"/>
        <v>0</v>
      </c>
      <c r="EF108" s="27">
        <f t="shared" si="443"/>
        <v>0</v>
      </c>
      <c r="EG108" s="27">
        <f t="shared" si="443"/>
        <v>10</v>
      </c>
      <c r="EH108" s="27">
        <f t="shared" si="443"/>
        <v>97342.559999999983</v>
      </c>
      <c r="EI108" s="27">
        <f t="shared" si="443"/>
        <v>0</v>
      </c>
      <c r="EJ108" s="27">
        <f t="shared" si="443"/>
        <v>0</v>
      </c>
      <c r="EK108" s="27">
        <f t="shared" si="443"/>
        <v>0</v>
      </c>
      <c r="EL108" s="27">
        <f t="shared" ref="EL108:EV108" si="444">SUM(EL109:EL114)</f>
        <v>0</v>
      </c>
      <c r="EM108" s="27">
        <f t="shared" si="444"/>
        <v>0</v>
      </c>
      <c r="EN108" s="27">
        <f t="shared" si="444"/>
        <v>0</v>
      </c>
      <c r="EO108" s="27">
        <f t="shared" si="444"/>
        <v>0</v>
      </c>
      <c r="EP108" s="27">
        <f t="shared" si="444"/>
        <v>0</v>
      </c>
      <c r="EQ108" s="27">
        <f t="shared" si="444"/>
        <v>0</v>
      </c>
      <c r="ER108" s="27">
        <f t="shared" si="444"/>
        <v>0</v>
      </c>
      <c r="ES108" s="27">
        <f t="shared" si="444"/>
        <v>0</v>
      </c>
      <c r="ET108" s="27">
        <f t="shared" si="444"/>
        <v>0</v>
      </c>
      <c r="EU108" s="27">
        <f t="shared" si="444"/>
        <v>1441</v>
      </c>
      <c r="EV108" s="27">
        <f t="shared" si="444"/>
        <v>15437745.867599998</v>
      </c>
    </row>
    <row r="109" spans="1:152" ht="45" x14ac:dyDescent="0.25">
      <c r="A109" s="47">
        <v>130</v>
      </c>
      <c r="B109" s="19" t="s">
        <v>186</v>
      </c>
      <c r="C109" s="20">
        <f t="shared" si="294"/>
        <v>9657</v>
      </c>
      <c r="D109" s="21">
        <v>0.66</v>
      </c>
      <c r="E109" s="22">
        <v>1</v>
      </c>
      <c r="F109" s="49"/>
      <c r="G109" s="20">
        <v>1.4</v>
      </c>
      <c r="H109" s="20">
        <v>1.68</v>
      </c>
      <c r="I109" s="20">
        <v>2.23</v>
      </c>
      <c r="J109" s="20">
        <v>2.39</v>
      </c>
      <c r="K109" s="23"/>
      <c r="L109" s="24">
        <f>K109*C109*D109*E109*G109*$L$6</f>
        <v>0</v>
      </c>
      <c r="M109" s="24">
        <v>0</v>
      </c>
      <c r="N109" s="24">
        <f>M109*C109*D109*E109*G109*$N$6</f>
        <v>0</v>
      </c>
      <c r="O109" s="24">
        <v>0</v>
      </c>
      <c r="P109" s="24">
        <f>O109*C109*D109*E109*G109*$P$6</f>
        <v>0</v>
      </c>
      <c r="Q109" s="24"/>
      <c r="R109" s="24">
        <f>Q109*C109*D109*E109*G109*$R$6</f>
        <v>0</v>
      </c>
      <c r="S109" s="24"/>
      <c r="T109" s="24"/>
      <c r="U109" s="24">
        <v>0</v>
      </c>
      <c r="V109" s="24">
        <f>U109*C109*D109*E109*G109*$V$6</f>
        <v>0</v>
      </c>
      <c r="W109" s="24">
        <v>0</v>
      </c>
      <c r="X109" s="24">
        <f t="shared" si="366"/>
        <v>0</v>
      </c>
      <c r="Y109" s="24">
        <v>0</v>
      </c>
      <c r="Z109" s="24">
        <f>Y109*C109*D109*E109*G109*$Z$6</f>
        <v>0</v>
      </c>
      <c r="AA109" s="24"/>
      <c r="AB109" s="24">
        <f t="shared" si="301"/>
        <v>0</v>
      </c>
      <c r="AC109" s="24">
        <v>0</v>
      </c>
      <c r="AD109" s="24">
        <f>AC109*C109*D109*E109*G109*$AD$6</f>
        <v>0</v>
      </c>
      <c r="AE109" s="24">
        <v>0</v>
      </c>
      <c r="AF109" s="24">
        <f>AE109*C109*D109*E109*G109*$AF$6</f>
        <v>0</v>
      </c>
      <c r="AG109" s="24"/>
      <c r="AH109" s="24">
        <f>AG109*C109*D109*E109*G109*$AH$6</f>
        <v>0</v>
      </c>
      <c r="AI109" s="24"/>
      <c r="AJ109" s="24">
        <f>AI109*C109*D109*E109*G109*$AJ$6</f>
        <v>0</v>
      </c>
      <c r="AK109" s="24"/>
      <c r="AL109" s="24">
        <f t="shared" ref="AL109:AL114" si="445">SUM(AK109*$AL$6*C109*D109*E109*G109)</f>
        <v>0</v>
      </c>
      <c r="AM109" s="24"/>
      <c r="AN109" s="24">
        <f t="shared" ref="AN109:AN114" si="446">SUM(AM109*$AN$6*C109*D109*E109*G109)</f>
        <v>0</v>
      </c>
      <c r="AO109" s="24"/>
      <c r="AP109" s="24">
        <f>AO109*C109*D109*E109*G109*$AP$6</f>
        <v>0</v>
      </c>
      <c r="AQ109" s="24">
        <v>0</v>
      </c>
      <c r="AR109" s="24">
        <f>AQ109*C109*D109*E109*G109*$AR$6</f>
        <v>0</v>
      </c>
      <c r="AS109" s="24">
        <v>0</v>
      </c>
      <c r="AT109" s="24">
        <f>AS109*C109*D109*E109*G109*$AT$6</f>
        <v>0</v>
      </c>
      <c r="AU109" s="24"/>
      <c r="AV109" s="24">
        <f>AU109*C109*D109*E109*G109*$AV$6</f>
        <v>0</v>
      </c>
      <c r="AW109" s="24"/>
      <c r="AX109" s="24">
        <f>AW109*C109*D109*E109*G109*$AX$6</f>
        <v>0</v>
      </c>
      <c r="AY109" s="24"/>
      <c r="AZ109" s="24">
        <f>AY109*C109*D109*E109*G109*$AZ$6</f>
        <v>0</v>
      </c>
      <c r="BA109" s="24">
        <v>0</v>
      </c>
      <c r="BB109" s="24">
        <f>BA109*C109*D109*E109*G109*$BB$6</f>
        <v>0</v>
      </c>
      <c r="BC109" s="24"/>
      <c r="BD109" s="24">
        <f t="shared" si="361"/>
        <v>0</v>
      </c>
      <c r="BE109" s="24">
        <v>0</v>
      </c>
      <c r="BF109" s="24">
        <f t="shared" si="362"/>
        <v>0</v>
      </c>
      <c r="BG109" s="24">
        <v>0</v>
      </c>
      <c r="BH109" s="24">
        <f>BG109*C109*D109*E109*H109*$BH$6</f>
        <v>0</v>
      </c>
      <c r="BI109" s="24">
        <v>0</v>
      </c>
      <c r="BJ109" s="24">
        <f>BI109*C109*D109*E109*H109*$BJ$6</f>
        <v>0</v>
      </c>
      <c r="BK109" s="24"/>
      <c r="BL109" s="24">
        <f>SUM(BK109*$BL$6*C109*D109*E109*H109)</f>
        <v>0</v>
      </c>
      <c r="BM109" s="24"/>
      <c r="BN109" s="24">
        <f>SUM(BM109*$BN$6*C109*D109*E109*H109)</f>
        <v>0</v>
      </c>
      <c r="BO109" s="24">
        <v>0</v>
      </c>
      <c r="BP109" s="24">
        <f>BO109*C109*D109*E109*H109*$BP$6</f>
        <v>0</v>
      </c>
      <c r="BQ109" s="24">
        <v>0</v>
      </c>
      <c r="BR109" s="24">
        <f>BQ109*C109*D109*E109*H109*$BR$6</f>
        <v>0</v>
      </c>
      <c r="BS109" s="24">
        <v>0</v>
      </c>
      <c r="BT109" s="24">
        <f>BS109*C109*D109*E109*H109*$BT$6</f>
        <v>0</v>
      </c>
      <c r="BU109" s="24"/>
      <c r="BV109" s="24">
        <f>C109*D109*E109*H109*BU109*$BV$6</f>
        <v>0</v>
      </c>
      <c r="BW109" s="24">
        <v>0</v>
      </c>
      <c r="BX109" s="24">
        <f>BW109*C109*D109*E109*H109*$BX$6</f>
        <v>0</v>
      </c>
      <c r="BY109" s="24"/>
      <c r="BZ109" s="24">
        <f>SUM(BY109*$BZ$6*C109*D109*E109*H109)</f>
        <v>0</v>
      </c>
      <c r="CA109" s="24"/>
      <c r="CB109" s="24">
        <f>SUM(CA109*$CB$6*C109*D109*E109*H109)</f>
        <v>0</v>
      </c>
      <c r="CC109" s="24"/>
      <c r="CD109" s="24">
        <f>CC109*C109*D109*E109*H109*$CD$6</f>
        <v>0</v>
      </c>
      <c r="CE109" s="24">
        <v>0</v>
      </c>
      <c r="CF109" s="24">
        <f>CE109*C109*D109*E109*H109*$CF$6</f>
        <v>0</v>
      </c>
      <c r="CG109" s="24">
        <v>0</v>
      </c>
      <c r="CH109" s="24">
        <f>CG109*C109*D109*E109*H109*$CH$6</f>
        <v>0</v>
      </c>
      <c r="CI109" s="24">
        <v>0</v>
      </c>
      <c r="CJ109" s="24">
        <f>CI109*C109*D109*E109*H109*$CJ$6</f>
        <v>0</v>
      </c>
      <c r="CK109" s="24">
        <v>0</v>
      </c>
      <c r="CL109" s="24">
        <f>CK109*C109*D109*E109*H109*$CL$6</f>
        <v>0</v>
      </c>
      <c r="CM109" s="24">
        <v>0</v>
      </c>
      <c r="CN109" s="24">
        <f>CM109*C109*D109*E109*H109*$CN$6</f>
        <v>0</v>
      </c>
      <c r="CO109" s="24"/>
      <c r="CP109" s="24"/>
      <c r="CQ109" s="24">
        <v>0</v>
      </c>
      <c r="CR109" s="24">
        <f>CQ109*C109*D109*E109*H109*$CR$6</f>
        <v>0</v>
      </c>
      <c r="CS109" s="24"/>
      <c r="CT109" s="24">
        <f>CS109*C109*D109*E109*H109*$CT$6</f>
        <v>0</v>
      </c>
      <c r="CU109" s="24">
        <v>0</v>
      </c>
      <c r="CV109" s="24">
        <f>CU109*C109*D109*E109*I109*$CV$6</f>
        <v>0</v>
      </c>
      <c r="CW109" s="24">
        <v>0</v>
      </c>
      <c r="CX109" s="24">
        <f>CW109*C109*D109*E109*J109*$CX$6</f>
        <v>0</v>
      </c>
      <c r="CY109" s="24"/>
      <c r="CZ109" s="24">
        <f>CY109*C109*D109*E109*H109*$CZ$6</f>
        <v>0</v>
      </c>
      <c r="DA109" s="24"/>
      <c r="DB109" s="24">
        <f>DA109*C109*D109*E109*H109*$DB$6</f>
        <v>0</v>
      </c>
      <c r="DC109" s="24"/>
      <c r="DD109" s="24">
        <f t="shared" ref="DD109:DD114" si="447">DC109*C109*D109*E109*G109*$DD$6</f>
        <v>0</v>
      </c>
      <c r="DE109" s="24"/>
      <c r="DF109" s="24">
        <f>DE109*C109*D109*E109*G109*$DF$6</f>
        <v>0</v>
      </c>
      <c r="DG109" s="24"/>
      <c r="DH109" s="24">
        <f>DG109*C109*D109*E109*G109*$DH$6</f>
        <v>0</v>
      </c>
      <c r="DI109" s="24"/>
      <c r="DJ109" s="24">
        <f>DI109*C109*D109*E109*G109*$DJ$6</f>
        <v>0</v>
      </c>
      <c r="DK109" s="24"/>
      <c r="DL109" s="24">
        <f>DK109*C109*D109*E109*G109*$DL$6</f>
        <v>0</v>
      </c>
      <c r="DM109" s="24"/>
      <c r="DN109" s="24">
        <f>DM109*C109*D109*E109*G109*$DN$6</f>
        <v>0</v>
      </c>
      <c r="DO109" s="24"/>
      <c r="DP109" s="24">
        <f>DO109*C109*D109*E109*G109*$DP$6</f>
        <v>0</v>
      </c>
      <c r="DQ109" s="24"/>
      <c r="DR109" s="24">
        <f>DQ109*C109*D109*E109*G109*$DR$6</f>
        <v>0</v>
      </c>
      <c r="DS109" s="24"/>
      <c r="DT109" s="24">
        <f>DS109*C109*D109*E109*G109*$DT$6</f>
        <v>0</v>
      </c>
      <c r="DU109" s="24"/>
      <c r="DV109" s="24">
        <f>DU109*C109*D109*E109*G109*$DV$6</f>
        <v>0</v>
      </c>
      <c r="DW109" s="24"/>
      <c r="DX109" s="24">
        <f>DW109*C109*D109*E109*G109*$DX$6</f>
        <v>0</v>
      </c>
      <c r="DY109" s="24"/>
      <c r="DZ109" s="24">
        <f>DY109*C109*D109*E109*G109*$DZ$6</f>
        <v>0</v>
      </c>
      <c r="EA109" s="24"/>
      <c r="EB109" s="24">
        <f>EA109*C109*D109*E109*G109*$EB$6</f>
        <v>0</v>
      </c>
      <c r="EC109" s="24"/>
      <c r="ED109" s="24">
        <f>EC109*C109*D109*E109*G109*$ED$6</f>
        <v>0</v>
      </c>
      <c r="EE109" s="24"/>
      <c r="EF109" s="24">
        <f>EE109*C109*D109*E109*G109*$EF$6</f>
        <v>0</v>
      </c>
      <c r="EG109" s="24"/>
      <c r="EH109" s="24">
        <f>EG109*C109*D109*E109*G109*$EH$6</f>
        <v>0</v>
      </c>
      <c r="EI109" s="24"/>
      <c r="EJ109" s="24">
        <f>EI109*C109*D109*E109*G109*$EJ$6</f>
        <v>0</v>
      </c>
      <c r="EK109" s="24"/>
      <c r="EL109" s="24">
        <f>EK109*C109*D109*E109*G109*$EL$6</f>
        <v>0</v>
      </c>
      <c r="EM109" s="24"/>
      <c r="EN109" s="24">
        <f>EM109*C109*D109*E109*G109*$EN$6</f>
        <v>0</v>
      </c>
      <c r="EO109" s="24">
        <v>0</v>
      </c>
      <c r="EP109" s="24">
        <f>EO109*C109*D109*E109*H109*$EP$6</f>
        <v>0</v>
      </c>
      <c r="EQ109" s="24"/>
      <c r="ER109" s="24">
        <f>EQ109*C109*D109*E109*H109*$ER$6</f>
        <v>0</v>
      </c>
      <c r="ES109" s="24"/>
      <c r="ET109" s="24"/>
      <c r="EU109" s="25">
        <f t="shared" ref="EU109:EV114" si="448">SUM(K109,M109,O109,Q109,S109,U109,W109,Y109,AC109,AE109,AG109,AI109,AK109,AM109,AO109,AQ109,AS109,AU109,AW109,AY109,BA109,BC109,BE109,BG109,BI109,BK109,BM109,BO109,BQ109,BS109,BU109,BW109,BY109,CA109,CC109,CE109,CG109,CI109,CK109,CM109,CO109,CQ109,CS109,CU109,CW109,CY109,DA109,DC109,DE109,DG109,DI109,DK109,DM109,DO109,DQ109,DS109,DU109,DW109,DY109,EA109,EC109,EE109,EG109,EI109,EK109,EM109,EO109,EQ109,ES109,AA109)</f>
        <v>0</v>
      </c>
      <c r="EV109" s="25">
        <f t="shared" si="448"/>
        <v>0</v>
      </c>
    </row>
    <row r="110" spans="1:152" ht="30" x14ac:dyDescent="0.25">
      <c r="A110" s="47">
        <v>131</v>
      </c>
      <c r="B110" s="19" t="s">
        <v>187</v>
      </c>
      <c r="C110" s="20">
        <f t="shared" si="294"/>
        <v>9657</v>
      </c>
      <c r="D110" s="21">
        <v>0.67</v>
      </c>
      <c r="E110" s="22">
        <v>1</v>
      </c>
      <c r="F110" s="49"/>
      <c r="G110" s="20">
        <v>1.4</v>
      </c>
      <c r="H110" s="20">
        <v>1.68</v>
      </c>
      <c r="I110" s="20">
        <v>2.23</v>
      </c>
      <c r="J110" s="20">
        <v>2.39</v>
      </c>
      <c r="K110" s="23"/>
      <c r="L110" s="24">
        <f>K110*C110*D110*E110*G110*$L$6</f>
        <v>0</v>
      </c>
      <c r="M110" s="24">
        <v>0</v>
      </c>
      <c r="N110" s="24">
        <f>M110*C110*D110*E110*G110*$N$6</f>
        <v>0</v>
      </c>
      <c r="O110" s="24">
        <v>0</v>
      </c>
      <c r="P110" s="24">
        <f>O110*C110*D110*E110*G110*$P$6</f>
        <v>0</v>
      </c>
      <c r="Q110" s="24"/>
      <c r="R110" s="24">
        <f>Q110*C110*D110*E110*G110*$R$6</f>
        <v>0</v>
      </c>
      <c r="S110" s="24"/>
      <c r="T110" s="24"/>
      <c r="U110" s="24">
        <v>0</v>
      </c>
      <c r="V110" s="24">
        <f>U110*C110*D110*E110*G110*$V$6</f>
        <v>0</v>
      </c>
      <c r="W110" s="24">
        <v>0</v>
      </c>
      <c r="X110" s="24">
        <f t="shared" si="366"/>
        <v>0</v>
      </c>
      <c r="Y110" s="24"/>
      <c r="Z110" s="24">
        <f>Y110*C110*D110*E110*G110*$Z$6</f>
        <v>0</v>
      </c>
      <c r="AA110" s="24"/>
      <c r="AB110" s="24">
        <f t="shared" si="301"/>
        <v>0</v>
      </c>
      <c r="AC110" s="24">
        <v>0</v>
      </c>
      <c r="AD110" s="24">
        <f>AC110*C110*D110*E110*G110*$AD$6</f>
        <v>0</v>
      </c>
      <c r="AE110" s="24">
        <v>0</v>
      </c>
      <c r="AF110" s="24">
        <f>AE110*C110*D110*E110*G110*$AF$6</f>
        <v>0</v>
      </c>
      <c r="AG110" s="24"/>
      <c r="AH110" s="24">
        <f>AG110*C110*D110*E110*G110*$AH$6</f>
        <v>0</v>
      </c>
      <c r="AI110" s="24"/>
      <c r="AJ110" s="24">
        <f>AI110*C110*D110*E110*G110*$AJ$6</f>
        <v>0</v>
      </c>
      <c r="AK110" s="24"/>
      <c r="AL110" s="24">
        <f t="shared" si="445"/>
        <v>0</v>
      </c>
      <c r="AM110" s="24">
        <v>35</v>
      </c>
      <c r="AN110" s="24">
        <f t="shared" si="446"/>
        <v>317039.31</v>
      </c>
      <c r="AO110" s="24"/>
      <c r="AP110" s="24">
        <f>AO110*C110*D110*E110*G110*$AP$6</f>
        <v>0</v>
      </c>
      <c r="AQ110" s="24">
        <v>0</v>
      </c>
      <c r="AR110" s="24">
        <f>AQ110*C110*D110*E110*G110*$AR$6</f>
        <v>0</v>
      </c>
      <c r="AS110" s="24">
        <v>0</v>
      </c>
      <c r="AT110" s="24">
        <f>AS110*C110*D110*E110*G110*$AT$6</f>
        <v>0</v>
      </c>
      <c r="AU110" s="24"/>
      <c r="AV110" s="24">
        <f>AU110*C110*D110*E110*G110*$AV$6</f>
        <v>0</v>
      </c>
      <c r="AW110" s="24"/>
      <c r="AX110" s="24">
        <f>AW110*C110*D110*E110*G110*$AX$6</f>
        <v>0</v>
      </c>
      <c r="AY110" s="24"/>
      <c r="AZ110" s="24">
        <f>AY110*C110*D110*E110*G110*$AZ$6</f>
        <v>0</v>
      </c>
      <c r="BA110" s="24">
        <v>0</v>
      </c>
      <c r="BB110" s="24">
        <f>BA110*C110*D110*E110*G110*$BB$6</f>
        <v>0</v>
      </c>
      <c r="BC110" s="24"/>
      <c r="BD110" s="24">
        <f t="shared" si="361"/>
        <v>0</v>
      </c>
      <c r="BE110" s="24">
        <v>0</v>
      </c>
      <c r="BF110" s="24">
        <f t="shared" si="362"/>
        <v>0</v>
      </c>
      <c r="BG110" s="24"/>
      <c r="BH110" s="24">
        <f>BG110*C110*D110*E110*H110*$BH$6</f>
        <v>0</v>
      </c>
      <c r="BI110" s="24">
        <v>0</v>
      </c>
      <c r="BJ110" s="24">
        <f>BI110*C110*D110*E110*H110*$BJ$6</f>
        <v>0</v>
      </c>
      <c r="BK110" s="24"/>
      <c r="BL110" s="24">
        <f>SUM(BK110*$BL$6*C110*D110*E110*H110)</f>
        <v>0</v>
      </c>
      <c r="BM110" s="24">
        <v>4</v>
      </c>
      <c r="BN110" s="24">
        <f>SUM(BM110*$BN$6*C110*D110*E110*H110)</f>
        <v>43479.676800000001</v>
      </c>
      <c r="BO110" s="24">
        <v>9</v>
      </c>
      <c r="BP110" s="24">
        <f>BO110*C110*D110*E110*H110*$BP$6</f>
        <v>97829.272800000006</v>
      </c>
      <c r="BQ110" s="24">
        <v>200</v>
      </c>
      <c r="BR110" s="24">
        <f>BQ110*C110*D110*E110*H110*$BR$6</f>
        <v>2173983.84</v>
      </c>
      <c r="BS110" s="24">
        <v>3</v>
      </c>
      <c r="BT110" s="24">
        <f>BS110*C110*D110*E110*H110*$BT$6</f>
        <v>32609.757599999997</v>
      </c>
      <c r="BU110" s="24"/>
      <c r="BV110" s="24">
        <f>C110*D110*E110*H110*BU110*$BV$6</f>
        <v>0</v>
      </c>
      <c r="BW110" s="24">
        <v>6</v>
      </c>
      <c r="BX110" s="24">
        <f>BW110*C110*D110*E110*H110*$BX$6</f>
        <v>65219.515199999994</v>
      </c>
      <c r="BY110" s="24"/>
      <c r="BZ110" s="24">
        <f>SUM(BY110*$BZ$6*C110*D110*E110*H110)</f>
        <v>0</v>
      </c>
      <c r="CA110" s="24"/>
      <c r="CB110" s="24">
        <f>SUM(CA110*$CB$6*C110*D110*E110*H110)</f>
        <v>0</v>
      </c>
      <c r="CC110" s="24"/>
      <c r="CD110" s="24">
        <f>CC110*C110*D110*E110*H110*$CD$6</f>
        <v>0</v>
      </c>
      <c r="CE110" s="24">
        <v>0</v>
      </c>
      <c r="CF110" s="24">
        <f>CE110*C110*D110*E110*H110*$CF$6</f>
        <v>0</v>
      </c>
      <c r="CG110" s="24">
        <v>14</v>
      </c>
      <c r="CH110" s="24">
        <f>CG110*C110*D110*E110*H110*$CH$6</f>
        <v>152178.8688</v>
      </c>
      <c r="CI110" s="24"/>
      <c r="CJ110" s="24">
        <f>CI110*C110*D110*E110*H110*$CJ$6</f>
        <v>0</v>
      </c>
      <c r="CK110" s="24">
        <v>0</v>
      </c>
      <c r="CL110" s="24">
        <f>CK110*C110*D110*E110*H110*$CL$6</f>
        <v>0</v>
      </c>
      <c r="CM110" s="24">
        <v>0</v>
      </c>
      <c r="CN110" s="24">
        <f>CM110*C110*D110*E110*H110*$CN$6</f>
        <v>0</v>
      </c>
      <c r="CO110" s="24"/>
      <c r="CP110" s="24"/>
      <c r="CQ110" s="24">
        <v>15</v>
      </c>
      <c r="CR110" s="24">
        <f>CQ110*C110*D110*E110*H110*$CR$6</f>
        <v>163048.788</v>
      </c>
      <c r="CS110" s="24"/>
      <c r="CT110" s="24">
        <f>CS110*C110*D110*E110*H110*$CT$6</f>
        <v>0</v>
      </c>
      <c r="CU110" s="24">
        <v>0</v>
      </c>
      <c r="CV110" s="24">
        <f>CU110*C110*D110*E110*I110*$CV$6</f>
        <v>0</v>
      </c>
      <c r="CW110" s="24">
        <v>0</v>
      </c>
      <c r="CX110" s="24">
        <f>CW110*C110*D110*E110*J110*$CX$6</f>
        <v>0</v>
      </c>
      <c r="CY110" s="24"/>
      <c r="CZ110" s="24">
        <f>CY110*C110*D110*E110*H110*$CZ$6</f>
        <v>0</v>
      </c>
      <c r="DA110" s="24"/>
      <c r="DB110" s="24">
        <f>DA110*C110*D110*E110*H110*$DB$6</f>
        <v>0</v>
      </c>
      <c r="DC110" s="24"/>
      <c r="DD110" s="24">
        <f t="shared" si="447"/>
        <v>0</v>
      </c>
      <c r="DE110" s="24">
        <v>50</v>
      </c>
      <c r="DF110" s="24">
        <f>DE110*C110*D110*E110*G110*$DF$6</f>
        <v>452913.3</v>
      </c>
      <c r="DG110" s="24"/>
      <c r="DH110" s="24">
        <f>DG110*C110*D110*E110*G110*$DH$6</f>
        <v>0</v>
      </c>
      <c r="DI110" s="24">
        <v>10</v>
      </c>
      <c r="DJ110" s="24">
        <f>DI110*C110*D110*E110*G110*$DJ$6</f>
        <v>90582.66</v>
      </c>
      <c r="DK110" s="24">
        <v>12</v>
      </c>
      <c r="DL110" s="24">
        <f>DK110*C110*D110*E110*G110*$DL$6</f>
        <v>108699.192</v>
      </c>
      <c r="DM110" s="24"/>
      <c r="DN110" s="24">
        <f>DM110*C110*D110*E110*G110*$DN$6</f>
        <v>0</v>
      </c>
      <c r="DO110" s="24"/>
      <c r="DP110" s="24">
        <f>DO110*C110*D110*E110*G110*$DP$6</f>
        <v>0</v>
      </c>
      <c r="DQ110" s="24"/>
      <c r="DR110" s="24">
        <f>DQ110*C110*D110*E110*G110*$DR$6</f>
        <v>0</v>
      </c>
      <c r="DS110" s="24"/>
      <c r="DT110" s="24">
        <f>DS110*C110*D110*E110*G110*$DT$6</f>
        <v>0</v>
      </c>
      <c r="DU110" s="24"/>
      <c r="DV110" s="24">
        <f>DU110*C110*D110*E110*G110*$DV$6</f>
        <v>0</v>
      </c>
      <c r="DW110" s="24">
        <v>24</v>
      </c>
      <c r="DX110" s="24">
        <f>DW110*C110*D110*E110*G110*$DX$6</f>
        <v>217398.38399999999</v>
      </c>
      <c r="DY110" s="24">
        <v>8</v>
      </c>
      <c r="DZ110" s="24">
        <f>DY110*C110*D110*E110*G110*$DZ$6</f>
        <v>72466.127999999997</v>
      </c>
      <c r="EA110" s="24"/>
      <c r="EB110" s="24">
        <f>EA110*C110*D110*E110*G110*$EB$6</f>
        <v>0</v>
      </c>
      <c r="EC110" s="24"/>
      <c r="ED110" s="24">
        <f>EC110*C110*D110*E110*G110*$ED$6</f>
        <v>0</v>
      </c>
      <c r="EE110" s="24"/>
      <c r="EF110" s="24">
        <f>EE110*C110*D110*E110*G110*$EF$6</f>
        <v>0</v>
      </c>
      <c r="EG110" s="24"/>
      <c r="EH110" s="24">
        <f>EG110*C110*D110*E110*G110*$EH$6</f>
        <v>0</v>
      </c>
      <c r="EI110" s="24"/>
      <c r="EJ110" s="24">
        <f>EI110*C110*D110*E110*G110*$EJ$6</f>
        <v>0</v>
      </c>
      <c r="EK110" s="24"/>
      <c r="EL110" s="24">
        <f>EK110*C110*D110*E110*G110*$EL$6</f>
        <v>0</v>
      </c>
      <c r="EM110" s="24"/>
      <c r="EN110" s="24">
        <f>EM110*C110*D110*E110*G110*$EN$6</f>
        <v>0</v>
      </c>
      <c r="EO110" s="24">
        <v>0</v>
      </c>
      <c r="EP110" s="24">
        <f>EO110*C110*D110*E110*H110*$EP$6</f>
        <v>0</v>
      </c>
      <c r="EQ110" s="24"/>
      <c r="ER110" s="24">
        <f>EQ110*C110*D110*E110*H110*$ER$6</f>
        <v>0</v>
      </c>
      <c r="ES110" s="24"/>
      <c r="ET110" s="24"/>
      <c r="EU110" s="25">
        <f t="shared" si="448"/>
        <v>390</v>
      </c>
      <c r="EV110" s="25">
        <f t="shared" si="448"/>
        <v>3987448.6931999996</v>
      </c>
    </row>
    <row r="111" spans="1:152" x14ac:dyDescent="0.25">
      <c r="A111" s="47">
        <v>132</v>
      </c>
      <c r="B111" s="19" t="s">
        <v>188</v>
      </c>
      <c r="C111" s="20">
        <f t="shared" si="294"/>
        <v>9657</v>
      </c>
      <c r="D111" s="21">
        <v>0.72</v>
      </c>
      <c r="E111" s="22">
        <v>1</v>
      </c>
      <c r="F111" s="49"/>
      <c r="G111" s="20">
        <v>1.4</v>
      </c>
      <c r="H111" s="20">
        <v>1.68</v>
      </c>
      <c r="I111" s="20">
        <v>2.23</v>
      </c>
      <c r="J111" s="20">
        <v>2.39</v>
      </c>
      <c r="K111" s="23"/>
      <c r="L111" s="24">
        <f>K111*C111*D111*E111*G111*$L$6</f>
        <v>0</v>
      </c>
      <c r="M111" s="24">
        <v>0</v>
      </c>
      <c r="N111" s="24">
        <f>M111*C111*D111*E111*G111*$N$6</f>
        <v>0</v>
      </c>
      <c r="O111" s="24">
        <v>0</v>
      </c>
      <c r="P111" s="24">
        <f>O111*C111*D111*E111*G111*$P$6</f>
        <v>0</v>
      </c>
      <c r="Q111" s="24">
        <v>15</v>
      </c>
      <c r="R111" s="24">
        <f>Q111*C111*D111*E111*G111*$R$6</f>
        <v>146013.83999999997</v>
      </c>
      <c r="S111" s="24"/>
      <c r="T111" s="24"/>
      <c r="U111" s="24">
        <v>4</v>
      </c>
      <c r="V111" s="24">
        <f>U111*C111*D111*E111*G111*$V$6</f>
        <v>38937.023999999998</v>
      </c>
      <c r="W111" s="24">
        <v>0</v>
      </c>
      <c r="X111" s="24">
        <f t="shared" si="366"/>
        <v>0</v>
      </c>
      <c r="Y111" s="24">
        <v>0</v>
      </c>
      <c r="Z111" s="24">
        <f>Y111*C111*D111*E111*G111*$Z$6</f>
        <v>0</v>
      </c>
      <c r="AA111" s="24"/>
      <c r="AB111" s="24">
        <f t="shared" si="301"/>
        <v>0</v>
      </c>
      <c r="AC111" s="24">
        <v>5</v>
      </c>
      <c r="AD111" s="24">
        <f>AC111*C111*D111*E111*G111*$AD$6</f>
        <v>48671.279999999992</v>
      </c>
      <c r="AE111" s="24">
        <v>0</v>
      </c>
      <c r="AF111" s="24">
        <f>AE111*C111*D111*E111*G111*$AF$6</f>
        <v>0</v>
      </c>
      <c r="AG111" s="24"/>
      <c r="AH111" s="24">
        <f>AG111*C111*D111*E111*G111*$AH$6</f>
        <v>0</v>
      </c>
      <c r="AI111" s="24"/>
      <c r="AJ111" s="24">
        <f>AI111*C111*D111*E111*G111*$AJ$6</f>
        <v>0</v>
      </c>
      <c r="AK111" s="24"/>
      <c r="AL111" s="24">
        <f t="shared" si="445"/>
        <v>0</v>
      </c>
      <c r="AM111" s="24">
        <v>25</v>
      </c>
      <c r="AN111" s="24">
        <f t="shared" si="446"/>
        <v>243356.4</v>
      </c>
      <c r="AO111" s="24">
        <v>8</v>
      </c>
      <c r="AP111" s="24">
        <f>AO111*C111*D111*E111*G111*$AP$6</f>
        <v>77874.047999999995</v>
      </c>
      <c r="AQ111" s="24">
        <v>0</v>
      </c>
      <c r="AR111" s="24">
        <f>AQ111*C111*D111*E111*G111*$AR$6</f>
        <v>0</v>
      </c>
      <c r="AS111" s="24">
        <v>0</v>
      </c>
      <c r="AT111" s="24">
        <f>AS111*C111*D111*E111*G111*$AT$6</f>
        <v>0</v>
      </c>
      <c r="AU111" s="24"/>
      <c r="AV111" s="24">
        <f>AU111*C111*D111*E111*G111*$AV$6</f>
        <v>0</v>
      </c>
      <c r="AW111" s="24"/>
      <c r="AX111" s="24">
        <f>AW111*C111*D111*E111*G111*$AX$6</f>
        <v>0</v>
      </c>
      <c r="AY111" s="24"/>
      <c r="AZ111" s="24">
        <f>AY111*C111*D111*E111*G111*$AZ$6</f>
        <v>0</v>
      </c>
      <c r="BA111" s="24">
        <v>0</v>
      </c>
      <c r="BB111" s="24">
        <f>BA111*C111*D111*E111*G111*$BB$6</f>
        <v>0</v>
      </c>
      <c r="BC111" s="24">
        <v>40</v>
      </c>
      <c r="BD111" s="24">
        <f t="shared" si="361"/>
        <v>389370.23999999993</v>
      </c>
      <c r="BE111" s="24">
        <v>0</v>
      </c>
      <c r="BF111" s="24">
        <f t="shared" si="362"/>
        <v>0</v>
      </c>
      <c r="BG111" s="24"/>
      <c r="BH111" s="24">
        <f>BG111*C111*D111*E111*H111*$BH$6</f>
        <v>0</v>
      </c>
      <c r="BI111" s="24">
        <v>0</v>
      </c>
      <c r="BJ111" s="24">
        <f>BI111*C111*D111*E111*H111*$BJ$6</f>
        <v>0</v>
      </c>
      <c r="BK111" s="24"/>
      <c r="BL111" s="24">
        <f>SUM(BK111*$BL$6*C111*D111*E111*H111)</f>
        <v>0</v>
      </c>
      <c r="BM111" s="24">
        <v>3</v>
      </c>
      <c r="BN111" s="24">
        <f>SUM(BM111*$BN$6*C111*D111*E111*H111)</f>
        <v>35043.321599999996</v>
      </c>
      <c r="BO111" s="24">
        <v>5</v>
      </c>
      <c r="BP111" s="24">
        <f>BO111*C111*D111*E111*H111*$BP$6</f>
        <v>58405.535999999993</v>
      </c>
      <c r="BQ111" s="24">
        <v>0</v>
      </c>
      <c r="BR111" s="24">
        <f>BQ111*C111*D111*E111*H111*$BR$6</f>
        <v>0</v>
      </c>
      <c r="BS111" s="24">
        <v>22</v>
      </c>
      <c r="BT111" s="24">
        <f>BS111*C111*D111*E111*H111*$BT$6</f>
        <v>256984.3584</v>
      </c>
      <c r="BU111" s="24"/>
      <c r="BV111" s="24">
        <f>C111*D111*E111*H111*BU111*$BV$6</f>
        <v>0</v>
      </c>
      <c r="BW111" s="24">
        <v>8</v>
      </c>
      <c r="BX111" s="24">
        <f>BW111*C111*D111*E111*H111*$BX$6</f>
        <v>93448.857600000003</v>
      </c>
      <c r="BY111" s="24">
        <v>1</v>
      </c>
      <c r="BZ111" s="24">
        <f>SUM(BY111*$BZ$6*C111*D111*E111*H111)</f>
        <v>11681.1072</v>
      </c>
      <c r="CA111" s="24"/>
      <c r="CB111" s="24">
        <f>SUM(CA111*$CB$6*C111*D111*E111*H111)</f>
        <v>0</v>
      </c>
      <c r="CC111" s="24"/>
      <c r="CD111" s="24">
        <f>CC111*C111*D111*E111*H111*$CD$6</f>
        <v>0</v>
      </c>
      <c r="CE111" s="24">
        <v>20</v>
      </c>
      <c r="CF111" s="24">
        <f>CE111*C111*D111*E111*H111*$CF$6</f>
        <v>233622.14399999997</v>
      </c>
      <c r="CG111" s="24">
        <v>4</v>
      </c>
      <c r="CH111" s="24">
        <f>CG111*C111*D111*E111*H111*$CH$6</f>
        <v>46724.428800000002</v>
      </c>
      <c r="CI111" s="24"/>
      <c r="CJ111" s="24">
        <f>CI111*C111*D111*E111*H111*$CJ$6</f>
        <v>0</v>
      </c>
      <c r="CK111" s="24">
        <v>72</v>
      </c>
      <c r="CL111" s="24">
        <f>CK111*C111*D111*E111*H111*$CL$6</f>
        <v>841039.71840000001</v>
      </c>
      <c r="CM111" s="24">
        <v>0</v>
      </c>
      <c r="CN111" s="24">
        <f>CM111*C111*D111*E111*H111*$CN$6</f>
        <v>0</v>
      </c>
      <c r="CO111" s="24"/>
      <c r="CP111" s="24"/>
      <c r="CQ111" s="24">
        <v>5</v>
      </c>
      <c r="CR111" s="24">
        <f>CQ111*C111*D111*E111*H111*$CR$6</f>
        <v>58405.535999999993</v>
      </c>
      <c r="CS111" s="24"/>
      <c r="CT111" s="24">
        <f>CS111*C111*D111*E111*H111*$CT$6</f>
        <v>0</v>
      </c>
      <c r="CU111" s="24">
        <v>0</v>
      </c>
      <c r="CV111" s="24">
        <f>CU111*C111*D111*E111*I111*$CV$6</f>
        <v>0</v>
      </c>
      <c r="CW111" s="24">
        <v>0</v>
      </c>
      <c r="CX111" s="24">
        <f>CW111*C111*D111*E111*J111*$CX$6</f>
        <v>0</v>
      </c>
      <c r="CY111" s="24"/>
      <c r="CZ111" s="24">
        <f>CY111*C111*D111*E111*H111*$CZ$6</f>
        <v>0</v>
      </c>
      <c r="DA111" s="24"/>
      <c r="DB111" s="24">
        <f>DA111*C111*D111*E111*H111*$DB$6</f>
        <v>0</v>
      </c>
      <c r="DC111" s="24">
        <v>100</v>
      </c>
      <c r="DD111" s="24">
        <f t="shared" si="447"/>
        <v>973425.6</v>
      </c>
      <c r="DE111" s="24"/>
      <c r="DF111" s="24">
        <f>DE111*C111*D111*E111*G111*$DF$6</f>
        <v>0</v>
      </c>
      <c r="DG111" s="24"/>
      <c r="DH111" s="24">
        <f>DG111*C111*D111*E111*G111*$DH$6</f>
        <v>0</v>
      </c>
      <c r="DI111" s="24">
        <v>25</v>
      </c>
      <c r="DJ111" s="24">
        <f>DI111*C111*D111*E111*G111*$DJ$6</f>
        <v>243356.4</v>
      </c>
      <c r="DK111" s="24">
        <v>35</v>
      </c>
      <c r="DL111" s="24">
        <f>DK111*C111*D111*E111*G111*$DL$6</f>
        <v>340698.95999999996</v>
      </c>
      <c r="DM111" s="24">
        <v>9</v>
      </c>
      <c r="DN111" s="24">
        <f>DM111*C111*D111*E111*G111*$DN$6</f>
        <v>87608.303999999989</v>
      </c>
      <c r="DO111" s="24">
        <v>21</v>
      </c>
      <c r="DP111" s="24">
        <f>DO111*C111*D111*E111*G111*$DP$6</f>
        <v>204419.37599999999</v>
      </c>
      <c r="DQ111" s="24">
        <v>10</v>
      </c>
      <c r="DR111" s="24">
        <f>DQ111*C111*D111*E111*G111*$DR$6</f>
        <v>97342.559999999983</v>
      </c>
      <c r="DS111" s="24"/>
      <c r="DT111" s="24">
        <f>DS111*C111*D111*E111*G111*$DT$6</f>
        <v>0</v>
      </c>
      <c r="DU111" s="24"/>
      <c r="DV111" s="24">
        <f>DU111*C111*D111*E111*G111*$DV$6</f>
        <v>0</v>
      </c>
      <c r="DW111" s="24">
        <v>24</v>
      </c>
      <c r="DX111" s="24">
        <f>DW111*C111*D111*E111*G111*$DX$6</f>
        <v>233622.14399999997</v>
      </c>
      <c r="DY111" s="24"/>
      <c r="DZ111" s="24">
        <f>DY111*C111*D111*E111*G111*$DZ$6</f>
        <v>0</v>
      </c>
      <c r="EA111" s="24">
        <v>96</v>
      </c>
      <c r="EB111" s="24">
        <f>EA111*C111*D111*E111*G111*$EB$6</f>
        <v>934488.57599999988</v>
      </c>
      <c r="EC111" s="24"/>
      <c r="ED111" s="24">
        <f>EC111*C111*D111*E111*G111*$ED$6</f>
        <v>0</v>
      </c>
      <c r="EE111" s="24"/>
      <c r="EF111" s="24">
        <f>EE111*C111*D111*E111*G111*$EF$6</f>
        <v>0</v>
      </c>
      <c r="EG111" s="24">
        <v>10</v>
      </c>
      <c r="EH111" s="24">
        <f>EG111*C111*D111*E111*G111*$EH$6</f>
        <v>97342.559999999983</v>
      </c>
      <c r="EI111" s="24"/>
      <c r="EJ111" s="24">
        <f>EI111*C111*D111*E111*G111*$EJ$6</f>
        <v>0</v>
      </c>
      <c r="EK111" s="24"/>
      <c r="EL111" s="24">
        <f>EK111*C111*D111*E111*G111*$EL$6</f>
        <v>0</v>
      </c>
      <c r="EM111" s="24"/>
      <c r="EN111" s="24">
        <f>EM111*C111*D111*E111*G111*$EN$6</f>
        <v>0</v>
      </c>
      <c r="EO111" s="24">
        <v>0</v>
      </c>
      <c r="EP111" s="24">
        <f>EO111*C111*D111*E111*H111*$EP$6</f>
        <v>0</v>
      </c>
      <c r="EQ111" s="24"/>
      <c r="ER111" s="24">
        <f>EQ111*C111*D111*E111*H111*$ER$6</f>
        <v>0</v>
      </c>
      <c r="ES111" s="24"/>
      <c r="ET111" s="24"/>
      <c r="EU111" s="25">
        <f t="shared" si="448"/>
        <v>567</v>
      </c>
      <c r="EV111" s="25">
        <f t="shared" si="448"/>
        <v>5791882.3199999994</v>
      </c>
    </row>
    <row r="112" spans="1:152" ht="60" x14ac:dyDescent="0.25">
      <c r="A112" s="47">
        <v>133</v>
      </c>
      <c r="B112" s="19" t="s">
        <v>189</v>
      </c>
      <c r="C112" s="20">
        <f t="shared" si="294"/>
        <v>9657</v>
      </c>
      <c r="D112" s="21">
        <v>0.82</v>
      </c>
      <c r="E112" s="22">
        <v>1</v>
      </c>
      <c r="F112" s="49"/>
      <c r="G112" s="20">
        <v>1.4</v>
      </c>
      <c r="H112" s="20">
        <v>1.68</v>
      </c>
      <c r="I112" s="20">
        <v>2.23</v>
      </c>
      <c r="J112" s="20">
        <v>2.39</v>
      </c>
      <c r="K112" s="23"/>
      <c r="L112" s="24">
        <f>K112*C112*D112*E112*G112*$L$6</f>
        <v>0</v>
      </c>
      <c r="M112" s="24">
        <v>0</v>
      </c>
      <c r="N112" s="24">
        <f>M112*C112*D112*E112*G112*$N$6</f>
        <v>0</v>
      </c>
      <c r="O112" s="24">
        <v>0</v>
      </c>
      <c r="P112" s="24">
        <f>O112*C112*D112*E112*G112*$P$6</f>
        <v>0</v>
      </c>
      <c r="Q112" s="24"/>
      <c r="R112" s="24">
        <f>Q112*C112*D112*E112*G112*$R$6</f>
        <v>0</v>
      </c>
      <c r="S112" s="24"/>
      <c r="T112" s="24"/>
      <c r="U112" s="24">
        <v>0</v>
      </c>
      <c r="V112" s="24">
        <f>U112*C112*D112*E112*G112*$V$6</f>
        <v>0</v>
      </c>
      <c r="W112" s="24"/>
      <c r="X112" s="24">
        <f t="shared" si="366"/>
        <v>0</v>
      </c>
      <c r="Y112" s="24"/>
      <c r="Z112" s="24">
        <f>Y112*C112*D112*E112*G112*$Z$6</f>
        <v>0</v>
      </c>
      <c r="AA112" s="24"/>
      <c r="AB112" s="24">
        <f t="shared" si="301"/>
        <v>0</v>
      </c>
      <c r="AC112" s="24">
        <v>0</v>
      </c>
      <c r="AD112" s="24">
        <f>AC112*C112*D112*E112*G112*$AD$6</f>
        <v>0</v>
      </c>
      <c r="AE112" s="24">
        <v>0</v>
      </c>
      <c r="AF112" s="24">
        <f>AE112*C112*D112*E112*G112*$AF$6</f>
        <v>0</v>
      </c>
      <c r="AG112" s="24"/>
      <c r="AH112" s="24">
        <f>AG112*C112*D112*E112*G112*$AH$6</f>
        <v>0</v>
      </c>
      <c r="AI112" s="24"/>
      <c r="AJ112" s="24">
        <f>AI112*C112*D112*E112*G112*$AJ$6</f>
        <v>0</v>
      </c>
      <c r="AK112" s="27"/>
      <c r="AL112" s="24">
        <f t="shared" si="445"/>
        <v>0</v>
      </c>
      <c r="AM112" s="24">
        <v>15</v>
      </c>
      <c r="AN112" s="24">
        <f t="shared" si="446"/>
        <v>166293.53999999998</v>
      </c>
      <c r="AO112" s="24"/>
      <c r="AP112" s="24">
        <f>AO112*C112*D112*E112*G112*$AP$6</f>
        <v>0</v>
      </c>
      <c r="AQ112" s="24">
        <v>0</v>
      </c>
      <c r="AR112" s="24">
        <f>AQ112*C112*D112*E112*G112*$AR$6</f>
        <v>0</v>
      </c>
      <c r="AS112" s="24">
        <v>0</v>
      </c>
      <c r="AT112" s="24">
        <f>AS112*C112*D112*E112*G112*$AT$6</f>
        <v>0</v>
      </c>
      <c r="AU112" s="24"/>
      <c r="AV112" s="24">
        <f>AU112*C112*D112*E112*G112*$AV$6</f>
        <v>0</v>
      </c>
      <c r="AW112" s="24"/>
      <c r="AX112" s="24">
        <f>AW112*C112*D112*E112*G112*$AX$6</f>
        <v>0</v>
      </c>
      <c r="AY112" s="24"/>
      <c r="AZ112" s="24">
        <f>AY112*C112*D112*E112*G112*$AZ$6</f>
        <v>0</v>
      </c>
      <c r="BA112" s="24"/>
      <c r="BB112" s="24">
        <f>BA112*C112*D112*E112*G112*$BB$6</f>
        <v>0</v>
      </c>
      <c r="BC112" s="24">
        <v>0</v>
      </c>
      <c r="BD112" s="24">
        <f t="shared" si="361"/>
        <v>0</v>
      </c>
      <c r="BE112" s="24">
        <v>0</v>
      </c>
      <c r="BF112" s="24">
        <f t="shared" si="362"/>
        <v>0</v>
      </c>
      <c r="BG112" s="24"/>
      <c r="BH112" s="24">
        <f>BG112*C112*D112*E112*H112*$BH$6</f>
        <v>0</v>
      </c>
      <c r="BI112" s="24">
        <v>0</v>
      </c>
      <c r="BJ112" s="24">
        <f>BI112*C112*D112*E112*H112*$BJ$6</f>
        <v>0</v>
      </c>
      <c r="BK112" s="24"/>
      <c r="BL112" s="24">
        <f>SUM(BK112*$BL$6*C112*D112*E112*H112)</f>
        <v>0</v>
      </c>
      <c r="BM112" s="24"/>
      <c r="BN112" s="24">
        <f>SUM(BM112*$BN$6*C112*D112*E112*H112)</f>
        <v>0</v>
      </c>
      <c r="BO112" s="24">
        <v>0</v>
      </c>
      <c r="BP112" s="24">
        <f>BO112*C112*D112*E112*H112*$BP$6</f>
        <v>0</v>
      </c>
      <c r="BQ112" s="24">
        <v>0</v>
      </c>
      <c r="BR112" s="24">
        <f>BQ112*C112*D112*E112*H112*$BR$6</f>
        <v>0</v>
      </c>
      <c r="BS112" s="24">
        <v>5</v>
      </c>
      <c r="BT112" s="24">
        <f>BS112*C112*D112*E112*H112*$BT$6</f>
        <v>66517.415999999997</v>
      </c>
      <c r="BU112" s="24"/>
      <c r="BV112" s="24">
        <f>C112*D112*E112*H112*BU112*$BV$6</f>
        <v>0</v>
      </c>
      <c r="BW112" s="24">
        <v>1</v>
      </c>
      <c r="BX112" s="24">
        <f>BW112*C112*D112*E112*H112*$BX$6</f>
        <v>13303.483199999999</v>
      </c>
      <c r="BY112" s="24"/>
      <c r="BZ112" s="24">
        <f>SUM(BY112*$BZ$6*C112*D112*E112*H112)</f>
        <v>0</v>
      </c>
      <c r="CA112" s="24"/>
      <c r="CB112" s="24">
        <f>SUM(CA112*$CB$6*C112*D112*E112*H112)</f>
        <v>0</v>
      </c>
      <c r="CC112" s="24">
        <v>1</v>
      </c>
      <c r="CD112" s="24">
        <f>CC112*C112*D112*E112*H112*$CD$6</f>
        <v>13303.483199999999</v>
      </c>
      <c r="CE112" s="24">
        <v>0</v>
      </c>
      <c r="CF112" s="24">
        <f>CE112*C112*D112*E112*H112*$CF$6</f>
        <v>0</v>
      </c>
      <c r="CG112" s="24">
        <v>10</v>
      </c>
      <c r="CH112" s="24">
        <f>CG112*C112*D112*E112*H112*$CH$6</f>
        <v>133034.83199999999</v>
      </c>
      <c r="CI112" s="24">
        <v>0</v>
      </c>
      <c r="CJ112" s="24">
        <f>CI112*C112*D112*E112*H112*$CJ$6</f>
        <v>0</v>
      </c>
      <c r="CK112" s="24">
        <v>0</v>
      </c>
      <c r="CL112" s="24">
        <f>CK112*C112*D112*E112*H112*$CL$6</f>
        <v>0</v>
      </c>
      <c r="CM112" s="24">
        <v>0</v>
      </c>
      <c r="CN112" s="24">
        <f>CM112*C112*D112*E112*H112*$CN$6</f>
        <v>0</v>
      </c>
      <c r="CO112" s="24"/>
      <c r="CP112" s="24"/>
      <c r="CQ112" s="24"/>
      <c r="CR112" s="24">
        <f>CQ112*C112*D112*E112*H112*$CR$6</f>
        <v>0</v>
      </c>
      <c r="CS112" s="24"/>
      <c r="CT112" s="24">
        <f>CS112*C112*D112*E112*H112*$CT$6</f>
        <v>0</v>
      </c>
      <c r="CU112" s="24">
        <v>0</v>
      </c>
      <c r="CV112" s="24">
        <f>CU112*C112*D112*E112*I112*$CV$6</f>
        <v>0</v>
      </c>
      <c r="CW112" s="24"/>
      <c r="CX112" s="24">
        <f>CW112*C112*D112*E112*J112*$CX$6</f>
        <v>0</v>
      </c>
      <c r="CY112" s="24"/>
      <c r="CZ112" s="24">
        <f>CY112*C112*D112*E112*H112*$CZ$6</f>
        <v>0</v>
      </c>
      <c r="DA112" s="24">
        <v>10</v>
      </c>
      <c r="DB112" s="24">
        <f>DA112*C112*D112*E112*H112*$DB$6</f>
        <v>133034.83199999999</v>
      </c>
      <c r="DC112" s="24"/>
      <c r="DD112" s="24">
        <f t="shared" si="447"/>
        <v>0</v>
      </c>
      <c r="DE112" s="24">
        <v>50</v>
      </c>
      <c r="DF112" s="24">
        <f>DE112*C112*D112*E112*G112*$DF$6</f>
        <v>554311.79999999993</v>
      </c>
      <c r="DG112" s="24"/>
      <c r="DH112" s="24">
        <f>DG112*C112*D112*E112*G112*$DH$6</f>
        <v>0</v>
      </c>
      <c r="DI112" s="24"/>
      <c r="DJ112" s="24">
        <f>DI112*C112*D112*E112*G112*$DJ$6</f>
        <v>0</v>
      </c>
      <c r="DK112" s="24"/>
      <c r="DL112" s="24">
        <f>DK112*C112*D112*E112*G112*$DL$6</f>
        <v>0</v>
      </c>
      <c r="DM112" s="24"/>
      <c r="DN112" s="24">
        <f>DM112*C112*D112*E112*G112*$DN$6</f>
        <v>0</v>
      </c>
      <c r="DO112" s="24"/>
      <c r="DP112" s="24">
        <f>DO112*C112*D112*E112*G112*$DP$6</f>
        <v>0</v>
      </c>
      <c r="DQ112" s="24"/>
      <c r="DR112" s="24">
        <f>DQ112*C112*D112*E112*G112*$DR$6</f>
        <v>0</v>
      </c>
      <c r="DS112" s="24"/>
      <c r="DT112" s="24">
        <f>DS112*C112*D112*E112*G112*$DT$6</f>
        <v>0</v>
      </c>
      <c r="DU112" s="24"/>
      <c r="DV112" s="24">
        <f>DU112*C112*D112*E112*G112*$DV$6</f>
        <v>0</v>
      </c>
      <c r="DW112" s="24"/>
      <c r="DX112" s="24">
        <f>DW112*C112*D112*E112*G112*$DX$6</f>
        <v>0</v>
      </c>
      <c r="DY112" s="24"/>
      <c r="DZ112" s="24">
        <f>DY112*C112*D112*E112*G112*$DZ$6</f>
        <v>0</v>
      </c>
      <c r="EA112" s="24"/>
      <c r="EB112" s="24">
        <f>EA112*C112*D112*E112*G112*$EB$6</f>
        <v>0</v>
      </c>
      <c r="EC112" s="24"/>
      <c r="ED112" s="24">
        <f>EC112*C112*D112*E112*G112*$ED$6</f>
        <v>0</v>
      </c>
      <c r="EE112" s="24"/>
      <c r="EF112" s="24">
        <f>EE112*C112*D112*E112*G112*$EF$6</f>
        <v>0</v>
      </c>
      <c r="EG112" s="24"/>
      <c r="EH112" s="24">
        <f>EG112*C112*D112*E112*G112*$EH$6</f>
        <v>0</v>
      </c>
      <c r="EI112" s="24"/>
      <c r="EJ112" s="24">
        <f>EI112*C112*D112*E112*G112*$EJ$6</f>
        <v>0</v>
      </c>
      <c r="EK112" s="24"/>
      <c r="EL112" s="24">
        <f>EK112*C112*D112*E112*G112*$EL$6</f>
        <v>0</v>
      </c>
      <c r="EM112" s="24"/>
      <c r="EN112" s="24">
        <f>EM112*C112*D112*E112*G112*$EN$6</f>
        <v>0</v>
      </c>
      <c r="EO112" s="24"/>
      <c r="EP112" s="24">
        <f>EO112*C112*D112*E112*H112*$EP$6</f>
        <v>0</v>
      </c>
      <c r="EQ112" s="24"/>
      <c r="ER112" s="24">
        <f>EQ112*C112*D112*E112*H112*$ER$6</f>
        <v>0</v>
      </c>
      <c r="ES112" s="24"/>
      <c r="ET112" s="24"/>
      <c r="EU112" s="25">
        <f t="shared" si="448"/>
        <v>92</v>
      </c>
      <c r="EV112" s="25">
        <f t="shared" si="448"/>
        <v>1079799.3863999997</v>
      </c>
    </row>
    <row r="113" spans="1:152" ht="45" x14ac:dyDescent="0.25">
      <c r="A113" s="47">
        <v>134</v>
      </c>
      <c r="B113" s="26" t="s">
        <v>190</v>
      </c>
      <c r="C113" s="20">
        <f t="shared" si="294"/>
        <v>9657</v>
      </c>
      <c r="D113" s="48">
        <v>0.84</v>
      </c>
      <c r="E113" s="22">
        <v>1</v>
      </c>
      <c r="F113" s="49"/>
      <c r="G113" s="20">
        <v>1.4</v>
      </c>
      <c r="H113" s="20">
        <v>1.68</v>
      </c>
      <c r="I113" s="20">
        <v>2.23</v>
      </c>
      <c r="J113" s="20">
        <v>2.39</v>
      </c>
      <c r="K113" s="23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>
        <f t="shared" si="301"/>
        <v>0</v>
      </c>
      <c r="AC113" s="24"/>
      <c r="AD113" s="24"/>
      <c r="AE113" s="24"/>
      <c r="AF113" s="24"/>
      <c r="AG113" s="24"/>
      <c r="AH113" s="24"/>
      <c r="AI113" s="24"/>
      <c r="AJ113" s="24"/>
      <c r="AK113" s="24"/>
      <c r="AL113" s="24">
        <f t="shared" si="445"/>
        <v>0</v>
      </c>
      <c r="AM113" s="24">
        <v>15</v>
      </c>
      <c r="AN113" s="24">
        <f t="shared" si="446"/>
        <v>170349.47999999998</v>
      </c>
      <c r="AO113" s="24">
        <v>10</v>
      </c>
      <c r="AP113" s="24">
        <f>AO113*C113*D113*E113*G113*$AP$6</f>
        <v>113566.31999999999</v>
      </c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  <c r="BI113" s="24"/>
      <c r="BJ113" s="24"/>
      <c r="BK113" s="24"/>
      <c r="BL113" s="24"/>
      <c r="BM113" s="24"/>
      <c r="BN113" s="24"/>
      <c r="BO113" s="24"/>
      <c r="BP113" s="24"/>
      <c r="BQ113" s="24"/>
      <c r="BR113" s="24"/>
      <c r="BS113" s="24"/>
      <c r="BT113" s="24"/>
      <c r="BU113" s="24"/>
      <c r="BV113" s="24"/>
      <c r="BW113" s="24"/>
      <c r="BX113" s="24"/>
      <c r="BY113" s="24"/>
      <c r="BZ113" s="24"/>
      <c r="CA113" s="24"/>
      <c r="CB113" s="24"/>
      <c r="CC113" s="24"/>
      <c r="CD113" s="24"/>
      <c r="CE113" s="24"/>
      <c r="CF113" s="24"/>
      <c r="CG113" s="24"/>
      <c r="CH113" s="24"/>
      <c r="CI113" s="24"/>
      <c r="CJ113" s="24"/>
      <c r="CK113" s="24"/>
      <c r="CL113" s="24"/>
      <c r="CM113" s="24"/>
      <c r="CN113" s="24"/>
      <c r="CO113" s="24"/>
      <c r="CP113" s="24"/>
      <c r="CQ113" s="24"/>
      <c r="CR113" s="24"/>
      <c r="CS113" s="24"/>
      <c r="CT113" s="24"/>
      <c r="CU113" s="24"/>
      <c r="CV113" s="24"/>
      <c r="CW113" s="24"/>
      <c r="CX113" s="24"/>
      <c r="CY113" s="24"/>
      <c r="CZ113" s="24"/>
      <c r="DA113" s="24"/>
      <c r="DB113" s="24"/>
      <c r="DC113" s="24">
        <v>300</v>
      </c>
      <c r="DD113" s="24">
        <f t="shared" si="447"/>
        <v>3406989.5999999996</v>
      </c>
      <c r="DE113" s="24"/>
      <c r="DF113" s="24"/>
      <c r="DG113" s="24"/>
      <c r="DH113" s="24"/>
      <c r="DI113" s="24"/>
      <c r="DJ113" s="24"/>
      <c r="DK113" s="24"/>
      <c r="DL113" s="24"/>
      <c r="DM113" s="24"/>
      <c r="DN113" s="24"/>
      <c r="DO113" s="24"/>
      <c r="DP113" s="24"/>
      <c r="DQ113" s="24"/>
      <c r="DR113" s="24"/>
      <c r="DS113" s="24"/>
      <c r="DT113" s="24"/>
      <c r="DU113" s="24"/>
      <c r="DV113" s="24"/>
      <c r="DW113" s="24"/>
      <c r="DX113" s="24"/>
      <c r="DY113" s="24"/>
      <c r="DZ113" s="24"/>
      <c r="EA113" s="24"/>
      <c r="EB113" s="24"/>
      <c r="EC113" s="24"/>
      <c r="ED113" s="24"/>
      <c r="EE113" s="24"/>
      <c r="EF113" s="24"/>
      <c r="EG113" s="24"/>
      <c r="EH113" s="24"/>
      <c r="EI113" s="24"/>
      <c r="EJ113" s="24"/>
      <c r="EK113" s="24"/>
      <c r="EL113" s="24"/>
      <c r="EM113" s="24"/>
      <c r="EN113" s="24"/>
      <c r="EO113" s="24"/>
      <c r="EP113" s="24"/>
      <c r="EQ113" s="24"/>
      <c r="ER113" s="24"/>
      <c r="ES113" s="24"/>
      <c r="ET113" s="24"/>
      <c r="EU113" s="25">
        <f t="shared" si="448"/>
        <v>325</v>
      </c>
      <c r="EV113" s="25">
        <f t="shared" si="448"/>
        <v>3690905.3999999994</v>
      </c>
    </row>
    <row r="114" spans="1:152" ht="45" x14ac:dyDescent="0.25">
      <c r="A114" s="47">
        <v>135</v>
      </c>
      <c r="B114" s="26" t="s">
        <v>191</v>
      </c>
      <c r="C114" s="20">
        <f t="shared" si="294"/>
        <v>9657</v>
      </c>
      <c r="D114" s="48">
        <v>0.98</v>
      </c>
      <c r="E114" s="22">
        <v>1</v>
      </c>
      <c r="F114" s="49"/>
      <c r="G114" s="20">
        <v>1.4</v>
      </c>
      <c r="H114" s="20">
        <v>1.68</v>
      </c>
      <c r="I114" s="20">
        <v>2.23</v>
      </c>
      <c r="J114" s="20">
        <v>2.39</v>
      </c>
      <c r="K114" s="23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>
        <f t="shared" si="301"/>
        <v>0</v>
      </c>
      <c r="AC114" s="24"/>
      <c r="AD114" s="24"/>
      <c r="AE114" s="24"/>
      <c r="AF114" s="24"/>
      <c r="AG114" s="24"/>
      <c r="AH114" s="24"/>
      <c r="AI114" s="24"/>
      <c r="AJ114" s="24"/>
      <c r="AK114" s="24"/>
      <c r="AL114" s="24">
        <f t="shared" si="445"/>
        <v>0</v>
      </c>
      <c r="AM114" s="24">
        <v>15</v>
      </c>
      <c r="AN114" s="24">
        <f t="shared" si="446"/>
        <v>198741.05999999997</v>
      </c>
      <c r="AO114" s="24"/>
      <c r="AP114" s="24"/>
      <c r="AQ114" s="24"/>
      <c r="AR114" s="24"/>
      <c r="AS114" s="24"/>
      <c r="AT114" s="24"/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  <c r="BF114" s="24"/>
      <c r="BG114" s="24"/>
      <c r="BH114" s="24"/>
      <c r="BI114" s="24"/>
      <c r="BJ114" s="24"/>
      <c r="BK114" s="24"/>
      <c r="BL114" s="24"/>
      <c r="BM114" s="24"/>
      <c r="BN114" s="24"/>
      <c r="BO114" s="24"/>
      <c r="BP114" s="24"/>
      <c r="BQ114" s="24"/>
      <c r="BR114" s="24"/>
      <c r="BS114" s="24"/>
      <c r="BT114" s="24"/>
      <c r="BU114" s="24"/>
      <c r="BV114" s="24"/>
      <c r="BW114" s="24"/>
      <c r="BX114" s="24"/>
      <c r="BY114" s="24"/>
      <c r="BZ114" s="24"/>
      <c r="CA114" s="24"/>
      <c r="CB114" s="24"/>
      <c r="CC114" s="24"/>
      <c r="CD114" s="24"/>
      <c r="CE114" s="24"/>
      <c r="CF114" s="24"/>
      <c r="CG114" s="24"/>
      <c r="CH114" s="24"/>
      <c r="CI114" s="24"/>
      <c r="CJ114" s="24"/>
      <c r="CK114" s="24"/>
      <c r="CL114" s="24"/>
      <c r="CM114" s="24"/>
      <c r="CN114" s="24"/>
      <c r="CO114" s="24"/>
      <c r="CP114" s="24"/>
      <c r="CQ114" s="24"/>
      <c r="CR114" s="24"/>
      <c r="CS114" s="24"/>
      <c r="CT114" s="24"/>
      <c r="CU114" s="24"/>
      <c r="CV114" s="24"/>
      <c r="CW114" s="24"/>
      <c r="CX114" s="24"/>
      <c r="CY114" s="24"/>
      <c r="CZ114" s="24"/>
      <c r="DA114" s="24"/>
      <c r="DB114" s="24"/>
      <c r="DC114" s="24">
        <v>52</v>
      </c>
      <c r="DD114" s="24">
        <f t="shared" si="447"/>
        <v>688969.00799999991</v>
      </c>
      <c r="DE114" s="24"/>
      <c r="DF114" s="24"/>
      <c r="DG114" s="24"/>
      <c r="DH114" s="24"/>
      <c r="DI114" s="24"/>
      <c r="DJ114" s="24"/>
      <c r="DK114" s="24"/>
      <c r="DL114" s="24"/>
      <c r="DM114" s="24"/>
      <c r="DN114" s="24"/>
      <c r="DO114" s="24"/>
      <c r="DP114" s="24"/>
      <c r="DQ114" s="24"/>
      <c r="DR114" s="24"/>
      <c r="DS114" s="24"/>
      <c r="DT114" s="24"/>
      <c r="DU114" s="24"/>
      <c r="DV114" s="24"/>
      <c r="DW114" s="24"/>
      <c r="DX114" s="24"/>
      <c r="DY114" s="24"/>
      <c r="DZ114" s="24"/>
      <c r="EA114" s="24"/>
      <c r="EB114" s="24"/>
      <c r="EC114" s="24"/>
      <c r="ED114" s="24"/>
      <c r="EE114" s="24"/>
      <c r="EF114" s="24"/>
      <c r="EG114" s="24"/>
      <c r="EH114" s="24"/>
      <c r="EI114" s="24"/>
      <c r="EJ114" s="24"/>
      <c r="EK114" s="24"/>
      <c r="EL114" s="24"/>
      <c r="EM114" s="24"/>
      <c r="EN114" s="24"/>
      <c r="EO114" s="24"/>
      <c r="EP114" s="24"/>
      <c r="EQ114" s="24"/>
      <c r="ER114" s="24"/>
      <c r="ES114" s="24"/>
      <c r="ET114" s="24"/>
      <c r="EU114" s="25">
        <f t="shared" si="448"/>
        <v>67</v>
      </c>
      <c r="EV114" s="25">
        <f t="shared" si="448"/>
        <v>887710.06799999985</v>
      </c>
    </row>
    <row r="115" spans="1:152" x14ac:dyDescent="0.25">
      <c r="A115" s="16">
        <v>21</v>
      </c>
      <c r="B115" s="17" t="s">
        <v>192</v>
      </c>
      <c r="C115" s="28">
        <f>C112</f>
        <v>9657</v>
      </c>
      <c r="D115" s="28">
        <v>0.92</v>
      </c>
      <c r="E115" s="22">
        <v>1</v>
      </c>
      <c r="F115" s="49"/>
      <c r="G115" s="28">
        <v>1.4</v>
      </c>
      <c r="H115" s="28">
        <v>1.68</v>
      </c>
      <c r="I115" s="28">
        <v>2.23</v>
      </c>
      <c r="J115" s="28">
        <v>2.39</v>
      </c>
      <c r="K115" s="27">
        <f>SUM(K116:K121)</f>
        <v>375</v>
      </c>
      <c r="L115" s="27">
        <f t="shared" ref="L115:BY115" si="449">SUM(L116:L121)</f>
        <v>3626686.3499999996</v>
      </c>
      <c r="M115" s="27">
        <f t="shared" si="449"/>
        <v>0</v>
      </c>
      <c r="N115" s="27">
        <f t="shared" si="449"/>
        <v>0</v>
      </c>
      <c r="O115" s="27">
        <f t="shared" si="449"/>
        <v>0</v>
      </c>
      <c r="P115" s="27">
        <f t="shared" si="449"/>
        <v>0</v>
      </c>
      <c r="Q115" s="27">
        <f t="shared" si="449"/>
        <v>0</v>
      </c>
      <c r="R115" s="27">
        <f t="shared" si="449"/>
        <v>0</v>
      </c>
      <c r="S115" s="27">
        <f t="shared" si="449"/>
        <v>2000</v>
      </c>
      <c r="T115" s="27">
        <f t="shared" si="449"/>
        <v>31074989.903999999</v>
      </c>
      <c r="U115" s="27">
        <f t="shared" si="449"/>
        <v>0</v>
      </c>
      <c r="V115" s="27">
        <f t="shared" si="449"/>
        <v>0</v>
      </c>
      <c r="W115" s="27">
        <f t="shared" si="449"/>
        <v>0</v>
      </c>
      <c r="X115" s="27">
        <f t="shared" si="449"/>
        <v>0</v>
      </c>
      <c r="Y115" s="27">
        <f t="shared" si="449"/>
        <v>0</v>
      </c>
      <c r="Z115" s="27">
        <f t="shared" si="449"/>
        <v>0</v>
      </c>
      <c r="AA115" s="27"/>
      <c r="AB115" s="27">
        <f t="shared" si="301"/>
        <v>0</v>
      </c>
      <c r="AC115" s="27">
        <v>0</v>
      </c>
      <c r="AD115" s="27">
        <f t="shared" si="449"/>
        <v>0</v>
      </c>
      <c r="AE115" s="27">
        <f t="shared" si="449"/>
        <v>0</v>
      </c>
      <c r="AF115" s="27">
        <f t="shared" si="449"/>
        <v>0</v>
      </c>
      <c r="AG115" s="27">
        <f t="shared" si="449"/>
        <v>0</v>
      </c>
      <c r="AH115" s="27">
        <f t="shared" si="449"/>
        <v>0</v>
      </c>
      <c r="AI115" s="27">
        <f t="shared" si="449"/>
        <v>0</v>
      </c>
      <c r="AJ115" s="27">
        <f t="shared" si="449"/>
        <v>0</v>
      </c>
      <c r="AK115" s="27">
        <f t="shared" si="449"/>
        <v>0</v>
      </c>
      <c r="AL115" s="27">
        <f t="shared" si="449"/>
        <v>0</v>
      </c>
      <c r="AM115" s="27">
        <f t="shared" si="449"/>
        <v>333</v>
      </c>
      <c r="AN115" s="27">
        <f t="shared" si="449"/>
        <v>3254351.0580000002</v>
      </c>
      <c r="AO115" s="27">
        <f t="shared" si="449"/>
        <v>4</v>
      </c>
      <c r="AP115" s="27">
        <f t="shared" si="449"/>
        <v>31906.727999999999</v>
      </c>
      <c r="AQ115" s="27">
        <f t="shared" si="449"/>
        <v>0</v>
      </c>
      <c r="AR115" s="27">
        <f t="shared" si="449"/>
        <v>0</v>
      </c>
      <c r="AS115" s="27">
        <f t="shared" si="449"/>
        <v>0</v>
      </c>
      <c r="AT115" s="27">
        <f t="shared" si="449"/>
        <v>0</v>
      </c>
      <c r="AU115" s="27">
        <f t="shared" si="449"/>
        <v>0</v>
      </c>
      <c r="AV115" s="27">
        <f t="shared" si="449"/>
        <v>0</v>
      </c>
      <c r="AW115" s="27">
        <f t="shared" si="449"/>
        <v>0</v>
      </c>
      <c r="AX115" s="27">
        <f t="shared" si="449"/>
        <v>0</v>
      </c>
      <c r="AY115" s="27">
        <f t="shared" si="449"/>
        <v>0</v>
      </c>
      <c r="AZ115" s="27">
        <f t="shared" si="449"/>
        <v>0</v>
      </c>
      <c r="BA115" s="27">
        <f t="shared" si="449"/>
        <v>0</v>
      </c>
      <c r="BB115" s="27">
        <f t="shared" si="449"/>
        <v>0</v>
      </c>
      <c r="BC115" s="27">
        <f t="shared" si="449"/>
        <v>0</v>
      </c>
      <c r="BD115" s="27">
        <f t="shared" si="449"/>
        <v>0</v>
      </c>
      <c r="BE115" s="27">
        <f t="shared" si="449"/>
        <v>0</v>
      </c>
      <c r="BF115" s="27">
        <f t="shared" si="449"/>
        <v>0</v>
      </c>
      <c r="BG115" s="27">
        <f t="shared" si="449"/>
        <v>20</v>
      </c>
      <c r="BH115" s="27">
        <f t="shared" si="449"/>
        <v>191440.36799999999</v>
      </c>
      <c r="BI115" s="27">
        <f t="shared" si="449"/>
        <v>40</v>
      </c>
      <c r="BJ115" s="27">
        <f t="shared" si="449"/>
        <v>382880.73599999998</v>
      </c>
      <c r="BK115" s="27">
        <f t="shared" si="449"/>
        <v>0</v>
      </c>
      <c r="BL115" s="27">
        <f t="shared" si="449"/>
        <v>0</v>
      </c>
      <c r="BM115" s="27">
        <v>0</v>
      </c>
      <c r="BN115" s="27">
        <f t="shared" si="449"/>
        <v>0</v>
      </c>
      <c r="BO115" s="27">
        <f t="shared" si="449"/>
        <v>0</v>
      </c>
      <c r="BP115" s="27">
        <f t="shared" si="449"/>
        <v>0</v>
      </c>
      <c r="BQ115" s="27">
        <f t="shared" si="449"/>
        <v>0</v>
      </c>
      <c r="BR115" s="27">
        <f t="shared" si="449"/>
        <v>0</v>
      </c>
      <c r="BS115" s="27">
        <f t="shared" si="449"/>
        <v>0</v>
      </c>
      <c r="BT115" s="27">
        <f t="shared" si="449"/>
        <v>0</v>
      </c>
      <c r="BU115" s="27">
        <f t="shared" si="449"/>
        <v>0</v>
      </c>
      <c r="BV115" s="27">
        <f t="shared" si="449"/>
        <v>0</v>
      </c>
      <c r="BW115" s="27">
        <f t="shared" si="449"/>
        <v>10</v>
      </c>
      <c r="BX115" s="27">
        <f t="shared" si="449"/>
        <v>95720.183999999994</v>
      </c>
      <c r="BY115" s="27">
        <f t="shared" si="449"/>
        <v>0</v>
      </c>
      <c r="BZ115" s="27">
        <f t="shared" ref="BZ115:EK115" si="450">SUM(BZ116:BZ121)</f>
        <v>0</v>
      </c>
      <c r="CA115" s="27">
        <v>1</v>
      </c>
      <c r="CB115" s="27">
        <f t="shared" si="450"/>
        <v>9572.018399999999</v>
      </c>
      <c r="CC115" s="27">
        <f t="shared" si="450"/>
        <v>1</v>
      </c>
      <c r="CD115" s="27">
        <f t="shared" si="450"/>
        <v>9572.018399999999</v>
      </c>
      <c r="CE115" s="27">
        <f t="shared" si="450"/>
        <v>0</v>
      </c>
      <c r="CF115" s="27">
        <f t="shared" si="450"/>
        <v>0</v>
      </c>
      <c r="CG115" s="27">
        <f t="shared" si="450"/>
        <v>40</v>
      </c>
      <c r="CH115" s="27">
        <f t="shared" si="450"/>
        <v>382880.73599999998</v>
      </c>
      <c r="CI115" s="27">
        <f t="shared" si="450"/>
        <v>0</v>
      </c>
      <c r="CJ115" s="27">
        <f t="shared" si="450"/>
        <v>0</v>
      </c>
      <c r="CK115" s="27">
        <f t="shared" si="450"/>
        <v>0</v>
      </c>
      <c r="CL115" s="27">
        <f t="shared" si="450"/>
        <v>0</v>
      </c>
      <c r="CM115" s="27">
        <f t="shared" si="450"/>
        <v>38</v>
      </c>
      <c r="CN115" s="27">
        <f t="shared" si="450"/>
        <v>363736.69919999997</v>
      </c>
      <c r="CO115" s="27">
        <f t="shared" si="450"/>
        <v>0</v>
      </c>
      <c r="CP115" s="27">
        <f t="shared" si="450"/>
        <v>0</v>
      </c>
      <c r="CQ115" s="27">
        <f t="shared" si="450"/>
        <v>10</v>
      </c>
      <c r="CR115" s="27">
        <f t="shared" si="450"/>
        <v>95720.183999999994</v>
      </c>
      <c r="CS115" s="27">
        <f t="shared" si="450"/>
        <v>8</v>
      </c>
      <c r="CT115" s="27">
        <f t="shared" si="450"/>
        <v>76576.147199999992</v>
      </c>
      <c r="CU115" s="27">
        <f t="shared" si="450"/>
        <v>0</v>
      </c>
      <c r="CV115" s="27">
        <f t="shared" si="450"/>
        <v>0</v>
      </c>
      <c r="CW115" s="27">
        <f t="shared" si="450"/>
        <v>0</v>
      </c>
      <c r="CX115" s="27">
        <f t="shared" si="450"/>
        <v>0</v>
      </c>
      <c r="CY115" s="27">
        <f t="shared" si="450"/>
        <v>0</v>
      </c>
      <c r="CZ115" s="27">
        <f t="shared" si="450"/>
        <v>0</v>
      </c>
      <c r="DA115" s="27">
        <f t="shared" si="450"/>
        <v>0</v>
      </c>
      <c r="DB115" s="27">
        <f t="shared" si="450"/>
        <v>0</v>
      </c>
      <c r="DC115" s="27">
        <f t="shared" si="450"/>
        <v>50</v>
      </c>
      <c r="DD115" s="27">
        <f t="shared" si="450"/>
        <v>432633.59999999998</v>
      </c>
      <c r="DE115" s="27">
        <f t="shared" si="450"/>
        <v>0</v>
      </c>
      <c r="DF115" s="27">
        <f t="shared" si="450"/>
        <v>0</v>
      </c>
      <c r="DG115" s="27">
        <f t="shared" si="450"/>
        <v>0</v>
      </c>
      <c r="DH115" s="27">
        <f t="shared" si="450"/>
        <v>0</v>
      </c>
      <c r="DI115" s="27">
        <f t="shared" si="450"/>
        <v>86</v>
      </c>
      <c r="DJ115" s="27">
        <f t="shared" si="450"/>
        <v>685994.652</v>
      </c>
      <c r="DK115" s="27">
        <f t="shared" si="450"/>
        <v>19</v>
      </c>
      <c r="DL115" s="27">
        <f t="shared" si="450"/>
        <v>151556.95799999998</v>
      </c>
      <c r="DM115" s="27">
        <f t="shared" si="450"/>
        <v>82</v>
      </c>
      <c r="DN115" s="27">
        <f t="shared" si="450"/>
        <v>654087.92399999988</v>
      </c>
      <c r="DO115" s="27">
        <f t="shared" si="450"/>
        <v>9</v>
      </c>
      <c r="DP115" s="27">
        <f t="shared" si="450"/>
        <v>71790.137999999992</v>
      </c>
      <c r="DQ115" s="27">
        <f t="shared" si="450"/>
        <v>0</v>
      </c>
      <c r="DR115" s="27">
        <f t="shared" si="450"/>
        <v>0</v>
      </c>
      <c r="DS115" s="27">
        <f t="shared" si="450"/>
        <v>0</v>
      </c>
      <c r="DT115" s="27">
        <f t="shared" si="450"/>
        <v>0</v>
      </c>
      <c r="DU115" s="27">
        <f t="shared" si="450"/>
        <v>0</v>
      </c>
      <c r="DV115" s="27">
        <f t="shared" si="450"/>
        <v>0</v>
      </c>
      <c r="DW115" s="27">
        <f t="shared" si="450"/>
        <v>72</v>
      </c>
      <c r="DX115" s="27">
        <f t="shared" si="450"/>
        <v>574321.10399999993</v>
      </c>
      <c r="DY115" s="27">
        <f t="shared" si="450"/>
        <v>0</v>
      </c>
      <c r="DZ115" s="27">
        <f t="shared" si="450"/>
        <v>0</v>
      </c>
      <c r="EA115" s="27">
        <f t="shared" si="450"/>
        <v>12</v>
      </c>
      <c r="EB115" s="27">
        <f t="shared" si="450"/>
        <v>95720.183999999994</v>
      </c>
      <c r="EC115" s="27">
        <f t="shared" si="450"/>
        <v>0</v>
      </c>
      <c r="ED115" s="27">
        <f t="shared" si="450"/>
        <v>0</v>
      </c>
      <c r="EE115" s="27">
        <f t="shared" si="450"/>
        <v>0</v>
      </c>
      <c r="EF115" s="27">
        <f t="shared" si="450"/>
        <v>0</v>
      </c>
      <c r="EG115" s="27">
        <f t="shared" si="450"/>
        <v>225</v>
      </c>
      <c r="EH115" s="27">
        <f t="shared" si="450"/>
        <v>1687135.8419999997</v>
      </c>
      <c r="EI115" s="27">
        <f t="shared" si="450"/>
        <v>0</v>
      </c>
      <c r="EJ115" s="27">
        <f t="shared" si="450"/>
        <v>0</v>
      </c>
      <c r="EK115" s="27">
        <f t="shared" si="450"/>
        <v>0</v>
      </c>
      <c r="EL115" s="27">
        <f t="shared" ref="EL115:EV115" si="451">SUM(EL116:EL121)</f>
        <v>0</v>
      </c>
      <c r="EM115" s="27">
        <f t="shared" si="451"/>
        <v>0</v>
      </c>
      <c r="EN115" s="27">
        <f t="shared" si="451"/>
        <v>0</v>
      </c>
      <c r="EO115" s="27">
        <f t="shared" si="451"/>
        <v>0</v>
      </c>
      <c r="EP115" s="27">
        <f t="shared" si="451"/>
        <v>0</v>
      </c>
      <c r="EQ115" s="27">
        <f t="shared" si="451"/>
        <v>0</v>
      </c>
      <c r="ER115" s="27">
        <f t="shared" si="451"/>
        <v>0</v>
      </c>
      <c r="ES115" s="27">
        <f t="shared" si="451"/>
        <v>0</v>
      </c>
      <c r="ET115" s="27">
        <f t="shared" si="451"/>
        <v>0</v>
      </c>
      <c r="EU115" s="27">
        <f t="shared" si="451"/>
        <v>3435</v>
      </c>
      <c r="EV115" s="27">
        <f t="shared" si="451"/>
        <v>43949273.533200003</v>
      </c>
    </row>
    <row r="116" spans="1:152" x14ac:dyDescent="0.25">
      <c r="A116" s="47">
        <v>138</v>
      </c>
      <c r="B116" s="35" t="s">
        <v>193</v>
      </c>
      <c r="C116" s="20">
        <f t="shared" ref="C116:C119" si="452">C113</f>
        <v>9657</v>
      </c>
      <c r="D116" s="20">
        <v>0.53</v>
      </c>
      <c r="E116" s="22">
        <v>1</v>
      </c>
      <c r="F116" s="49"/>
      <c r="G116" s="20">
        <v>1.4</v>
      </c>
      <c r="H116" s="20">
        <v>1.68</v>
      </c>
      <c r="I116" s="20">
        <v>2.23</v>
      </c>
      <c r="J116" s="20">
        <v>2.39</v>
      </c>
      <c r="K116" s="27"/>
      <c r="L116" s="27"/>
      <c r="M116" s="27"/>
      <c r="N116" s="27"/>
      <c r="O116" s="27"/>
      <c r="P116" s="27"/>
      <c r="Q116" s="27"/>
      <c r="R116" s="27"/>
      <c r="S116" s="24">
        <v>12</v>
      </c>
      <c r="T116" s="24">
        <f>SUM(S116*$T$6*C116*D116*E116*G116)</f>
        <v>85985.928</v>
      </c>
      <c r="U116" s="27"/>
      <c r="V116" s="27"/>
      <c r="W116" s="27"/>
      <c r="X116" s="27"/>
      <c r="Y116" s="27"/>
      <c r="Z116" s="27"/>
      <c r="AA116" s="27"/>
      <c r="AB116" s="24">
        <f t="shared" si="301"/>
        <v>0</v>
      </c>
      <c r="AC116" s="27"/>
      <c r="AD116" s="27"/>
      <c r="AE116" s="27"/>
      <c r="AF116" s="27"/>
      <c r="AG116" s="27"/>
      <c r="AH116" s="27"/>
      <c r="AI116" s="27"/>
      <c r="AJ116" s="27"/>
      <c r="AK116" s="24"/>
      <c r="AL116" s="24">
        <f>SUM(AK116*$AL$6*C116*D116*E116*G116)</f>
        <v>0</v>
      </c>
      <c r="AM116" s="24">
        <v>86</v>
      </c>
      <c r="AN116" s="24">
        <f t="shared" ref="AN116:AN117" si="453">SUM(AM116*$AN$6*C116*D116*E116*G116)</f>
        <v>616232.48399999994</v>
      </c>
      <c r="AO116" s="27"/>
      <c r="AP116" s="27"/>
      <c r="AQ116" s="27"/>
      <c r="AR116" s="27"/>
      <c r="AS116" s="27"/>
      <c r="AT116" s="27"/>
      <c r="AU116" s="27"/>
      <c r="AV116" s="27"/>
      <c r="AW116" s="27"/>
      <c r="AX116" s="27"/>
      <c r="AY116" s="27"/>
      <c r="AZ116" s="27"/>
      <c r="BA116" s="27"/>
      <c r="BB116" s="27"/>
      <c r="BC116" s="27"/>
      <c r="BD116" s="27"/>
      <c r="BE116" s="27"/>
      <c r="BF116" s="27"/>
      <c r="BG116" s="27"/>
      <c r="BH116" s="27"/>
      <c r="BI116" s="27"/>
      <c r="BJ116" s="27"/>
      <c r="BK116" s="27"/>
      <c r="BL116" s="27"/>
      <c r="BM116" s="27"/>
      <c r="BN116" s="27"/>
      <c r="BO116" s="27"/>
      <c r="BP116" s="27"/>
      <c r="BQ116" s="27"/>
      <c r="BR116" s="27"/>
      <c r="BS116" s="27"/>
      <c r="BT116" s="27"/>
      <c r="BU116" s="27"/>
      <c r="BV116" s="27"/>
      <c r="BW116" s="27"/>
      <c r="BX116" s="27"/>
      <c r="BY116" s="27"/>
      <c r="BZ116" s="27"/>
      <c r="CA116" s="27"/>
      <c r="CB116" s="27"/>
      <c r="CC116" s="27"/>
      <c r="CD116" s="27"/>
      <c r="CE116" s="27"/>
      <c r="CF116" s="27"/>
      <c r="CG116" s="27"/>
      <c r="CH116" s="27"/>
      <c r="CI116" s="27"/>
      <c r="CJ116" s="27"/>
      <c r="CK116" s="27"/>
      <c r="CL116" s="27"/>
      <c r="CM116" s="27"/>
      <c r="CN116" s="27"/>
      <c r="CO116" s="27"/>
      <c r="CP116" s="27"/>
      <c r="CQ116" s="27"/>
      <c r="CR116" s="27"/>
      <c r="CS116" s="27"/>
      <c r="CT116" s="27"/>
      <c r="CU116" s="27"/>
      <c r="CV116" s="27"/>
      <c r="CW116" s="27"/>
      <c r="CX116" s="27"/>
      <c r="CY116" s="27"/>
      <c r="CZ116" s="27"/>
      <c r="DA116" s="27"/>
      <c r="DB116" s="27"/>
      <c r="DC116" s="27"/>
      <c r="DD116" s="27"/>
      <c r="DE116" s="27"/>
      <c r="DF116" s="27"/>
      <c r="DG116" s="27"/>
      <c r="DH116" s="27"/>
      <c r="DI116" s="27"/>
      <c r="DJ116" s="27"/>
      <c r="DK116" s="27"/>
      <c r="DL116" s="27"/>
      <c r="DM116" s="27"/>
      <c r="DN116" s="27"/>
      <c r="DO116" s="27"/>
      <c r="DP116" s="27"/>
      <c r="DQ116" s="27"/>
      <c r="DR116" s="27"/>
      <c r="DS116" s="27"/>
      <c r="DT116" s="27"/>
      <c r="DU116" s="27"/>
      <c r="DV116" s="27"/>
      <c r="DW116" s="27"/>
      <c r="DX116" s="27"/>
      <c r="DY116" s="27"/>
      <c r="DZ116" s="27"/>
      <c r="EA116" s="27"/>
      <c r="EB116" s="27"/>
      <c r="EC116" s="27"/>
      <c r="ED116" s="27"/>
      <c r="EE116" s="27"/>
      <c r="EF116" s="27"/>
      <c r="EG116" s="24">
        <v>166</v>
      </c>
      <c r="EH116" s="24">
        <f>SUM(EG116*$EH$6*C116*D116*E116*G116)</f>
        <v>1189472.004</v>
      </c>
      <c r="EI116" s="27"/>
      <c r="EJ116" s="27"/>
      <c r="EK116" s="27"/>
      <c r="EL116" s="27"/>
      <c r="EM116" s="27"/>
      <c r="EN116" s="27"/>
      <c r="EO116" s="27"/>
      <c r="EP116" s="27"/>
      <c r="EQ116" s="27"/>
      <c r="ER116" s="27"/>
      <c r="ES116" s="27"/>
      <c r="ET116" s="27"/>
      <c r="EU116" s="25">
        <f t="shared" ref="EU116:EV121" si="454">SUM(K116,M116,O116,Q116,S116,U116,W116,Y116,AC116,AE116,AG116,AI116,AK116,AM116,AO116,AQ116,AS116,AU116,AW116,AY116,BA116,BC116,BE116,BG116,BI116,BK116,BM116,BO116,BQ116,BS116,BU116,BW116,BY116,CA116,CC116,CE116,CG116,CI116,CK116,CM116,CO116,CQ116,CS116,CU116,CW116,CY116,DA116,DC116,DE116,DG116,DI116,DK116,DM116,DO116,DQ116,DS116,DU116,DW116,DY116,EA116,EC116,EE116,EG116,EI116,EK116,EM116,EO116,EQ116,ES116,AA116)</f>
        <v>264</v>
      </c>
      <c r="EV116" s="25">
        <f t="shared" si="454"/>
        <v>1891690.4159999997</v>
      </c>
    </row>
    <row r="117" spans="1:152" x14ac:dyDescent="0.25">
      <c r="A117" s="47">
        <v>139</v>
      </c>
      <c r="B117" s="35" t="s">
        <v>194</v>
      </c>
      <c r="C117" s="20">
        <f t="shared" si="452"/>
        <v>9657</v>
      </c>
      <c r="D117" s="20">
        <v>0.79</v>
      </c>
      <c r="E117" s="22">
        <v>1</v>
      </c>
      <c r="F117" s="49"/>
      <c r="G117" s="20">
        <v>1.4</v>
      </c>
      <c r="H117" s="20">
        <v>1.68</v>
      </c>
      <c r="I117" s="20">
        <v>2.23</v>
      </c>
      <c r="J117" s="20">
        <v>2.39</v>
      </c>
      <c r="K117" s="27"/>
      <c r="L117" s="27"/>
      <c r="M117" s="27"/>
      <c r="N117" s="27"/>
      <c r="O117" s="27"/>
      <c r="P117" s="27"/>
      <c r="Q117" s="27"/>
      <c r="R117" s="27"/>
      <c r="S117" s="24">
        <v>100</v>
      </c>
      <c r="T117" s="24">
        <f t="shared" ref="T117:T119" si="455">SUM(S117*$T$6*C117*D117*E117*G117)</f>
        <v>1068064.2</v>
      </c>
      <c r="U117" s="27"/>
      <c r="V117" s="27"/>
      <c r="W117" s="27"/>
      <c r="X117" s="27"/>
      <c r="Y117" s="27"/>
      <c r="Z117" s="27"/>
      <c r="AA117" s="27"/>
      <c r="AB117" s="24">
        <f t="shared" si="301"/>
        <v>0</v>
      </c>
      <c r="AC117" s="27"/>
      <c r="AD117" s="27"/>
      <c r="AE117" s="27"/>
      <c r="AF117" s="27"/>
      <c r="AG117" s="27"/>
      <c r="AH117" s="27"/>
      <c r="AI117" s="27"/>
      <c r="AJ117" s="27"/>
      <c r="AK117" s="24"/>
      <c r="AL117" s="24">
        <f t="shared" ref="AL117:AL119" si="456">SUM(AK117*$AL$6*C117*D117*E117*G117)</f>
        <v>0</v>
      </c>
      <c r="AM117" s="24">
        <v>247</v>
      </c>
      <c r="AN117" s="24">
        <f t="shared" si="453"/>
        <v>2638118.574</v>
      </c>
      <c r="AO117" s="27"/>
      <c r="AP117" s="27"/>
      <c r="AQ117" s="27"/>
      <c r="AR117" s="27"/>
      <c r="AS117" s="27"/>
      <c r="AT117" s="27"/>
      <c r="AU117" s="27"/>
      <c r="AV117" s="27"/>
      <c r="AW117" s="27"/>
      <c r="AX117" s="27"/>
      <c r="AY117" s="27"/>
      <c r="AZ117" s="27"/>
      <c r="BA117" s="27"/>
      <c r="BB117" s="27"/>
      <c r="BC117" s="27"/>
      <c r="BD117" s="27"/>
      <c r="BE117" s="27"/>
      <c r="BF117" s="27"/>
      <c r="BG117" s="27"/>
      <c r="BH117" s="27"/>
      <c r="BI117" s="27"/>
      <c r="BJ117" s="27"/>
      <c r="BK117" s="27"/>
      <c r="BL117" s="27"/>
      <c r="BM117" s="27"/>
      <c r="BN117" s="27"/>
      <c r="BO117" s="27"/>
      <c r="BP117" s="27"/>
      <c r="BQ117" s="27"/>
      <c r="BR117" s="27"/>
      <c r="BS117" s="27"/>
      <c r="BT117" s="27"/>
      <c r="BU117" s="27"/>
      <c r="BV117" s="27"/>
      <c r="BW117" s="27"/>
      <c r="BX117" s="27"/>
      <c r="BY117" s="27"/>
      <c r="BZ117" s="27"/>
      <c r="CA117" s="27"/>
      <c r="CB117" s="27"/>
      <c r="CC117" s="27"/>
      <c r="CD117" s="27"/>
      <c r="CE117" s="27"/>
      <c r="CF117" s="27"/>
      <c r="CG117" s="27"/>
      <c r="CH117" s="27"/>
      <c r="CI117" s="27"/>
      <c r="CJ117" s="27"/>
      <c r="CK117" s="27"/>
      <c r="CL117" s="27"/>
      <c r="CM117" s="27"/>
      <c r="CN117" s="27"/>
      <c r="CO117" s="27"/>
      <c r="CP117" s="27"/>
      <c r="CQ117" s="27"/>
      <c r="CR117" s="27"/>
      <c r="CS117" s="27"/>
      <c r="CT117" s="27"/>
      <c r="CU117" s="27"/>
      <c r="CV117" s="27"/>
      <c r="CW117" s="27"/>
      <c r="CX117" s="27"/>
      <c r="CY117" s="27"/>
      <c r="CZ117" s="27"/>
      <c r="DA117" s="27"/>
      <c r="DB117" s="27"/>
      <c r="DC117" s="27"/>
      <c r="DD117" s="27"/>
      <c r="DE117" s="27"/>
      <c r="DF117" s="27"/>
      <c r="DG117" s="27"/>
      <c r="DH117" s="27"/>
      <c r="DI117" s="27"/>
      <c r="DJ117" s="27"/>
      <c r="DK117" s="27"/>
      <c r="DL117" s="27"/>
      <c r="DM117" s="27"/>
      <c r="DN117" s="27"/>
      <c r="DO117" s="27"/>
      <c r="DP117" s="27"/>
      <c r="DQ117" s="27"/>
      <c r="DR117" s="27"/>
      <c r="DS117" s="27"/>
      <c r="DT117" s="27"/>
      <c r="DU117" s="27"/>
      <c r="DV117" s="27"/>
      <c r="DW117" s="27"/>
      <c r="DX117" s="27"/>
      <c r="DY117" s="27"/>
      <c r="DZ117" s="27"/>
      <c r="EA117" s="27"/>
      <c r="EB117" s="27"/>
      <c r="EC117" s="27"/>
      <c r="ED117" s="27"/>
      <c r="EE117" s="27"/>
      <c r="EF117" s="27"/>
      <c r="EG117" s="24">
        <v>10</v>
      </c>
      <c r="EH117" s="24">
        <f>SUM(EG117*$EH$6*C117*D117*E117*G117)</f>
        <v>106806.42</v>
      </c>
      <c r="EI117" s="27"/>
      <c r="EJ117" s="27"/>
      <c r="EK117" s="27"/>
      <c r="EL117" s="27"/>
      <c r="EM117" s="27"/>
      <c r="EN117" s="27"/>
      <c r="EO117" s="27"/>
      <c r="EP117" s="27"/>
      <c r="EQ117" s="27"/>
      <c r="ER117" s="27"/>
      <c r="ES117" s="27"/>
      <c r="ET117" s="27"/>
      <c r="EU117" s="25">
        <f t="shared" si="454"/>
        <v>357</v>
      </c>
      <c r="EV117" s="25">
        <f t="shared" si="454"/>
        <v>3812989.1940000001</v>
      </c>
    </row>
    <row r="118" spans="1:152" x14ac:dyDescent="0.25">
      <c r="A118" s="47">
        <v>140</v>
      </c>
      <c r="B118" s="35" t="s">
        <v>195</v>
      </c>
      <c r="C118" s="20">
        <f t="shared" si="452"/>
        <v>9657</v>
      </c>
      <c r="D118" s="20">
        <v>1.05</v>
      </c>
      <c r="E118" s="22">
        <v>1</v>
      </c>
      <c r="F118" s="49"/>
      <c r="G118" s="20">
        <v>1.4</v>
      </c>
      <c r="H118" s="20">
        <v>1.68</v>
      </c>
      <c r="I118" s="20">
        <v>2.23</v>
      </c>
      <c r="J118" s="20">
        <v>2.39</v>
      </c>
      <c r="K118" s="27"/>
      <c r="L118" s="27"/>
      <c r="M118" s="27"/>
      <c r="N118" s="27"/>
      <c r="O118" s="27"/>
      <c r="P118" s="27"/>
      <c r="Q118" s="27"/>
      <c r="R118" s="27"/>
      <c r="S118" s="24">
        <v>240</v>
      </c>
      <c r="T118" s="24">
        <f t="shared" si="455"/>
        <v>3406989.5999999996</v>
      </c>
      <c r="U118" s="27"/>
      <c r="V118" s="27"/>
      <c r="W118" s="27"/>
      <c r="X118" s="27"/>
      <c r="Y118" s="27"/>
      <c r="Z118" s="27"/>
      <c r="AA118" s="27"/>
      <c r="AB118" s="24">
        <f t="shared" si="301"/>
        <v>0</v>
      </c>
      <c r="AC118" s="27"/>
      <c r="AD118" s="27"/>
      <c r="AE118" s="27"/>
      <c r="AF118" s="27"/>
      <c r="AG118" s="27"/>
      <c r="AH118" s="27"/>
      <c r="AI118" s="27"/>
      <c r="AJ118" s="27"/>
      <c r="AK118" s="27"/>
      <c r="AL118" s="27">
        <f t="shared" si="456"/>
        <v>0</v>
      </c>
      <c r="AM118" s="24">
        <v>0</v>
      </c>
      <c r="AN118" s="27"/>
      <c r="AO118" s="27"/>
      <c r="AP118" s="27"/>
      <c r="AQ118" s="27"/>
      <c r="AR118" s="27"/>
      <c r="AS118" s="27"/>
      <c r="AT118" s="27"/>
      <c r="AU118" s="27"/>
      <c r="AV118" s="27"/>
      <c r="AW118" s="27"/>
      <c r="AX118" s="27"/>
      <c r="AY118" s="27"/>
      <c r="AZ118" s="27"/>
      <c r="BA118" s="27"/>
      <c r="BB118" s="27"/>
      <c r="BC118" s="27"/>
      <c r="BD118" s="27"/>
      <c r="BE118" s="27"/>
      <c r="BF118" s="27"/>
      <c r="BG118" s="27"/>
      <c r="BH118" s="27"/>
      <c r="BI118" s="27"/>
      <c r="BJ118" s="27"/>
      <c r="BK118" s="27"/>
      <c r="BL118" s="27"/>
      <c r="BM118" s="27"/>
      <c r="BN118" s="27"/>
      <c r="BO118" s="27"/>
      <c r="BP118" s="27"/>
      <c r="BQ118" s="27"/>
      <c r="BR118" s="27"/>
      <c r="BS118" s="27"/>
      <c r="BT118" s="27"/>
      <c r="BU118" s="27"/>
      <c r="BV118" s="27"/>
      <c r="BW118" s="27"/>
      <c r="BX118" s="27"/>
      <c r="BY118" s="27"/>
      <c r="BZ118" s="27"/>
      <c r="CA118" s="27"/>
      <c r="CB118" s="27"/>
      <c r="CC118" s="27"/>
      <c r="CD118" s="27"/>
      <c r="CE118" s="27"/>
      <c r="CF118" s="27"/>
      <c r="CG118" s="27"/>
      <c r="CH118" s="27"/>
      <c r="CI118" s="27"/>
      <c r="CJ118" s="27"/>
      <c r="CK118" s="27"/>
      <c r="CL118" s="27"/>
      <c r="CM118" s="27"/>
      <c r="CN118" s="27"/>
      <c r="CO118" s="27"/>
      <c r="CP118" s="27"/>
      <c r="CQ118" s="27"/>
      <c r="CR118" s="27"/>
      <c r="CS118" s="27"/>
      <c r="CT118" s="27"/>
      <c r="CU118" s="27"/>
      <c r="CV118" s="27"/>
      <c r="CW118" s="27"/>
      <c r="CX118" s="27"/>
      <c r="CY118" s="27"/>
      <c r="CZ118" s="27"/>
      <c r="DA118" s="27"/>
      <c r="DB118" s="27"/>
      <c r="DC118" s="27"/>
      <c r="DD118" s="27"/>
      <c r="DE118" s="27"/>
      <c r="DF118" s="27"/>
      <c r="DG118" s="27"/>
      <c r="DH118" s="27"/>
      <c r="DI118" s="27"/>
      <c r="DJ118" s="27"/>
      <c r="DK118" s="27"/>
      <c r="DL118" s="27"/>
      <c r="DM118" s="27"/>
      <c r="DN118" s="27"/>
      <c r="DO118" s="27"/>
      <c r="DP118" s="27"/>
      <c r="DQ118" s="27"/>
      <c r="DR118" s="27"/>
      <c r="DS118" s="27"/>
      <c r="DT118" s="27"/>
      <c r="DU118" s="27"/>
      <c r="DV118" s="27"/>
      <c r="DW118" s="27"/>
      <c r="DX118" s="27"/>
      <c r="DY118" s="27"/>
      <c r="DZ118" s="27"/>
      <c r="EA118" s="27"/>
      <c r="EB118" s="27"/>
      <c r="EC118" s="27"/>
      <c r="ED118" s="27"/>
      <c r="EE118" s="27"/>
      <c r="EF118" s="27"/>
      <c r="EG118" s="27"/>
      <c r="EH118" s="27"/>
      <c r="EI118" s="27"/>
      <c r="EJ118" s="27"/>
      <c r="EK118" s="27"/>
      <c r="EL118" s="27"/>
      <c r="EM118" s="27"/>
      <c r="EN118" s="27"/>
      <c r="EO118" s="27"/>
      <c r="EP118" s="27"/>
      <c r="EQ118" s="27"/>
      <c r="ER118" s="27"/>
      <c r="ES118" s="27"/>
      <c r="ET118" s="27"/>
      <c r="EU118" s="25">
        <f t="shared" si="454"/>
        <v>240</v>
      </c>
      <c r="EV118" s="25">
        <f t="shared" si="454"/>
        <v>3406989.5999999996</v>
      </c>
    </row>
    <row r="119" spans="1:152" x14ac:dyDescent="0.25">
      <c r="A119" s="47">
        <v>141</v>
      </c>
      <c r="B119" s="35" t="s">
        <v>196</v>
      </c>
      <c r="C119" s="20">
        <f t="shared" si="452"/>
        <v>9657</v>
      </c>
      <c r="D119" s="20">
        <v>1.19</v>
      </c>
      <c r="E119" s="22">
        <v>1</v>
      </c>
      <c r="F119" s="49"/>
      <c r="G119" s="20">
        <v>1.4</v>
      </c>
      <c r="H119" s="20">
        <v>1.68</v>
      </c>
      <c r="I119" s="20">
        <v>2.23</v>
      </c>
      <c r="J119" s="20">
        <v>2.39</v>
      </c>
      <c r="K119" s="27"/>
      <c r="L119" s="27"/>
      <c r="M119" s="27"/>
      <c r="N119" s="27"/>
      <c r="O119" s="27"/>
      <c r="P119" s="27"/>
      <c r="Q119" s="27"/>
      <c r="R119" s="27"/>
      <c r="S119" s="24">
        <v>1648</v>
      </c>
      <c r="T119" s="24">
        <f t="shared" si="455"/>
        <v>26513950.175999999</v>
      </c>
      <c r="U119" s="27"/>
      <c r="V119" s="27"/>
      <c r="W119" s="27"/>
      <c r="X119" s="27"/>
      <c r="Y119" s="27"/>
      <c r="Z119" s="27"/>
      <c r="AA119" s="27"/>
      <c r="AB119" s="24">
        <f t="shared" si="301"/>
        <v>0</v>
      </c>
      <c r="AC119" s="27"/>
      <c r="AD119" s="27"/>
      <c r="AE119" s="27"/>
      <c r="AF119" s="27"/>
      <c r="AG119" s="27"/>
      <c r="AH119" s="27"/>
      <c r="AI119" s="27"/>
      <c r="AJ119" s="27"/>
      <c r="AK119" s="27"/>
      <c r="AL119" s="27">
        <f t="shared" si="456"/>
        <v>0</v>
      </c>
      <c r="AM119" s="24">
        <v>0</v>
      </c>
      <c r="AN119" s="27"/>
      <c r="AO119" s="27"/>
      <c r="AP119" s="27"/>
      <c r="AQ119" s="27"/>
      <c r="AR119" s="27"/>
      <c r="AS119" s="27"/>
      <c r="AT119" s="27"/>
      <c r="AU119" s="27"/>
      <c r="AV119" s="27"/>
      <c r="AW119" s="27"/>
      <c r="AX119" s="27"/>
      <c r="AY119" s="27"/>
      <c r="AZ119" s="27"/>
      <c r="BA119" s="27"/>
      <c r="BB119" s="27"/>
      <c r="BC119" s="27"/>
      <c r="BD119" s="27"/>
      <c r="BE119" s="27"/>
      <c r="BF119" s="27"/>
      <c r="BG119" s="27"/>
      <c r="BH119" s="27"/>
      <c r="BI119" s="27"/>
      <c r="BJ119" s="27"/>
      <c r="BK119" s="27"/>
      <c r="BL119" s="27"/>
      <c r="BM119" s="27"/>
      <c r="BN119" s="27"/>
      <c r="BO119" s="27"/>
      <c r="BP119" s="27"/>
      <c r="BQ119" s="27"/>
      <c r="BR119" s="27"/>
      <c r="BS119" s="27"/>
      <c r="BT119" s="27"/>
      <c r="BU119" s="27"/>
      <c r="BV119" s="27"/>
      <c r="BW119" s="27"/>
      <c r="BX119" s="27"/>
      <c r="BY119" s="27"/>
      <c r="BZ119" s="27"/>
      <c r="CA119" s="27"/>
      <c r="CB119" s="27"/>
      <c r="CC119" s="27"/>
      <c r="CD119" s="27"/>
      <c r="CE119" s="27"/>
      <c r="CF119" s="27"/>
      <c r="CG119" s="27"/>
      <c r="CH119" s="27"/>
      <c r="CI119" s="27"/>
      <c r="CJ119" s="27"/>
      <c r="CK119" s="27"/>
      <c r="CL119" s="27"/>
      <c r="CM119" s="27"/>
      <c r="CN119" s="27"/>
      <c r="CO119" s="27"/>
      <c r="CP119" s="27"/>
      <c r="CQ119" s="27"/>
      <c r="CR119" s="27"/>
      <c r="CS119" s="27"/>
      <c r="CT119" s="27"/>
      <c r="CU119" s="27"/>
      <c r="CV119" s="27"/>
      <c r="CW119" s="27"/>
      <c r="CX119" s="27"/>
      <c r="CY119" s="27"/>
      <c r="CZ119" s="27"/>
      <c r="DA119" s="27"/>
      <c r="DB119" s="27"/>
      <c r="DC119" s="27"/>
      <c r="DD119" s="27"/>
      <c r="DE119" s="27"/>
      <c r="DF119" s="27"/>
      <c r="DG119" s="27"/>
      <c r="DH119" s="27"/>
      <c r="DI119" s="27"/>
      <c r="DJ119" s="27"/>
      <c r="DK119" s="27"/>
      <c r="DL119" s="27"/>
      <c r="DM119" s="27"/>
      <c r="DN119" s="27"/>
      <c r="DO119" s="27"/>
      <c r="DP119" s="27"/>
      <c r="DQ119" s="27"/>
      <c r="DR119" s="27"/>
      <c r="DS119" s="27"/>
      <c r="DT119" s="27"/>
      <c r="DU119" s="27"/>
      <c r="DV119" s="27"/>
      <c r="DW119" s="27"/>
      <c r="DX119" s="27"/>
      <c r="DY119" s="27"/>
      <c r="DZ119" s="27"/>
      <c r="EA119" s="27"/>
      <c r="EB119" s="27"/>
      <c r="EC119" s="27"/>
      <c r="ED119" s="27"/>
      <c r="EE119" s="27"/>
      <c r="EF119" s="27"/>
      <c r="EG119" s="27"/>
      <c r="EH119" s="27"/>
      <c r="EI119" s="27"/>
      <c r="EJ119" s="27"/>
      <c r="EK119" s="27"/>
      <c r="EL119" s="27"/>
      <c r="EM119" s="27"/>
      <c r="EN119" s="27"/>
      <c r="EO119" s="27"/>
      <c r="EP119" s="27"/>
      <c r="EQ119" s="27"/>
      <c r="ER119" s="27"/>
      <c r="ES119" s="27"/>
      <c r="ET119" s="27"/>
      <c r="EU119" s="25">
        <f t="shared" si="454"/>
        <v>1648</v>
      </c>
      <c r="EV119" s="25">
        <f t="shared" si="454"/>
        <v>26513950.175999999</v>
      </c>
    </row>
    <row r="120" spans="1:152" x14ac:dyDescent="0.25">
      <c r="A120" s="47">
        <v>143</v>
      </c>
      <c r="B120" s="19" t="s">
        <v>197</v>
      </c>
      <c r="C120" s="20">
        <f>C115</f>
        <v>9657</v>
      </c>
      <c r="D120" s="21">
        <v>0.59</v>
      </c>
      <c r="E120" s="22">
        <v>1</v>
      </c>
      <c r="F120" s="49"/>
      <c r="G120" s="20">
        <v>1.4</v>
      </c>
      <c r="H120" s="20">
        <v>1.68</v>
      </c>
      <c r="I120" s="20">
        <v>2.23</v>
      </c>
      <c r="J120" s="20">
        <v>2.39</v>
      </c>
      <c r="K120" s="24">
        <v>187</v>
      </c>
      <c r="L120" s="24">
        <f>K120*C120*D120*E120*G120*$L$6</f>
        <v>1491639.534</v>
      </c>
      <c r="M120" s="24">
        <v>0</v>
      </c>
      <c r="N120" s="24">
        <f>M120*C120*D120*E120*G120*$N$6</f>
        <v>0</v>
      </c>
      <c r="O120" s="24">
        <v>0</v>
      </c>
      <c r="P120" s="24">
        <f>O120*C120*D120*E120*G120*$P$6</f>
        <v>0</v>
      </c>
      <c r="Q120" s="24">
        <v>0</v>
      </c>
      <c r="R120" s="24">
        <f>Q120*C120*D120*E120*G120*$R$6</f>
        <v>0</v>
      </c>
      <c r="S120" s="24"/>
      <c r="T120" s="24">
        <f>S120*C120*D120*E120*G120</f>
        <v>0</v>
      </c>
      <c r="U120" s="24">
        <v>0</v>
      </c>
      <c r="V120" s="24">
        <f>U120*C120*D120*E120*G120*$V$6</f>
        <v>0</v>
      </c>
      <c r="W120" s="24">
        <v>0</v>
      </c>
      <c r="X120" s="24">
        <f t="shared" si="366"/>
        <v>0</v>
      </c>
      <c r="Y120" s="24">
        <v>0</v>
      </c>
      <c r="Z120" s="24">
        <f>Y120*C120*D120*E120*G120*$Z$6</f>
        <v>0</v>
      </c>
      <c r="AA120" s="24"/>
      <c r="AB120" s="24">
        <f t="shared" si="301"/>
        <v>0</v>
      </c>
      <c r="AC120" s="24">
        <v>0</v>
      </c>
      <c r="AD120" s="24">
        <f>AC120*C120*D120*E120*G120*$AD$6</f>
        <v>0</v>
      </c>
      <c r="AE120" s="24">
        <v>0</v>
      </c>
      <c r="AF120" s="24">
        <f>AE120*C120*D120*E120*G120*$AF$6</f>
        <v>0</v>
      </c>
      <c r="AG120" s="24"/>
      <c r="AH120" s="24">
        <f>AG120*C120*D120*E120*G120*$AH$6</f>
        <v>0</v>
      </c>
      <c r="AI120" s="24"/>
      <c r="AJ120" s="24">
        <f>AI120*C120*D120*E120*G120*$AJ$6</f>
        <v>0</v>
      </c>
      <c r="AK120" s="24"/>
      <c r="AL120" s="24">
        <f>SUM(AK120*$AL$6*C120*D120*E120*G120)</f>
        <v>0</v>
      </c>
      <c r="AM120" s="24"/>
      <c r="AN120" s="24">
        <f>SUM(AM120*$AN$6*C120*D120*E120*G120)</f>
        <v>0</v>
      </c>
      <c r="AO120" s="24">
        <v>4</v>
      </c>
      <c r="AP120" s="24">
        <f>AO120*C120*D120*E120*G120*$AP$6</f>
        <v>31906.727999999999</v>
      </c>
      <c r="AQ120" s="24"/>
      <c r="AR120" s="24">
        <f>AQ120*C120*D120*E120*G120*$AR$6</f>
        <v>0</v>
      </c>
      <c r="AS120" s="24">
        <v>0</v>
      </c>
      <c r="AT120" s="24">
        <f>AS120*C120*D120*E120*G120*$AT$6</f>
        <v>0</v>
      </c>
      <c r="AU120" s="24"/>
      <c r="AV120" s="24">
        <f>AU120*C120*D120*E120*G120*$AV$6</f>
        <v>0</v>
      </c>
      <c r="AW120" s="24"/>
      <c r="AX120" s="24">
        <f>AW120*C120*D120*E120*G120*$AX$6</f>
        <v>0</v>
      </c>
      <c r="AY120" s="24"/>
      <c r="AZ120" s="24">
        <f>AY120*C120*D120*E120*G120*$AZ$6</f>
        <v>0</v>
      </c>
      <c r="BA120" s="24">
        <v>0</v>
      </c>
      <c r="BB120" s="24">
        <f>BA120*C120*D120*E120*G120*$BB$6</f>
        <v>0</v>
      </c>
      <c r="BC120" s="24">
        <v>0</v>
      </c>
      <c r="BD120" s="24">
        <f t="shared" si="361"/>
        <v>0</v>
      </c>
      <c r="BE120" s="24">
        <v>0</v>
      </c>
      <c r="BF120" s="24">
        <f t="shared" si="362"/>
        <v>0</v>
      </c>
      <c r="BG120" s="24">
        <v>20</v>
      </c>
      <c r="BH120" s="24">
        <f>BG120*C120*D120*E120*H120*$BH$6</f>
        <v>191440.36799999999</v>
      </c>
      <c r="BI120" s="24">
        <v>40</v>
      </c>
      <c r="BJ120" s="24">
        <f>BI120*C120*D120*E120*H120*$BJ$6</f>
        <v>382880.73599999998</v>
      </c>
      <c r="BK120" s="24"/>
      <c r="BL120" s="24">
        <f>SUM(BK120*$BL$6*C120*D120*E120*H120)</f>
        <v>0</v>
      </c>
      <c r="BM120" s="24"/>
      <c r="BN120" s="24">
        <f>SUM(BM120*$BN$6*C120*D120*E120*H120)</f>
        <v>0</v>
      </c>
      <c r="BO120" s="24">
        <v>0</v>
      </c>
      <c r="BP120" s="24">
        <f>BO120*C120*D120*E120*H120*$BP$6</f>
        <v>0</v>
      </c>
      <c r="BQ120" s="24">
        <v>0</v>
      </c>
      <c r="BR120" s="24">
        <f>BQ120*C120*D120*E120*H120*$BR$6</f>
        <v>0</v>
      </c>
      <c r="BS120" s="24">
        <v>0</v>
      </c>
      <c r="BT120" s="24">
        <f>BS120*C120*D120*E120*H120*$BT$6</f>
        <v>0</v>
      </c>
      <c r="BU120" s="24"/>
      <c r="BV120" s="24">
        <f>C120*D120*E120*H120*BU120*$BV$6</f>
        <v>0</v>
      </c>
      <c r="BW120" s="24">
        <v>10</v>
      </c>
      <c r="BX120" s="24">
        <f>BW120*C120*D120*E120*H120*$BX$6</f>
        <v>95720.183999999994</v>
      </c>
      <c r="BY120" s="24"/>
      <c r="BZ120" s="24">
        <f>SUM(BY120*$BZ$6*C120*D120*E120*H120)</f>
        <v>0</v>
      </c>
      <c r="CA120" s="24">
        <v>1</v>
      </c>
      <c r="CB120" s="24">
        <f>SUM(CA120*$CB$6*C120*D120*E120*H120)</f>
        <v>9572.018399999999</v>
      </c>
      <c r="CC120" s="24">
        <v>1</v>
      </c>
      <c r="CD120" s="24">
        <f>CC120*C120*D120*E120*H120*$CD$6</f>
        <v>9572.018399999999</v>
      </c>
      <c r="CE120" s="24">
        <v>0</v>
      </c>
      <c r="CF120" s="24">
        <f>CE120*C120*D120*E120*H120*$CF$6</f>
        <v>0</v>
      </c>
      <c r="CG120" s="24">
        <v>40</v>
      </c>
      <c r="CH120" s="24">
        <f>CG120*C120*D120*E120*H120*$CH$6</f>
        <v>382880.73599999998</v>
      </c>
      <c r="CI120" s="24">
        <v>0</v>
      </c>
      <c r="CJ120" s="24">
        <f>CI120*C120*D120*E120*H120*$CJ$6</f>
        <v>0</v>
      </c>
      <c r="CK120" s="24">
        <v>0</v>
      </c>
      <c r="CL120" s="24">
        <f>CK120*C120*D120*E120*H120*$CL$6</f>
        <v>0</v>
      </c>
      <c r="CM120" s="24">
        <v>38</v>
      </c>
      <c r="CN120" s="24">
        <f>CM120*C120*D120*E120*H120*$CN$6</f>
        <v>363736.69919999997</v>
      </c>
      <c r="CO120" s="24"/>
      <c r="CP120" s="24"/>
      <c r="CQ120" s="24">
        <v>10</v>
      </c>
      <c r="CR120" s="24">
        <f>CQ120*C120*D120*E120*H120*$CR$6</f>
        <v>95720.183999999994</v>
      </c>
      <c r="CS120" s="24">
        <v>8</v>
      </c>
      <c r="CT120" s="24">
        <f>CS120*C120*D120*E120*H120*$CT$6</f>
        <v>76576.147199999992</v>
      </c>
      <c r="CU120" s="24">
        <v>0</v>
      </c>
      <c r="CV120" s="24">
        <f>CU120*C120*D120*E120*I120*$CV$6</f>
        <v>0</v>
      </c>
      <c r="CW120" s="24">
        <v>0</v>
      </c>
      <c r="CX120" s="24">
        <f>CW120*C120*D120*E120*J120*$CX$6</f>
        <v>0</v>
      </c>
      <c r="CY120" s="24"/>
      <c r="CZ120" s="24">
        <f>CY120*C120*D120*E120*H120*$CZ$6</f>
        <v>0</v>
      </c>
      <c r="DA120" s="24"/>
      <c r="DB120" s="24">
        <f>DA120*C120*D120*E120*H120*$DB$6</f>
        <v>0</v>
      </c>
      <c r="DC120" s="24">
        <v>40</v>
      </c>
      <c r="DD120" s="24">
        <f>DC120*C120*D120*E120*G120*$DD$6</f>
        <v>319067.27999999997</v>
      </c>
      <c r="DE120" s="24"/>
      <c r="DF120" s="24">
        <f>DE120*C120*D120*E120*G120*$DF$6</f>
        <v>0</v>
      </c>
      <c r="DG120" s="24"/>
      <c r="DH120" s="24">
        <f>DG120*C120*D120*E120*G120*$DH$6</f>
        <v>0</v>
      </c>
      <c r="DI120" s="24">
        <v>86</v>
      </c>
      <c r="DJ120" s="24">
        <f>DI120*C120*D120*E120*G120*$DJ$6</f>
        <v>685994.652</v>
      </c>
      <c r="DK120" s="24">
        <v>19</v>
      </c>
      <c r="DL120" s="24">
        <f>DK120*C120*D120*E120*G120*$DL$6</f>
        <v>151556.95799999998</v>
      </c>
      <c r="DM120" s="24">
        <v>82</v>
      </c>
      <c r="DN120" s="24">
        <f>DM120*C120*D120*E120*G120*$DN$6</f>
        <v>654087.92399999988</v>
      </c>
      <c r="DO120" s="24">
        <v>9</v>
      </c>
      <c r="DP120" s="24">
        <f>DO120*C120*D120*E120*G120*$DP$6</f>
        <v>71790.137999999992</v>
      </c>
      <c r="DQ120" s="24"/>
      <c r="DR120" s="24">
        <f>DQ120*C120*D120*E120*G120*$DR$6</f>
        <v>0</v>
      </c>
      <c r="DS120" s="24"/>
      <c r="DT120" s="24">
        <f>DS120*C120*D120*E120*G120*$DT$6</f>
        <v>0</v>
      </c>
      <c r="DU120" s="24"/>
      <c r="DV120" s="24">
        <f>DU120*C120*D120*E120*G120*$DV$6</f>
        <v>0</v>
      </c>
      <c r="DW120" s="24">
        <v>72</v>
      </c>
      <c r="DX120" s="24">
        <f>DW120*C120*D120*E120*G120*$DX$6</f>
        <v>574321.10399999993</v>
      </c>
      <c r="DY120" s="24"/>
      <c r="DZ120" s="24">
        <f>DY120*C120*D120*E120*G120*$DZ$6</f>
        <v>0</v>
      </c>
      <c r="EA120" s="24">
        <v>12</v>
      </c>
      <c r="EB120" s="24">
        <f>EA120*C120*D120*E120*G120*$EB$6</f>
        <v>95720.183999999994</v>
      </c>
      <c r="EC120" s="24"/>
      <c r="ED120" s="24">
        <f>EC120*C120*D120*E120*G120*$ED$6</f>
        <v>0</v>
      </c>
      <c r="EE120" s="24"/>
      <c r="EF120" s="24">
        <f>EE120*C120*D120*E120*G120*$EF$6</f>
        <v>0</v>
      </c>
      <c r="EG120" s="24">
        <v>49</v>
      </c>
      <c r="EH120" s="24">
        <f>EG120*C120*D120*E120*G120*$EH$6</f>
        <v>390857.41799999995</v>
      </c>
      <c r="EI120" s="24"/>
      <c r="EJ120" s="24">
        <f>EI120*C120*D120*E120*G120*$EJ$6</f>
        <v>0</v>
      </c>
      <c r="EK120" s="24"/>
      <c r="EL120" s="24">
        <f>EK120*C120*D120*E120*G120*$EL$6</f>
        <v>0</v>
      </c>
      <c r="EM120" s="24"/>
      <c r="EN120" s="24">
        <f>EM120*C120*D120*E120*G120*$EN$6</f>
        <v>0</v>
      </c>
      <c r="EO120" s="24">
        <v>0</v>
      </c>
      <c r="EP120" s="24">
        <f>EO120*C120*D120*E120*H120*$EP$6</f>
        <v>0</v>
      </c>
      <c r="EQ120" s="24"/>
      <c r="ER120" s="24">
        <f>EQ120*C120*D120*E120*H120*$ER$6</f>
        <v>0</v>
      </c>
      <c r="ES120" s="24"/>
      <c r="ET120" s="24"/>
      <c r="EU120" s="25">
        <f t="shared" si="454"/>
        <v>728</v>
      </c>
      <c r="EV120" s="25">
        <f t="shared" si="454"/>
        <v>6075041.0111999996</v>
      </c>
    </row>
    <row r="121" spans="1:152" x14ac:dyDescent="0.25">
      <c r="A121" s="47">
        <v>144</v>
      </c>
      <c r="B121" s="26" t="s">
        <v>198</v>
      </c>
      <c r="C121" s="20">
        <f t="shared" si="294"/>
        <v>9657</v>
      </c>
      <c r="D121" s="21">
        <v>0.84</v>
      </c>
      <c r="E121" s="22">
        <v>1</v>
      </c>
      <c r="F121" s="49"/>
      <c r="G121" s="20">
        <v>1.4</v>
      </c>
      <c r="H121" s="20">
        <v>1.68</v>
      </c>
      <c r="I121" s="20">
        <v>2.23</v>
      </c>
      <c r="J121" s="20">
        <v>2.39</v>
      </c>
      <c r="K121" s="24">
        <v>188</v>
      </c>
      <c r="L121" s="24">
        <f>K121*C121*D121*E121*G121*$L$6</f>
        <v>2135046.8159999996</v>
      </c>
      <c r="M121" s="24"/>
      <c r="N121" s="24">
        <f>M121*C121*D121*E121*G121*$N$6</f>
        <v>0</v>
      </c>
      <c r="O121" s="24"/>
      <c r="P121" s="24">
        <f>O121*C121*D121*E121*G121*$P$6</f>
        <v>0</v>
      </c>
      <c r="Q121" s="24"/>
      <c r="R121" s="24">
        <f>Q121*C121*D121*E121*G121*$R$6</f>
        <v>0</v>
      </c>
      <c r="S121" s="24"/>
      <c r="T121" s="24"/>
      <c r="U121" s="24"/>
      <c r="V121" s="24">
        <f>U121*C121*D121*E121*G121*$V$6</f>
        <v>0</v>
      </c>
      <c r="W121" s="24"/>
      <c r="X121" s="24">
        <f t="shared" si="366"/>
        <v>0</v>
      </c>
      <c r="Y121" s="24"/>
      <c r="Z121" s="24">
        <f>Y121*C121*D121*E121*G121*$Z$6</f>
        <v>0</v>
      </c>
      <c r="AA121" s="24"/>
      <c r="AB121" s="24">
        <f t="shared" si="301"/>
        <v>0</v>
      </c>
      <c r="AC121" s="24"/>
      <c r="AD121" s="24">
        <f>AC121*C121*D121*E121*G121*$AD$6</f>
        <v>0</v>
      </c>
      <c r="AE121" s="24"/>
      <c r="AF121" s="24">
        <f>AE121*C121*D121*E121*G121*$AF$6</f>
        <v>0</v>
      </c>
      <c r="AG121" s="24"/>
      <c r="AH121" s="24">
        <f>AG121*C121*D121*E121*G121*$AH$6</f>
        <v>0</v>
      </c>
      <c r="AI121" s="24"/>
      <c r="AJ121" s="24">
        <f>AI121*C121*D121*E121*G121*$AJ$6</f>
        <v>0</v>
      </c>
      <c r="AK121" s="27"/>
      <c r="AL121" s="24">
        <f>SUM(AK121*$AL$6*C121*D121*E121*G121)</f>
        <v>0</v>
      </c>
      <c r="AM121" s="27"/>
      <c r="AN121" s="24">
        <f>SUM(AM121*$AN$6*C121*D121*E121*G121)</f>
        <v>0</v>
      </c>
      <c r="AO121" s="24"/>
      <c r="AP121" s="24">
        <f>AO121*C121*D121*E121*G121*$AP$6</f>
        <v>0</v>
      </c>
      <c r="AQ121" s="24"/>
      <c r="AR121" s="24">
        <f>AQ121*C121*D121*E121*G121*$AR$6</f>
        <v>0</v>
      </c>
      <c r="AS121" s="24"/>
      <c r="AT121" s="24">
        <f>AS121*C121*D121*E121*G121*$AT$6</f>
        <v>0</v>
      </c>
      <c r="AU121" s="24"/>
      <c r="AV121" s="24">
        <f>AU121*C121*D121*E121*G121*$AV$6</f>
        <v>0</v>
      </c>
      <c r="AW121" s="24"/>
      <c r="AX121" s="24">
        <f>AW121*C121*D121*E121*G121*$AX$6</f>
        <v>0</v>
      </c>
      <c r="AY121" s="24"/>
      <c r="AZ121" s="24">
        <f>AY121*C121*D121*E121*G121*$AZ$6</f>
        <v>0</v>
      </c>
      <c r="BA121" s="24"/>
      <c r="BB121" s="24">
        <f>BA121*C121*D121*E121*G121*$BB$6</f>
        <v>0</v>
      </c>
      <c r="BC121" s="24"/>
      <c r="BD121" s="24">
        <f t="shared" si="361"/>
        <v>0</v>
      </c>
      <c r="BE121" s="24"/>
      <c r="BF121" s="24">
        <f t="shared" si="362"/>
        <v>0</v>
      </c>
      <c r="BG121" s="24"/>
      <c r="BH121" s="24">
        <f>BG121*C121*D121*E121*H121*$BH$6</f>
        <v>0</v>
      </c>
      <c r="BI121" s="24"/>
      <c r="BJ121" s="24">
        <f>BI121*C121*D121*E121*H121*$BJ$6</f>
        <v>0</v>
      </c>
      <c r="BK121" s="24"/>
      <c r="BL121" s="24">
        <f>SUM(BK121*$BL$6*C121*D121*E121*H121)</f>
        <v>0</v>
      </c>
      <c r="BM121" s="24"/>
      <c r="BN121" s="24">
        <f>SUM(BM121*$BN$6*C121*D121*E121*H121)</f>
        <v>0</v>
      </c>
      <c r="BO121" s="24"/>
      <c r="BP121" s="24">
        <f>BO121*C121*D121*E121*H121*$BP$6</f>
        <v>0</v>
      </c>
      <c r="BQ121" s="24"/>
      <c r="BR121" s="24">
        <f>BQ121*C121*D121*E121*H121*$BR$6</f>
        <v>0</v>
      </c>
      <c r="BS121" s="24"/>
      <c r="BT121" s="24">
        <f>BS121*C121*D121*E121*H121*$BT$6</f>
        <v>0</v>
      </c>
      <c r="BU121" s="24"/>
      <c r="BV121" s="24">
        <f>C121*D121*E121*H121*BU121*$BV$6</f>
        <v>0</v>
      </c>
      <c r="BW121" s="24"/>
      <c r="BX121" s="24">
        <f>BW121*C121*D121*E121*H121*$BX$6</f>
        <v>0</v>
      </c>
      <c r="BY121" s="24"/>
      <c r="BZ121" s="24">
        <f>SUM(BY121*$BZ$6*C121*D121*E121*H121)</f>
        <v>0</v>
      </c>
      <c r="CA121" s="24"/>
      <c r="CB121" s="24">
        <f>SUM(CA121*$CB$6*C121*D121*E121*H121)</f>
        <v>0</v>
      </c>
      <c r="CC121" s="24"/>
      <c r="CD121" s="24">
        <f>CC121*C121*D121*E121*H121*$CD$6</f>
        <v>0</v>
      </c>
      <c r="CE121" s="24"/>
      <c r="CF121" s="24">
        <f>CE121*C121*D121*E121*H121*$CF$6</f>
        <v>0</v>
      </c>
      <c r="CG121" s="24"/>
      <c r="CH121" s="24">
        <f>CG121*C121*D121*E121*H121*$CH$6</f>
        <v>0</v>
      </c>
      <c r="CI121" s="24"/>
      <c r="CJ121" s="24">
        <f>CI121*C121*D121*E121*H121*$CJ$6</f>
        <v>0</v>
      </c>
      <c r="CK121" s="24"/>
      <c r="CL121" s="24">
        <f>CK121*C121*D121*E121*H121*$CL$6</f>
        <v>0</v>
      </c>
      <c r="CM121" s="24"/>
      <c r="CN121" s="24">
        <f>CM121*C121*D121*E121*H121*$CN$6</f>
        <v>0</v>
      </c>
      <c r="CO121" s="24"/>
      <c r="CP121" s="24"/>
      <c r="CQ121" s="24"/>
      <c r="CR121" s="24">
        <f>CQ121*C121*D121*E121*H121*$CR$6</f>
        <v>0</v>
      </c>
      <c r="CS121" s="24"/>
      <c r="CT121" s="24">
        <f>CS121*C121*D121*E121*H121*$CT$6</f>
        <v>0</v>
      </c>
      <c r="CU121" s="24"/>
      <c r="CV121" s="24">
        <f>CU121*C121*D121*E121*I121*$CV$6</f>
        <v>0</v>
      </c>
      <c r="CW121" s="24"/>
      <c r="CX121" s="24">
        <f>CW121*C121*D121*E121*J121*$CX$6</f>
        <v>0</v>
      </c>
      <c r="CY121" s="24"/>
      <c r="CZ121" s="24">
        <f>CY121*C121*D121*E121*H121*$CZ$6</f>
        <v>0</v>
      </c>
      <c r="DA121" s="24"/>
      <c r="DB121" s="24">
        <f>DA121*C121*D121*E121*H121*$DB$6</f>
        <v>0</v>
      </c>
      <c r="DC121" s="24">
        <v>10</v>
      </c>
      <c r="DD121" s="24">
        <f>DC121*C121*D121*E121*G121*$DD$6</f>
        <v>113566.31999999999</v>
      </c>
      <c r="DE121" s="24"/>
      <c r="DF121" s="24">
        <f>DE121*C121*D121*E121*G121*$DF$6</f>
        <v>0</v>
      </c>
      <c r="DG121" s="24"/>
      <c r="DH121" s="24">
        <f>DG121*C121*D121*E121*G121*$DH$6</f>
        <v>0</v>
      </c>
      <c r="DI121" s="24"/>
      <c r="DJ121" s="24">
        <f>DI121*C121*D121*E121*G121*$DJ$6</f>
        <v>0</v>
      </c>
      <c r="DK121" s="24"/>
      <c r="DL121" s="24">
        <f>DK121*C121*D121*E121*G121*$DL$6</f>
        <v>0</v>
      </c>
      <c r="DM121" s="24"/>
      <c r="DN121" s="24">
        <f>DM121*C121*D121*E121*G121*$DN$6</f>
        <v>0</v>
      </c>
      <c r="DO121" s="24"/>
      <c r="DP121" s="24">
        <f>DO121*C121*D121*E121*G121*$DP$6</f>
        <v>0</v>
      </c>
      <c r="DQ121" s="24"/>
      <c r="DR121" s="24">
        <f>DQ121*C121*D121*E121*G121*$DR$6</f>
        <v>0</v>
      </c>
      <c r="DS121" s="24"/>
      <c r="DT121" s="24">
        <f>DS121*C121*D121*E121*G121*$DT$6</f>
        <v>0</v>
      </c>
      <c r="DU121" s="24"/>
      <c r="DV121" s="24">
        <f>DU121*C121*D121*E121*G121*$DV$6</f>
        <v>0</v>
      </c>
      <c r="DW121" s="24"/>
      <c r="DX121" s="24">
        <f>DW121*C121*D121*E121*G121*$DX$6</f>
        <v>0</v>
      </c>
      <c r="DY121" s="24"/>
      <c r="DZ121" s="24">
        <f>DY121*C121*D121*E121*G121*$DZ$6</f>
        <v>0</v>
      </c>
      <c r="EA121" s="24"/>
      <c r="EB121" s="24">
        <f>EA121*C121*D121*E121*G121*$EB$6</f>
        <v>0</v>
      </c>
      <c r="EC121" s="24"/>
      <c r="ED121" s="24">
        <f>EC121*C121*D121*E121*G121*$ED$6</f>
        <v>0</v>
      </c>
      <c r="EE121" s="24"/>
      <c r="EF121" s="24">
        <f>EE121*C121*D121*E121*G121*$EF$6</f>
        <v>0</v>
      </c>
      <c r="EG121" s="24"/>
      <c r="EH121" s="24">
        <f>EG121*C121*D121*E121*G121*$EH$6</f>
        <v>0</v>
      </c>
      <c r="EI121" s="24"/>
      <c r="EJ121" s="24">
        <f>EI121*C121*D121*E121*G121*$EJ$6</f>
        <v>0</v>
      </c>
      <c r="EK121" s="24"/>
      <c r="EL121" s="24">
        <f>EK121*C121*D121*E121*G121*$EL$6</f>
        <v>0</v>
      </c>
      <c r="EM121" s="24"/>
      <c r="EN121" s="24">
        <f>EM121*C121*D121*E121*G121*$EN$6</f>
        <v>0</v>
      </c>
      <c r="EO121" s="24"/>
      <c r="EP121" s="24">
        <f>EO121*C121*D121*E121*H121*$EP$6</f>
        <v>0</v>
      </c>
      <c r="EQ121" s="24"/>
      <c r="ER121" s="24">
        <f>EQ121*C121*D121*E121*H121*$ER$6</f>
        <v>0</v>
      </c>
      <c r="ES121" s="24"/>
      <c r="ET121" s="24"/>
      <c r="EU121" s="25">
        <f t="shared" si="454"/>
        <v>198</v>
      </c>
      <c r="EV121" s="25">
        <f t="shared" si="454"/>
        <v>2248613.1359999995</v>
      </c>
    </row>
    <row r="122" spans="1:152" x14ac:dyDescent="0.25">
      <c r="A122" s="16">
        <v>23</v>
      </c>
      <c r="B122" s="17" t="s">
        <v>199</v>
      </c>
      <c r="C122" s="28">
        <f>C121</f>
        <v>9657</v>
      </c>
      <c r="D122" s="31">
        <v>1.31</v>
      </c>
      <c r="E122" s="22">
        <v>1</v>
      </c>
      <c r="F122" s="49"/>
      <c r="G122" s="28">
        <v>1.4</v>
      </c>
      <c r="H122" s="28">
        <v>1.68</v>
      </c>
      <c r="I122" s="28">
        <v>2.23</v>
      </c>
      <c r="J122" s="28">
        <v>2.39</v>
      </c>
      <c r="K122" s="27">
        <f>SUM(K123:K128)</f>
        <v>0</v>
      </c>
      <c r="L122" s="27">
        <f t="shared" ref="L122:BY122" si="457">SUM(L123:L128)</f>
        <v>0</v>
      </c>
      <c r="M122" s="27">
        <f t="shared" si="457"/>
        <v>0</v>
      </c>
      <c r="N122" s="27">
        <f t="shared" si="457"/>
        <v>0</v>
      </c>
      <c r="O122" s="27">
        <f t="shared" si="457"/>
        <v>0</v>
      </c>
      <c r="P122" s="27">
        <f t="shared" si="457"/>
        <v>0</v>
      </c>
      <c r="Q122" s="27">
        <f t="shared" si="457"/>
        <v>4</v>
      </c>
      <c r="R122" s="27">
        <f t="shared" si="457"/>
        <v>65435.831999999995</v>
      </c>
      <c r="S122" s="27">
        <f t="shared" si="457"/>
        <v>0</v>
      </c>
      <c r="T122" s="27">
        <f t="shared" si="457"/>
        <v>0</v>
      </c>
      <c r="U122" s="27">
        <f t="shared" si="457"/>
        <v>62</v>
      </c>
      <c r="V122" s="27">
        <f t="shared" si="457"/>
        <v>660036.63599999994</v>
      </c>
      <c r="W122" s="27">
        <f t="shared" si="457"/>
        <v>130</v>
      </c>
      <c r="X122" s="27">
        <f t="shared" si="457"/>
        <v>1694030.94</v>
      </c>
      <c r="Y122" s="27">
        <f t="shared" si="457"/>
        <v>32</v>
      </c>
      <c r="Z122" s="27">
        <f t="shared" si="457"/>
        <v>418978.60199999996</v>
      </c>
      <c r="AA122" s="27">
        <f t="shared" si="457"/>
        <v>0</v>
      </c>
      <c r="AB122" s="27">
        <f t="shared" si="457"/>
        <v>0</v>
      </c>
      <c r="AC122" s="27">
        <v>59</v>
      </c>
      <c r="AD122" s="27">
        <f t="shared" si="457"/>
        <v>657062.27999999991</v>
      </c>
      <c r="AE122" s="27">
        <f t="shared" si="457"/>
        <v>287</v>
      </c>
      <c r="AF122" s="27">
        <f t="shared" si="457"/>
        <v>3271656.4020000002</v>
      </c>
      <c r="AG122" s="27">
        <f t="shared" si="457"/>
        <v>0</v>
      </c>
      <c r="AH122" s="27">
        <f t="shared" si="457"/>
        <v>0</v>
      </c>
      <c r="AI122" s="27">
        <f t="shared" si="457"/>
        <v>0</v>
      </c>
      <c r="AJ122" s="27">
        <f t="shared" si="457"/>
        <v>0</v>
      </c>
      <c r="AK122" s="27">
        <f t="shared" si="457"/>
        <v>0</v>
      </c>
      <c r="AL122" s="27">
        <f t="shared" si="457"/>
        <v>0</v>
      </c>
      <c r="AM122" s="27">
        <f t="shared" si="457"/>
        <v>264</v>
      </c>
      <c r="AN122" s="27">
        <f t="shared" si="457"/>
        <v>3585991.7519999999</v>
      </c>
      <c r="AO122" s="27">
        <f t="shared" si="457"/>
        <v>5</v>
      </c>
      <c r="AP122" s="27">
        <f t="shared" si="457"/>
        <v>64489.445999999996</v>
      </c>
      <c r="AQ122" s="27">
        <f t="shared" si="457"/>
        <v>10</v>
      </c>
      <c r="AR122" s="27">
        <f t="shared" si="457"/>
        <v>120326.22</v>
      </c>
      <c r="AS122" s="27">
        <f t="shared" si="457"/>
        <v>0</v>
      </c>
      <c r="AT122" s="27">
        <f t="shared" si="457"/>
        <v>0</v>
      </c>
      <c r="AU122" s="27">
        <f t="shared" si="457"/>
        <v>0</v>
      </c>
      <c r="AV122" s="27">
        <f t="shared" si="457"/>
        <v>0</v>
      </c>
      <c r="AW122" s="27">
        <f t="shared" si="457"/>
        <v>0</v>
      </c>
      <c r="AX122" s="27">
        <f t="shared" si="457"/>
        <v>0</v>
      </c>
      <c r="AY122" s="27">
        <f t="shared" si="457"/>
        <v>103</v>
      </c>
      <c r="AZ122" s="27">
        <f t="shared" si="457"/>
        <v>1764063.5040000002</v>
      </c>
      <c r="BA122" s="27">
        <f t="shared" si="457"/>
        <v>0</v>
      </c>
      <c r="BB122" s="27">
        <f t="shared" si="457"/>
        <v>0</v>
      </c>
      <c r="BC122" s="27">
        <f t="shared" si="457"/>
        <v>0</v>
      </c>
      <c r="BD122" s="27">
        <f t="shared" si="457"/>
        <v>0</v>
      </c>
      <c r="BE122" s="27">
        <f t="shared" si="457"/>
        <v>4</v>
      </c>
      <c r="BF122" s="27">
        <f t="shared" si="457"/>
        <v>48671.28</v>
      </c>
      <c r="BG122" s="27">
        <f t="shared" si="457"/>
        <v>48</v>
      </c>
      <c r="BH122" s="27">
        <f t="shared" si="457"/>
        <v>720983.89440000011</v>
      </c>
      <c r="BI122" s="27">
        <f t="shared" si="457"/>
        <v>348</v>
      </c>
      <c r="BJ122" s="27">
        <f t="shared" si="457"/>
        <v>4478568.9479999999</v>
      </c>
      <c r="BK122" s="27">
        <f t="shared" si="457"/>
        <v>4</v>
      </c>
      <c r="BL122" s="27">
        <f t="shared" si="457"/>
        <v>60676.862399999998</v>
      </c>
      <c r="BM122" s="27">
        <f>SUM(BM123:BM128)</f>
        <v>46</v>
      </c>
      <c r="BN122" s="27">
        <f t="shared" si="457"/>
        <v>573023.20320000011</v>
      </c>
      <c r="BO122" s="27">
        <f t="shared" si="457"/>
        <v>156</v>
      </c>
      <c r="BP122" s="27">
        <f t="shared" si="457"/>
        <v>2971868.3567999997</v>
      </c>
      <c r="BQ122" s="27">
        <f t="shared" si="457"/>
        <v>610</v>
      </c>
      <c r="BR122" s="27">
        <f t="shared" si="457"/>
        <v>10852073.063999999</v>
      </c>
      <c r="BS122" s="27">
        <f t="shared" si="457"/>
        <v>66</v>
      </c>
      <c r="BT122" s="27">
        <f t="shared" si="457"/>
        <v>1218404.3760000002</v>
      </c>
      <c r="BU122" s="27">
        <f t="shared" si="457"/>
        <v>0</v>
      </c>
      <c r="BV122" s="27">
        <f t="shared" si="457"/>
        <v>0</v>
      </c>
      <c r="BW122" s="27">
        <f t="shared" si="457"/>
        <v>75</v>
      </c>
      <c r="BX122" s="27">
        <f t="shared" si="457"/>
        <v>1192446.3599999999</v>
      </c>
      <c r="BY122" s="27">
        <f t="shared" si="457"/>
        <v>0</v>
      </c>
      <c r="BZ122" s="27">
        <f t="shared" ref="BZ122:EK122" si="458">SUM(BZ123:BZ128)</f>
        <v>0</v>
      </c>
      <c r="CA122" s="27">
        <v>38</v>
      </c>
      <c r="CB122" s="27">
        <f t="shared" si="458"/>
        <v>617638.54319999996</v>
      </c>
      <c r="CC122" s="27">
        <f t="shared" si="458"/>
        <v>16</v>
      </c>
      <c r="CD122" s="27">
        <f t="shared" si="458"/>
        <v>214315.86960000001</v>
      </c>
      <c r="CE122" s="27">
        <f t="shared" si="458"/>
        <v>22</v>
      </c>
      <c r="CF122" s="27">
        <f t="shared" si="458"/>
        <v>370388.44079999998</v>
      </c>
      <c r="CG122" s="27">
        <f t="shared" si="458"/>
        <v>22</v>
      </c>
      <c r="CH122" s="27">
        <f t="shared" si="458"/>
        <v>389694.71519999998</v>
      </c>
      <c r="CI122" s="27">
        <f t="shared" si="458"/>
        <v>0</v>
      </c>
      <c r="CJ122" s="27">
        <f t="shared" si="458"/>
        <v>0</v>
      </c>
      <c r="CK122" s="27">
        <f t="shared" si="458"/>
        <v>142</v>
      </c>
      <c r="CL122" s="27">
        <f t="shared" si="458"/>
        <v>2283169.7448</v>
      </c>
      <c r="CM122" s="27">
        <f t="shared" si="458"/>
        <v>110</v>
      </c>
      <c r="CN122" s="27">
        <f t="shared" si="458"/>
        <v>2101625.8703999999</v>
      </c>
      <c r="CO122" s="27">
        <f t="shared" si="458"/>
        <v>0</v>
      </c>
      <c r="CP122" s="27">
        <f t="shared" si="458"/>
        <v>0</v>
      </c>
      <c r="CQ122" s="27">
        <f t="shared" si="458"/>
        <v>10</v>
      </c>
      <c r="CR122" s="27">
        <f t="shared" si="458"/>
        <v>144391.46400000001</v>
      </c>
      <c r="CS122" s="27">
        <f t="shared" si="458"/>
        <v>2</v>
      </c>
      <c r="CT122" s="27">
        <f t="shared" si="458"/>
        <v>28878.292799999999</v>
      </c>
      <c r="CU122" s="27">
        <f t="shared" si="458"/>
        <v>0</v>
      </c>
      <c r="CV122" s="27">
        <f t="shared" si="458"/>
        <v>0</v>
      </c>
      <c r="CW122" s="27">
        <f t="shared" si="458"/>
        <v>40</v>
      </c>
      <c r="CX122" s="27">
        <f t="shared" si="458"/>
        <v>1075538.7180000001</v>
      </c>
      <c r="CY122" s="27">
        <f t="shared" si="458"/>
        <v>0</v>
      </c>
      <c r="CZ122" s="27">
        <f t="shared" si="458"/>
        <v>0</v>
      </c>
      <c r="DA122" s="27">
        <f t="shared" si="458"/>
        <v>7</v>
      </c>
      <c r="DB122" s="27">
        <f t="shared" si="458"/>
        <v>129465.6048</v>
      </c>
      <c r="DC122" s="27">
        <f t="shared" si="458"/>
        <v>60</v>
      </c>
      <c r="DD122" s="27">
        <f t="shared" si="458"/>
        <v>927458.28</v>
      </c>
      <c r="DE122" s="27">
        <f t="shared" si="458"/>
        <v>135</v>
      </c>
      <c r="DF122" s="27">
        <f t="shared" si="458"/>
        <v>1647387.63</v>
      </c>
      <c r="DG122" s="27">
        <f t="shared" si="458"/>
        <v>274</v>
      </c>
      <c r="DH122" s="27">
        <f t="shared" si="458"/>
        <v>2860789.6799999997</v>
      </c>
      <c r="DI122" s="27">
        <f t="shared" si="458"/>
        <v>8</v>
      </c>
      <c r="DJ122" s="27">
        <f t="shared" si="458"/>
        <v>124246.962</v>
      </c>
      <c r="DK122" s="27">
        <f t="shared" si="458"/>
        <v>41</v>
      </c>
      <c r="DL122" s="27">
        <f t="shared" si="458"/>
        <v>415733.85</v>
      </c>
      <c r="DM122" s="27">
        <f t="shared" si="458"/>
        <v>122</v>
      </c>
      <c r="DN122" s="27">
        <f t="shared" si="458"/>
        <v>1463923.9439999999</v>
      </c>
      <c r="DO122" s="27">
        <f t="shared" si="458"/>
        <v>19</v>
      </c>
      <c r="DP122" s="27">
        <f t="shared" si="458"/>
        <v>245925.16199999998</v>
      </c>
      <c r="DQ122" s="27">
        <f t="shared" si="458"/>
        <v>55</v>
      </c>
      <c r="DR122" s="27">
        <f t="shared" si="458"/>
        <v>726689.25</v>
      </c>
      <c r="DS122" s="27">
        <f t="shared" si="458"/>
        <v>106.6</v>
      </c>
      <c r="DT122" s="27">
        <f t="shared" si="458"/>
        <v>1624890.6827999998</v>
      </c>
      <c r="DU122" s="27">
        <f t="shared" si="458"/>
        <v>100</v>
      </c>
      <c r="DV122" s="27">
        <f t="shared" si="458"/>
        <v>1488529.98</v>
      </c>
      <c r="DW122" s="27">
        <f t="shared" si="458"/>
        <v>398</v>
      </c>
      <c r="DX122" s="27">
        <f t="shared" si="458"/>
        <v>4339855.8</v>
      </c>
      <c r="DY122" s="27">
        <f t="shared" si="458"/>
        <v>9</v>
      </c>
      <c r="DZ122" s="27">
        <f t="shared" si="458"/>
        <v>142363.49400000001</v>
      </c>
      <c r="EA122" s="27">
        <f t="shared" si="458"/>
        <v>9</v>
      </c>
      <c r="EB122" s="27">
        <f t="shared" si="458"/>
        <v>129925.27799999999</v>
      </c>
      <c r="EC122" s="27">
        <f t="shared" si="458"/>
        <v>13</v>
      </c>
      <c r="ED122" s="27">
        <f t="shared" si="458"/>
        <v>172512.64799999999</v>
      </c>
      <c r="EE122" s="27">
        <f t="shared" si="458"/>
        <v>5</v>
      </c>
      <c r="EF122" s="27">
        <f t="shared" si="458"/>
        <v>81794.789999999994</v>
      </c>
      <c r="EG122" s="27">
        <f t="shared" si="458"/>
        <v>0</v>
      </c>
      <c r="EH122" s="27">
        <f t="shared" si="458"/>
        <v>0</v>
      </c>
      <c r="EI122" s="27">
        <f t="shared" si="458"/>
        <v>0</v>
      </c>
      <c r="EJ122" s="27">
        <f t="shared" si="458"/>
        <v>0</v>
      </c>
      <c r="EK122" s="27">
        <f t="shared" si="458"/>
        <v>0</v>
      </c>
      <c r="EL122" s="27">
        <f t="shared" ref="EL122:EV122" si="459">SUM(EL123:EL128)</f>
        <v>0</v>
      </c>
      <c r="EM122" s="27">
        <f t="shared" si="459"/>
        <v>0</v>
      </c>
      <c r="EN122" s="27">
        <f t="shared" si="459"/>
        <v>0</v>
      </c>
      <c r="EO122" s="27">
        <f t="shared" si="459"/>
        <v>45</v>
      </c>
      <c r="EP122" s="27">
        <f t="shared" si="459"/>
        <v>608391</v>
      </c>
      <c r="EQ122" s="27">
        <f t="shared" si="459"/>
        <v>28</v>
      </c>
      <c r="ER122" s="27">
        <f t="shared" si="459"/>
        <v>441610.74720000004</v>
      </c>
      <c r="ES122" s="27">
        <f t="shared" si="459"/>
        <v>0</v>
      </c>
      <c r="ET122" s="27">
        <f t="shared" si="459"/>
        <v>0</v>
      </c>
      <c r="EU122" s="27">
        <f t="shared" si="459"/>
        <v>4149.6000000000004</v>
      </c>
      <c r="EV122" s="27">
        <f t="shared" si="459"/>
        <v>59215924.400399998</v>
      </c>
    </row>
    <row r="123" spans="1:152" x14ac:dyDescent="0.25">
      <c r="A123" s="47">
        <v>150</v>
      </c>
      <c r="B123" s="19" t="s">
        <v>200</v>
      </c>
      <c r="C123" s="20">
        <f t="shared" si="294"/>
        <v>9657</v>
      </c>
      <c r="D123" s="21">
        <v>1.02</v>
      </c>
      <c r="E123" s="22">
        <v>1</v>
      </c>
      <c r="F123" s="49"/>
      <c r="G123" s="20">
        <v>1.4</v>
      </c>
      <c r="H123" s="20">
        <v>1.68</v>
      </c>
      <c r="I123" s="20">
        <v>2.23</v>
      </c>
      <c r="J123" s="20">
        <v>2.39</v>
      </c>
      <c r="K123" s="23"/>
      <c r="L123" s="24">
        <f t="shared" ref="L123:L128" si="460">K123*C123*D123*E123*G123*$L$6</f>
        <v>0</v>
      </c>
      <c r="M123" s="24">
        <v>0</v>
      </c>
      <c r="N123" s="24">
        <f t="shared" ref="N123:N128" si="461">M123*C123*D123*E123*G123*$N$6</f>
        <v>0</v>
      </c>
      <c r="O123" s="24">
        <v>0</v>
      </c>
      <c r="P123" s="24">
        <f t="shared" ref="P123:P128" si="462">O123*C123*D123*E123*G123*$P$6</f>
        <v>0</v>
      </c>
      <c r="Q123" s="24">
        <v>0</v>
      </c>
      <c r="R123" s="24">
        <f t="shared" ref="R123:R128" si="463">Q123*C123*D123*E123*G123*$R$6</f>
        <v>0</v>
      </c>
      <c r="S123" s="24"/>
      <c r="T123" s="24"/>
      <c r="U123" s="24">
        <v>0</v>
      </c>
      <c r="V123" s="24">
        <f t="shared" ref="V123:V128" si="464">U123*C123*D123*E123*G123*$V$6</f>
        <v>0</v>
      </c>
      <c r="W123" s="24">
        <v>0</v>
      </c>
      <c r="X123" s="24">
        <f t="shared" si="366"/>
        <v>0</v>
      </c>
      <c r="Y123" s="24">
        <v>7</v>
      </c>
      <c r="Z123" s="24">
        <f t="shared" ref="Z123:Z128" si="465">Y123*C123*D123*E123*G123*$Z$6</f>
        <v>96531.371999999988</v>
      </c>
      <c r="AA123" s="24"/>
      <c r="AB123" s="24">
        <f t="shared" si="301"/>
        <v>0</v>
      </c>
      <c r="AC123" s="24">
        <v>4</v>
      </c>
      <c r="AD123" s="24">
        <f t="shared" ref="AD123:AD128" si="466">AC123*C123*D123*E123*G123*$AD$6</f>
        <v>55160.783999999992</v>
      </c>
      <c r="AE123" s="24">
        <v>12</v>
      </c>
      <c r="AF123" s="24">
        <f t="shared" ref="AF123:AF128" si="467">AE123*C123*D123*E123*G123*$AF$6</f>
        <v>165482.35200000001</v>
      </c>
      <c r="AG123" s="24"/>
      <c r="AH123" s="24">
        <f t="shared" ref="AH123:AH128" si="468">AG123*C123*D123*E123*G123*$AH$6</f>
        <v>0</v>
      </c>
      <c r="AI123" s="24"/>
      <c r="AJ123" s="24">
        <f t="shared" ref="AJ123:AJ128" si="469">AI123*C123*D123*E123*G123*$AJ$6</f>
        <v>0</v>
      </c>
      <c r="AK123" s="24"/>
      <c r="AL123" s="24">
        <f t="shared" ref="AL123:AL128" si="470">SUM(AK123*$AL$6*C123*D123*E123*G123)</f>
        <v>0</v>
      </c>
      <c r="AM123" s="24">
        <v>49</v>
      </c>
      <c r="AN123" s="24">
        <f t="shared" ref="AN123:AN128" si="471">SUM(AM123*$AN$6*C123*D123*E123*G123)</f>
        <v>675719.60399999993</v>
      </c>
      <c r="AO123" s="24">
        <v>0</v>
      </c>
      <c r="AP123" s="24">
        <f t="shared" ref="AP123:AP128" si="472">AO123*C123*D123*E123*G123*$AP$6</f>
        <v>0</v>
      </c>
      <c r="AQ123" s="24"/>
      <c r="AR123" s="24">
        <f t="shared" ref="AR123:AR128" si="473">AQ123*C123*D123*E123*G123*$AR$6</f>
        <v>0</v>
      </c>
      <c r="AS123" s="24">
        <v>0</v>
      </c>
      <c r="AT123" s="24">
        <f t="shared" ref="AT123:AT128" si="474">AS123*C123*D123*E123*G123*$AT$6</f>
        <v>0</v>
      </c>
      <c r="AU123" s="24"/>
      <c r="AV123" s="24">
        <f t="shared" ref="AV123:AV128" si="475">AU123*C123*D123*E123*G123*$AV$6</f>
        <v>0</v>
      </c>
      <c r="AW123" s="24"/>
      <c r="AX123" s="24">
        <f t="shared" ref="AX123:AX128" si="476">AW123*C123*D123*E123*G123*$AX$6</f>
        <v>0</v>
      </c>
      <c r="AY123" s="24"/>
      <c r="AZ123" s="24">
        <f t="shared" ref="AZ123:AZ128" si="477">AY123*C123*D123*E123*G123*$AZ$6</f>
        <v>0</v>
      </c>
      <c r="BA123" s="24"/>
      <c r="BB123" s="24">
        <f t="shared" ref="BB123:BB128" si="478">BA123*C123*D123*E123*G123*$BB$6</f>
        <v>0</v>
      </c>
      <c r="BC123" s="24">
        <v>0</v>
      </c>
      <c r="BD123" s="24">
        <f t="shared" si="361"/>
        <v>0</v>
      </c>
      <c r="BE123" s="24">
        <v>0</v>
      </c>
      <c r="BF123" s="24">
        <f t="shared" si="362"/>
        <v>0</v>
      </c>
      <c r="BG123" s="24">
        <v>0</v>
      </c>
      <c r="BH123" s="24">
        <f t="shared" ref="BH123:BH128" si="479">BG123*C123*D123*E123*H123*$BH$6</f>
        <v>0</v>
      </c>
      <c r="BI123" s="24">
        <v>0</v>
      </c>
      <c r="BJ123" s="24">
        <f t="shared" ref="BJ123:BJ128" si="480">BI123*C123*D123*E123*H123*$BJ$6</f>
        <v>0</v>
      </c>
      <c r="BK123" s="24"/>
      <c r="BL123" s="24">
        <f t="shared" ref="BL123:BL128" si="481">SUM(BK123*$BL$6*C123*D123*E123*H123)</f>
        <v>0</v>
      </c>
      <c r="BM123" s="24">
        <v>2</v>
      </c>
      <c r="BN123" s="24">
        <f t="shared" ref="BN123:BN128" si="482">SUM(BM123*$BN$6*C123*D123*E123*H123)</f>
        <v>33096.470399999998</v>
      </c>
      <c r="BO123" s="24"/>
      <c r="BP123" s="24">
        <f t="shared" ref="BP123:BP128" si="483">BO123*C123*D123*E123*H123*$BP$6</f>
        <v>0</v>
      </c>
      <c r="BQ123" s="24">
        <v>180</v>
      </c>
      <c r="BR123" s="24">
        <f t="shared" ref="BR123:BR128" si="484">BQ123*C123*D123*E123*H123*$BR$6</f>
        <v>2978682.3359999997</v>
      </c>
      <c r="BS123" s="24">
        <v>15</v>
      </c>
      <c r="BT123" s="24">
        <f t="shared" ref="BT123:BT128" si="485">BS123*C123*D123*E123*H123*$BT$6</f>
        <v>248223.52799999999</v>
      </c>
      <c r="BU123" s="24"/>
      <c r="BV123" s="24">
        <f t="shared" ref="BV123:BV128" si="486">C123*D123*E123*H123*BU123*$BV$6</f>
        <v>0</v>
      </c>
      <c r="BW123" s="24">
        <v>20</v>
      </c>
      <c r="BX123" s="24">
        <f t="shared" ref="BX123:BX128" si="487">BW123*C123*D123*E123*H123*$BX$6</f>
        <v>330964.70400000003</v>
      </c>
      <c r="BY123" s="24"/>
      <c r="BZ123" s="24">
        <f t="shared" ref="BZ123:BZ128" si="488">SUM(BY123*$BZ$6*C123*D123*E123*H123)</f>
        <v>0</v>
      </c>
      <c r="CA123" s="24"/>
      <c r="CB123" s="24">
        <f t="shared" ref="CB123:CB128" si="489">SUM(CA123*$CB$6*C123*D123*E123*H123)</f>
        <v>0</v>
      </c>
      <c r="CC123" s="24"/>
      <c r="CD123" s="24">
        <f t="shared" ref="CD123:CD128" si="490">CC123*C123*D123*E123*H123*$CD$6</f>
        <v>0</v>
      </c>
      <c r="CE123" s="24">
        <v>0</v>
      </c>
      <c r="CF123" s="24">
        <f t="shared" ref="CF123:CF128" si="491">CE123*C123*D123*E123*H123*$CF$6</f>
        <v>0</v>
      </c>
      <c r="CG123" s="24">
        <v>0</v>
      </c>
      <c r="CH123" s="24">
        <f t="shared" ref="CH123:CH128" si="492">CG123*C123*D123*E123*H123*$CH$6</f>
        <v>0</v>
      </c>
      <c r="CI123" s="24">
        <v>0</v>
      </c>
      <c r="CJ123" s="24">
        <f t="shared" ref="CJ123:CJ128" si="493">CI123*C123*D123*E123*H123*$CJ$6</f>
        <v>0</v>
      </c>
      <c r="CK123" s="24">
        <v>0</v>
      </c>
      <c r="CL123" s="24">
        <f t="shared" ref="CL123:CL128" si="494">CK123*C123*D123*E123*H123*$CL$6</f>
        <v>0</v>
      </c>
      <c r="CM123" s="24">
        <v>59</v>
      </c>
      <c r="CN123" s="24">
        <f t="shared" ref="CN123:CN128" si="495">CM123*C123*D123*E123*H123*$CN$6</f>
        <v>976345.87679999997</v>
      </c>
      <c r="CO123" s="24"/>
      <c r="CP123" s="24"/>
      <c r="CQ123" s="24">
        <v>0</v>
      </c>
      <c r="CR123" s="24">
        <f t="shared" ref="CR123:CR128" si="496">CQ123*C123*D123*E123*H123*$CR$6</f>
        <v>0</v>
      </c>
      <c r="CS123" s="24"/>
      <c r="CT123" s="24">
        <f t="shared" ref="CT123:CT128" si="497">CS123*C123*D123*E123*H123*$CT$6</f>
        <v>0</v>
      </c>
      <c r="CU123" s="24">
        <v>0</v>
      </c>
      <c r="CV123" s="24">
        <f t="shared" ref="CV123:CV128" si="498">CU123*C123*D123*E123*I123*$CV$6</f>
        <v>0</v>
      </c>
      <c r="CW123" s="24">
        <v>0</v>
      </c>
      <c r="CX123" s="24">
        <f t="shared" ref="CX123:CX128" si="499">CW123*C123*D123*E123*J123*$CX$6</f>
        <v>0</v>
      </c>
      <c r="CY123" s="24"/>
      <c r="CZ123" s="24">
        <f t="shared" ref="CZ123:CZ128" si="500">CY123*C123*D123*E123*H123*$CZ$6</f>
        <v>0</v>
      </c>
      <c r="DA123" s="24"/>
      <c r="DB123" s="24">
        <f t="shared" ref="DB123:DB128" si="501">DA123*C123*D123*E123*H123*$DB$6</f>
        <v>0</v>
      </c>
      <c r="DC123" s="24"/>
      <c r="DD123" s="24">
        <f t="shared" ref="DD123:DD128" si="502">DC123*C123*D123*E123*G123*$DD$6</f>
        <v>0</v>
      </c>
      <c r="DE123" s="24"/>
      <c r="DF123" s="24">
        <f t="shared" ref="DF123:DF128" si="503">DE123*C123*D123*E123*G123*$DF$6</f>
        <v>0</v>
      </c>
      <c r="DG123" s="24"/>
      <c r="DH123" s="24">
        <f t="shared" ref="DH123:DH128" si="504">DG123*C123*D123*E123*G123*$DH$6</f>
        <v>0</v>
      </c>
      <c r="DI123" s="24"/>
      <c r="DJ123" s="24">
        <f t="shared" ref="DJ123:DJ128" si="505">DI123*C123*D123*E123*G123*$DJ$6</f>
        <v>0</v>
      </c>
      <c r="DK123" s="24"/>
      <c r="DL123" s="24">
        <f t="shared" ref="DL123:DL128" si="506">DK123*C123*D123*E123*G123*$DL$6</f>
        <v>0</v>
      </c>
      <c r="DM123" s="24"/>
      <c r="DN123" s="24">
        <f t="shared" ref="DN123:DN128" si="507">DM123*C123*D123*E123*G123*$DN$6</f>
        <v>0</v>
      </c>
      <c r="DO123" s="24"/>
      <c r="DP123" s="24">
        <f t="shared" ref="DP123:DP128" si="508">DO123*C123*D123*E123*G123*$DP$6</f>
        <v>0</v>
      </c>
      <c r="DQ123" s="24"/>
      <c r="DR123" s="24">
        <f t="shared" ref="DR123:DR128" si="509">DQ123*C123*D123*E123*G123*$DR$6</f>
        <v>0</v>
      </c>
      <c r="DS123" s="24"/>
      <c r="DT123" s="24">
        <f t="shared" ref="DT123:DT128" si="510">DS123*C123*D123*E123*G123*$DT$6</f>
        <v>0</v>
      </c>
      <c r="DU123" s="24"/>
      <c r="DV123" s="24">
        <f t="shared" ref="DV123:DV128" si="511">DU123*C123*D123*E123*G123*$DV$6</f>
        <v>0</v>
      </c>
      <c r="DW123" s="24">
        <v>2</v>
      </c>
      <c r="DX123" s="24">
        <f t="shared" ref="DX123:DX128" si="512">DW123*C123*D123*E123*G123*$DX$6</f>
        <v>27580.391999999996</v>
      </c>
      <c r="DY123" s="24"/>
      <c r="DZ123" s="24">
        <f t="shared" ref="DZ123:DZ128" si="513">DY123*C123*D123*E123*G123*$DZ$6</f>
        <v>0</v>
      </c>
      <c r="EA123" s="24"/>
      <c r="EB123" s="24">
        <f t="shared" ref="EB123:EB128" si="514">EA123*C123*D123*E123*G123*$EB$6</f>
        <v>0</v>
      </c>
      <c r="EC123" s="24"/>
      <c r="ED123" s="24">
        <f t="shared" ref="ED123:ED128" si="515">EC123*C123*D123*E123*G123*$ED$6</f>
        <v>0</v>
      </c>
      <c r="EE123" s="24"/>
      <c r="EF123" s="24">
        <f t="shared" ref="EF123:EF128" si="516">EE123*C123*D123*E123*G123*$EF$6</f>
        <v>0</v>
      </c>
      <c r="EG123" s="24"/>
      <c r="EH123" s="24">
        <f t="shared" ref="EH123:EH128" si="517">EG123*C123*D123*E123*G123*$EH$6</f>
        <v>0</v>
      </c>
      <c r="EI123" s="24"/>
      <c r="EJ123" s="24">
        <f t="shared" ref="EJ123:EJ128" si="518">EI123*C123*D123*E123*G123*$EJ$6</f>
        <v>0</v>
      </c>
      <c r="EK123" s="24"/>
      <c r="EL123" s="24">
        <f t="shared" ref="EL123:EL128" si="519">EK123*C123*D123*E123*G123*$EL$6</f>
        <v>0</v>
      </c>
      <c r="EM123" s="24"/>
      <c r="EN123" s="24">
        <f t="shared" ref="EN123:EN128" si="520">EM123*C123*D123*E123*G123*$EN$6</f>
        <v>0</v>
      </c>
      <c r="EO123" s="24">
        <v>0</v>
      </c>
      <c r="EP123" s="24">
        <f t="shared" ref="EP123:EP128" si="521">EO123*C123*D123*E123*H123*$EP$6</f>
        <v>0</v>
      </c>
      <c r="EQ123" s="24"/>
      <c r="ER123" s="24">
        <f t="shared" ref="ER123:ER128" si="522">EQ123*C123*D123*E123*H123*$ER$6</f>
        <v>0</v>
      </c>
      <c r="ES123" s="24"/>
      <c r="ET123" s="24"/>
      <c r="EU123" s="25">
        <f t="shared" ref="EU123:EV128" si="523">SUM(K123,M123,O123,Q123,S123,U123,W123,Y123,AC123,AE123,AG123,AI123,AK123,AM123,AO123,AQ123,AS123,AU123,AW123,AY123,BA123,BC123,BE123,BG123,BI123,BK123,BM123,BO123,BQ123,BS123,BU123,BW123,BY123,CA123,CC123,CE123,CG123,CI123,CK123,CM123,CO123,CQ123,CS123,CU123,CW123,CY123,DA123,DC123,DE123,DG123,DI123,DK123,DM123,DO123,DQ123,DS123,DU123,DW123,DY123,EA123,EC123,EE123,EG123,EI123,EK123,EM123,EO123,EQ123,ES123,AA123)</f>
        <v>350</v>
      </c>
      <c r="EV123" s="25">
        <f t="shared" si="523"/>
        <v>5587787.4191999994</v>
      </c>
    </row>
    <row r="124" spans="1:152" ht="60" x14ac:dyDescent="0.25">
      <c r="A124" s="47">
        <v>151</v>
      </c>
      <c r="B124" s="19" t="s">
        <v>201</v>
      </c>
      <c r="C124" s="20">
        <f t="shared" si="294"/>
        <v>9657</v>
      </c>
      <c r="D124" s="21">
        <v>0.85</v>
      </c>
      <c r="E124" s="22">
        <v>1</v>
      </c>
      <c r="F124" s="49"/>
      <c r="G124" s="20">
        <v>1.4</v>
      </c>
      <c r="H124" s="20">
        <v>1.68</v>
      </c>
      <c r="I124" s="20">
        <v>2.23</v>
      </c>
      <c r="J124" s="20">
        <v>2.39</v>
      </c>
      <c r="K124" s="23"/>
      <c r="L124" s="24">
        <f t="shared" si="460"/>
        <v>0</v>
      </c>
      <c r="M124" s="24">
        <v>0</v>
      </c>
      <c r="N124" s="24">
        <f t="shared" si="461"/>
        <v>0</v>
      </c>
      <c r="O124" s="24">
        <v>0</v>
      </c>
      <c r="P124" s="24">
        <f t="shared" si="462"/>
        <v>0</v>
      </c>
      <c r="Q124" s="24">
        <v>0</v>
      </c>
      <c r="R124" s="24">
        <f t="shared" si="463"/>
        <v>0</v>
      </c>
      <c r="S124" s="24"/>
      <c r="T124" s="24"/>
      <c r="U124" s="24">
        <v>0</v>
      </c>
      <c r="V124" s="24">
        <f t="shared" si="464"/>
        <v>0</v>
      </c>
      <c r="W124" s="24">
        <v>0</v>
      </c>
      <c r="X124" s="24">
        <f t="shared" si="366"/>
        <v>0</v>
      </c>
      <c r="Y124" s="24"/>
      <c r="Z124" s="24">
        <f t="shared" si="465"/>
        <v>0</v>
      </c>
      <c r="AA124" s="24"/>
      <c r="AB124" s="24">
        <f t="shared" si="301"/>
        <v>0</v>
      </c>
      <c r="AC124" s="24"/>
      <c r="AD124" s="24">
        <f t="shared" si="466"/>
        <v>0</v>
      </c>
      <c r="AE124" s="24"/>
      <c r="AF124" s="24">
        <f t="shared" si="467"/>
        <v>0</v>
      </c>
      <c r="AG124" s="24"/>
      <c r="AH124" s="24">
        <f t="shared" si="468"/>
        <v>0</v>
      </c>
      <c r="AI124" s="24"/>
      <c r="AJ124" s="24">
        <f t="shared" si="469"/>
        <v>0</v>
      </c>
      <c r="AK124" s="24"/>
      <c r="AL124" s="24">
        <f t="shared" si="470"/>
        <v>0</v>
      </c>
      <c r="AM124" s="24">
        <v>10</v>
      </c>
      <c r="AN124" s="24">
        <f t="shared" si="471"/>
        <v>114918.29999999999</v>
      </c>
      <c r="AO124" s="24">
        <v>0</v>
      </c>
      <c r="AP124" s="24">
        <f t="shared" si="472"/>
        <v>0</v>
      </c>
      <c r="AQ124" s="24">
        <v>0</v>
      </c>
      <c r="AR124" s="24">
        <f t="shared" si="473"/>
        <v>0</v>
      </c>
      <c r="AS124" s="24">
        <v>0</v>
      </c>
      <c r="AT124" s="24">
        <f t="shared" si="474"/>
        <v>0</v>
      </c>
      <c r="AU124" s="24"/>
      <c r="AV124" s="24">
        <f t="shared" si="475"/>
        <v>0</v>
      </c>
      <c r="AW124" s="24"/>
      <c r="AX124" s="24">
        <f t="shared" si="476"/>
        <v>0</v>
      </c>
      <c r="AY124" s="24"/>
      <c r="AZ124" s="24">
        <f t="shared" si="477"/>
        <v>0</v>
      </c>
      <c r="BA124" s="24"/>
      <c r="BB124" s="24">
        <f t="shared" si="478"/>
        <v>0</v>
      </c>
      <c r="BC124" s="24">
        <v>0</v>
      </c>
      <c r="BD124" s="24">
        <f t="shared" si="361"/>
        <v>0</v>
      </c>
      <c r="BE124" s="24">
        <v>0</v>
      </c>
      <c r="BF124" s="24">
        <f t="shared" si="362"/>
        <v>0</v>
      </c>
      <c r="BG124" s="24">
        <v>0</v>
      </c>
      <c r="BH124" s="24">
        <f t="shared" si="479"/>
        <v>0</v>
      </c>
      <c r="BI124" s="24">
        <v>0</v>
      </c>
      <c r="BJ124" s="24">
        <f t="shared" si="480"/>
        <v>0</v>
      </c>
      <c r="BK124" s="24"/>
      <c r="BL124" s="24">
        <f t="shared" si="481"/>
        <v>0</v>
      </c>
      <c r="BM124" s="24"/>
      <c r="BN124" s="24">
        <f t="shared" si="482"/>
        <v>0</v>
      </c>
      <c r="BO124" s="24">
        <v>1</v>
      </c>
      <c r="BP124" s="24">
        <f t="shared" si="483"/>
        <v>13790.195999999998</v>
      </c>
      <c r="BQ124" s="24"/>
      <c r="BR124" s="24">
        <f t="shared" si="484"/>
        <v>0</v>
      </c>
      <c r="BS124" s="24">
        <v>0</v>
      </c>
      <c r="BT124" s="24">
        <f t="shared" si="485"/>
        <v>0</v>
      </c>
      <c r="BU124" s="24"/>
      <c r="BV124" s="24">
        <f t="shared" si="486"/>
        <v>0</v>
      </c>
      <c r="BW124" s="24"/>
      <c r="BX124" s="24">
        <f t="shared" si="487"/>
        <v>0</v>
      </c>
      <c r="BY124" s="24"/>
      <c r="BZ124" s="24">
        <f t="shared" si="488"/>
        <v>0</v>
      </c>
      <c r="CA124" s="24"/>
      <c r="CB124" s="24">
        <f t="shared" si="489"/>
        <v>0</v>
      </c>
      <c r="CC124" s="24"/>
      <c r="CD124" s="24">
        <f t="shared" si="490"/>
        <v>0</v>
      </c>
      <c r="CE124" s="24">
        <v>0</v>
      </c>
      <c r="CF124" s="24">
        <f t="shared" si="491"/>
        <v>0</v>
      </c>
      <c r="CG124" s="24">
        <v>0</v>
      </c>
      <c r="CH124" s="24">
        <f t="shared" si="492"/>
        <v>0</v>
      </c>
      <c r="CI124" s="24">
        <v>0</v>
      </c>
      <c r="CJ124" s="24">
        <f t="shared" si="493"/>
        <v>0</v>
      </c>
      <c r="CK124" s="24">
        <v>0</v>
      </c>
      <c r="CL124" s="24">
        <f t="shared" si="494"/>
        <v>0</v>
      </c>
      <c r="CM124" s="24"/>
      <c r="CN124" s="24">
        <f t="shared" si="495"/>
        <v>0</v>
      </c>
      <c r="CO124" s="24"/>
      <c r="CP124" s="24"/>
      <c r="CQ124" s="24">
        <v>0</v>
      </c>
      <c r="CR124" s="24">
        <f t="shared" si="496"/>
        <v>0</v>
      </c>
      <c r="CS124" s="24"/>
      <c r="CT124" s="24">
        <f t="shared" si="497"/>
        <v>0</v>
      </c>
      <c r="CU124" s="24">
        <v>0</v>
      </c>
      <c r="CV124" s="24">
        <f t="shared" si="498"/>
        <v>0</v>
      </c>
      <c r="CW124" s="24">
        <v>0</v>
      </c>
      <c r="CX124" s="24">
        <f t="shared" si="499"/>
        <v>0</v>
      </c>
      <c r="CY124" s="24"/>
      <c r="CZ124" s="24">
        <f t="shared" si="500"/>
        <v>0</v>
      </c>
      <c r="DA124" s="24"/>
      <c r="DB124" s="24">
        <f t="shared" si="501"/>
        <v>0</v>
      </c>
      <c r="DC124" s="24"/>
      <c r="DD124" s="24">
        <f t="shared" si="502"/>
        <v>0</v>
      </c>
      <c r="DE124" s="24"/>
      <c r="DF124" s="24">
        <f t="shared" si="503"/>
        <v>0</v>
      </c>
      <c r="DG124" s="24"/>
      <c r="DH124" s="24">
        <f t="shared" si="504"/>
        <v>0</v>
      </c>
      <c r="DI124" s="24"/>
      <c r="DJ124" s="24">
        <f t="shared" si="505"/>
        <v>0</v>
      </c>
      <c r="DK124" s="24"/>
      <c r="DL124" s="24">
        <f t="shared" si="506"/>
        <v>0</v>
      </c>
      <c r="DM124" s="24"/>
      <c r="DN124" s="24">
        <f t="shared" si="507"/>
        <v>0</v>
      </c>
      <c r="DO124" s="24"/>
      <c r="DP124" s="24">
        <f t="shared" si="508"/>
        <v>0</v>
      </c>
      <c r="DQ124" s="24"/>
      <c r="DR124" s="24">
        <f t="shared" si="509"/>
        <v>0</v>
      </c>
      <c r="DS124" s="24"/>
      <c r="DT124" s="24">
        <f t="shared" si="510"/>
        <v>0</v>
      </c>
      <c r="DU124" s="24"/>
      <c r="DV124" s="24">
        <f t="shared" si="511"/>
        <v>0</v>
      </c>
      <c r="DW124" s="24"/>
      <c r="DX124" s="24">
        <f t="shared" si="512"/>
        <v>0</v>
      </c>
      <c r="DY124" s="24"/>
      <c r="DZ124" s="24">
        <f t="shared" si="513"/>
        <v>0</v>
      </c>
      <c r="EA124" s="24"/>
      <c r="EB124" s="24">
        <f t="shared" si="514"/>
        <v>0</v>
      </c>
      <c r="EC124" s="24"/>
      <c r="ED124" s="24">
        <f t="shared" si="515"/>
        <v>0</v>
      </c>
      <c r="EE124" s="24"/>
      <c r="EF124" s="24">
        <f t="shared" si="516"/>
        <v>0</v>
      </c>
      <c r="EG124" s="24"/>
      <c r="EH124" s="24">
        <f t="shared" si="517"/>
        <v>0</v>
      </c>
      <c r="EI124" s="24"/>
      <c r="EJ124" s="24">
        <f t="shared" si="518"/>
        <v>0</v>
      </c>
      <c r="EK124" s="24"/>
      <c r="EL124" s="24">
        <f t="shared" si="519"/>
        <v>0</v>
      </c>
      <c r="EM124" s="24"/>
      <c r="EN124" s="24">
        <f t="shared" si="520"/>
        <v>0</v>
      </c>
      <c r="EO124" s="24">
        <v>0</v>
      </c>
      <c r="EP124" s="24">
        <f t="shared" si="521"/>
        <v>0</v>
      </c>
      <c r="EQ124" s="24"/>
      <c r="ER124" s="24">
        <f t="shared" si="522"/>
        <v>0</v>
      </c>
      <c r="ES124" s="24"/>
      <c r="ET124" s="24"/>
      <c r="EU124" s="25">
        <f t="shared" si="523"/>
        <v>11</v>
      </c>
      <c r="EV124" s="25">
        <f t="shared" si="523"/>
        <v>128708.49599999998</v>
      </c>
    </row>
    <row r="125" spans="1:152" x14ac:dyDescent="0.25">
      <c r="A125" s="47">
        <v>152</v>
      </c>
      <c r="B125" s="19" t="s">
        <v>202</v>
      </c>
      <c r="C125" s="20">
        <f t="shared" si="294"/>
        <v>9657</v>
      </c>
      <c r="D125" s="21">
        <v>1.36</v>
      </c>
      <c r="E125" s="22">
        <v>1</v>
      </c>
      <c r="F125" s="49"/>
      <c r="G125" s="20">
        <v>1.4</v>
      </c>
      <c r="H125" s="20">
        <v>1.68</v>
      </c>
      <c r="I125" s="20">
        <v>2.23</v>
      </c>
      <c r="J125" s="20">
        <v>2.39</v>
      </c>
      <c r="K125" s="23"/>
      <c r="L125" s="24">
        <f t="shared" si="460"/>
        <v>0</v>
      </c>
      <c r="M125" s="24">
        <v>0</v>
      </c>
      <c r="N125" s="24">
        <f t="shared" si="461"/>
        <v>0</v>
      </c>
      <c r="O125" s="24">
        <v>0</v>
      </c>
      <c r="P125" s="24">
        <f t="shared" si="462"/>
        <v>0</v>
      </c>
      <c r="Q125" s="24">
        <v>0</v>
      </c>
      <c r="R125" s="24">
        <f t="shared" si="463"/>
        <v>0</v>
      </c>
      <c r="S125" s="24"/>
      <c r="T125" s="24"/>
      <c r="U125" s="24"/>
      <c r="V125" s="24">
        <f t="shared" si="464"/>
        <v>0</v>
      </c>
      <c r="W125" s="24"/>
      <c r="X125" s="24">
        <f t="shared" si="366"/>
        <v>0</v>
      </c>
      <c r="Y125" s="24"/>
      <c r="Z125" s="24">
        <f t="shared" si="465"/>
        <v>0</v>
      </c>
      <c r="AA125" s="24"/>
      <c r="AB125" s="24">
        <f t="shared" si="301"/>
        <v>0</v>
      </c>
      <c r="AC125" s="24">
        <v>3</v>
      </c>
      <c r="AD125" s="24">
        <f t="shared" si="466"/>
        <v>55160.784000000007</v>
      </c>
      <c r="AE125" s="24">
        <v>20</v>
      </c>
      <c r="AF125" s="24">
        <f t="shared" si="467"/>
        <v>367738.56</v>
      </c>
      <c r="AG125" s="24"/>
      <c r="AH125" s="24">
        <f t="shared" si="468"/>
        <v>0</v>
      </c>
      <c r="AI125" s="24"/>
      <c r="AJ125" s="24">
        <f t="shared" si="469"/>
        <v>0</v>
      </c>
      <c r="AK125" s="24"/>
      <c r="AL125" s="24">
        <f t="shared" si="470"/>
        <v>0</v>
      </c>
      <c r="AM125" s="24">
        <v>37</v>
      </c>
      <c r="AN125" s="24">
        <f t="shared" si="471"/>
        <v>680316.33600000001</v>
      </c>
      <c r="AO125" s="24">
        <v>0</v>
      </c>
      <c r="AP125" s="24">
        <f t="shared" si="472"/>
        <v>0</v>
      </c>
      <c r="AQ125" s="24">
        <v>0</v>
      </c>
      <c r="AR125" s="24">
        <f t="shared" si="473"/>
        <v>0</v>
      </c>
      <c r="AS125" s="24">
        <v>0</v>
      </c>
      <c r="AT125" s="24">
        <f t="shared" si="474"/>
        <v>0</v>
      </c>
      <c r="AU125" s="24"/>
      <c r="AV125" s="24">
        <f t="shared" si="475"/>
        <v>0</v>
      </c>
      <c r="AW125" s="24"/>
      <c r="AX125" s="24">
        <f t="shared" si="476"/>
        <v>0</v>
      </c>
      <c r="AY125" s="24">
        <v>85</v>
      </c>
      <c r="AZ125" s="24">
        <f t="shared" si="477"/>
        <v>1562888.8800000001</v>
      </c>
      <c r="BA125" s="24"/>
      <c r="BB125" s="24">
        <f t="shared" si="478"/>
        <v>0</v>
      </c>
      <c r="BC125" s="24">
        <v>0</v>
      </c>
      <c r="BD125" s="24">
        <f t="shared" si="361"/>
        <v>0</v>
      </c>
      <c r="BE125" s="24"/>
      <c r="BF125" s="24">
        <f t="shared" si="362"/>
        <v>0</v>
      </c>
      <c r="BG125" s="24">
        <v>4</v>
      </c>
      <c r="BH125" s="24">
        <f t="shared" si="479"/>
        <v>88257.254400000005</v>
      </c>
      <c r="BI125" s="24">
        <v>5</v>
      </c>
      <c r="BJ125" s="24">
        <f t="shared" si="480"/>
        <v>110321.568</v>
      </c>
      <c r="BK125" s="24"/>
      <c r="BL125" s="24">
        <f t="shared" si="481"/>
        <v>0</v>
      </c>
      <c r="BM125" s="24"/>
      <c r="BN125" s="24">
        <f t="shared" si="482"/>
        <v>0</v>
      </c>
      <c r="BO125" s="24">
        <v>100</v>
      </c>
      <c r="BP125" s="24">
        <f t="shared" si="483"/>
        <v>2206431.36</v>
      </c>
      <c r="BQ125" s="24">
        <v>180</v>
      </c>
      <c r="BR125" s="24">
        <f t="shared" si="484"/>
        <v>3971576.4479999999</v>
      </c>
      <c r="BS125" s="24">
        <v>15</v>
      </c>
      <c r="BT125" s="24">
        <f t="shared" si="485"/>
        <v>330964.70400000003</v>
      </c>
      <c r="BU125" s="24"/>
      <c r="BV125" s="24">
        <f t="shared" si="486"/>
        <v>0</v>
      </c>
      <c r="BW125" s="24">
        <v>5</v>
      </c>
      <c r="BX125" s="24">
        <f t="shared" si="487"/>
        <v>110321.568</v>
      </c>
      <c r="BY125" s="24"/>
      <c r="BZ125" s="24">
        <f t="shared" si="488"/>
        <v>0</v>
      </c>
      <c r="CA125" s="24">
        <v>11</v>
      </c>
      <c r="CB125" s="24">
        <f t="shared" si="489"/>
        <v>242707.44959999999</v>
      </c>
      <c r="CC125" s="24">
        <v>1</v>
      </c>
      <c r="CD125" s="24">
        <f t="shared" si="490"/>
        <v>22064.313600000001</v>
      </c>
      <c r="CE125" s="24">
        <v>5</v>
      </c>
      <c r="CF125" s="24">
        <f t="shared" si="491"/>
        <v>110321.568</v>
      </c>
      <c r="CG125" s="24">
        <v>4</v>
      </c>
      <c r="CH125" s="24">
        <f t="shared" si="492"/>
        <v>88257.254400000005</v>
      </c>
      <c r="CI125" s="24">
        <v>0</v>
      </c>
      <c r="CJ125" s="24">
        <f t="shared" si="493"/>
        <v>0</v>
      </c>
      <c r="CK125" s="24">
        <v>9</v>
      </c>
      <c r="CL125" s="24">
        <f t="shared" si="494"/>
        <v>198578.8224</v>
      </c>
      <c r="CM125" s="24">
        <v>51</v>
      </c>
      <c r="CN125" s="24">
        <f t="shared" si="495"/>
        <v>1125279.9935999999</v>
      </c>
      <c r="CO125" s="24"/>
      <c r="CP125" s="24"/>
      <c r="CQ125" s="24"/>
      <c r="CR125" s="24">
        <f t="shared" si="496"/>
        <v>0</v>
      </c>
      <c r="CS125" s="24"/>
      <c r="CT125" s="24">
        <f t="shared" si="497"/>
        <v>0</v>
      </c>
      <c r="CU125" s="24"/>
      <c r="CV125" s="24">
        <f t="shared" si="498"/>
        <v>0</v>
      </c>
      <c r="CW125" s="24">
        <v>20</v>
      </c>
      <c r="CX125" s="24">
        <f t="shared" si="499"/>
        <v>627782.25600000005</v>
      </c>
      <c r="CY125" s="24"/>
      <c r="CZ125" s="24">
        <f t="shared" si="500"/>
        <v>0</v>
      </c>
      <c r="DA125" s="24">
        <v>1</v>
      </c>
      <c r="DB125" s="24">
        <f t="shared" si="501"/>
        <v>22064.313600000001</v>
      </c>
      <c r="DC125" s="24">
        <v>10</v>
      </c>
      <c r="DD125" s="24">
        <f t="shared" si="502"/>
        <v>183869.28</v>
      </c>
      <c r="DE125" s="24">
        <v>30</v>
      </c>
      <c r="DF125" s="24">
        <f t="shared" si="503"/>
        <v>551607.84</v>
      </c>
      <c r="DG125" s="24">
        <v>10</v>
      </c>
      <c r="DH125" s="24">
        <f t="shared" si="504"/>
        <v>183869.28</v>
      </c>
      <c r="DI125" s="24">
        <v>1</v>
      </c>
      <c r="DJ125" s="24">
        <f t="shared" si="505"/>
        <v>18386.928</v>
      </c>
      <c r="DK125" s="24"/>
      <c r="DL125" s="24">
        <f t="shared" si="506"/>
        <v>0</v>
      </c>
      <c r="DM125" s="24">
        <v>26</v>
      </c>
      <c r="DN125" s="24">
        <f t="shared" si="507"/>
        <v>478060.12799999997</v>
      </c>
      <c r="DO125" s="24"/>
      <c r="DP125" s="24">
        <f t="shared" si="508"/>
        <v>0</v>
      </c>
      <c r="DQ125" s="24"/>
      <c r="DR125" s="24">
        <f t="shared" si="509"/>
        <v>0</v>
      </c>
      <c r="DS125" s="24">
        <v>9.6000000000000014</v>
      </c>
      <c r="DT125" s="24">
        <f t="shared" si="510"/>
        <v>176514.50880000004</v>
      </c>
      <c r="DU125" s="24">
        <v>50</v>
      </c>
      <c r="DV125" s="24">
        <f t="shared" si="511"/>
        <v>919346.39999999991</v>
      </c>
      <c r="DW125" s="24">
        <v>36</v>
      </c>
      <c r="DX125" s="24">
        <f t="shared" si="512"/>
        <v>661929.40800000005</v>
      </c>
      <c r="DY125" s="24">
        <v>4</v>
      </c>
      <c r="DZ125" s="24">
        <f t="shared" si="513"/>
        <v>73547.712</v>
      </c>
      <c r="EA125" s="24"/>
      <c r="EB125" s="24">
        <f t="shared" si="514"/>
        <v>0</v>
      </c>
      <c r="EC125" s="24">
        <v>1</v>
      </c>
      <c r="ED125" s="24">
        <f t="shared" si="515"/>
        <v>18386.928</v>
      </c>
      <c r="EE125" s="24"/>
      <c r="EF125" s="24">
        <f t="shared" si="516"/>
        <v>0</v>
      </c>
      <c r="EG125" s="24"/>
      <c r="EH125" s="24">
        <f t="shared" si="517"/>
        <v>0</v>
      </c>
      <c r="EI125" s="24"/>
      <c r="EJ125" s="24">
        <f t="shared" si="518"/>
        <v>0</v>
      </c>
      <c r="EK125" s="24"/>
      <c r="EL125" s="24">
        <f t="shared" si="519"/>
        <v>0</v>
      </c>
      <c r="EM125" s="24"/>
      <c r="EN125" s="24">
        <f t="shared" si="520"/>
        <v>0</v>
      </c>
      <c r="EO125" s="24">
        <v>5</v>
      </c>
      <c r="EP125" s="24">
        <f t="shared" si="521"/>
        <v>110321.568</v>
      </c>
      <c r="EQ125" s="24">
        <v>8</v>
      </c>
      <c r="ER125" s="24">
        <f t="shared" si="522"/>
        <v>176514.50880000001</v>
      </c>
      <c r="ES125" s="24"/>
      <c r="ET125" s="24"/>
      <c r="EU125" s="25">
        <f t="shared" si="523"/>
        <v>746.6</v>
      </c>
      <c r="EV125" s="25">
        <f t="shared" si="523"/>
        <v>15473387.923199998</v>
      </c>
    </row>
    <row r="126" spans="1:152" ht="30" x14ac:dyDescent="0.25">
      <c r="A126" s="47">
        <v>174</v>
      </c>
      <c r="B126" s="19" t="s">
        <v>203</v>
      </c>
      <c r="C126" s="20">
        <f t="shared" si="294"/>
        <v>9657</v>
      </c>
      <c r="D126" s="21">
        <v>0.75</v>
      </c>
      <c r="E126" s="22">
        <v>1</v>
      </c>
      <c r="F126" s="49"/>
      <c r="G126" s="20">
        <v>1.4</v>
      </c>
      <c r="H126" s="20">
        <v>1.68</v>
      </c>
      <c r="I126" s="20">
        <v>2.23</v>
      </c>
      <c r="J126" s="20">
        <v>2.39</v>
      </c>
      <c r="K126" s="23"/>
      <c r="L126" s="24">
        <f t="shared" si="460"/>
        <v>0</v>
      </c>
      <c r="M126" s="24">
        <v>0</v>
      </c>
      <c r="N126" s="24">
        <f t="shared" si="461"/>
        <v>0</v>
      </c>
      <c r="O126" s="24">
        <v>0</v>
      </c>
      <c r="P126" s="24">
        <f t="shared" si="462"/>
        <v>0</v>
      </c>
      <c r="Q126" s="24">
        <v>0</v>
      </c>
      <c r="R126" s="24">
        <f t="shared" si="463"/>
        <v>0</v>
      </c>
      <c r="S126" s="24"/>
      <c r="T126" s="24"/>
      <c r="U126" s="24">
        <v>50</v>
      </c>
      <c r="V126" s="24">
        <f t="shared" si="464"/>
        <v>506992.49999999994</v>
      </c>
      <c r="W126" s="24"/>
      <c r="X126" s="24">
        <f t="shared" si="366"/>
        <v>0</v>
      </c>
      <c r="Y126" s="24"/>
      <c r="Z126" s="24">
        <f t="shared" si="465"/>
        <v>0</v>
      </c>
      <c r="AA126" s="24"/>
      <c r="AB126" s="24">
        <f t="shared" si="301"/>
        <v>0</v>
      </c>
      <c r="AC126" s="24">
        <v>44</v>
      </c>
      <c r="AD126" s="24">
        <f t="shared" si="466"/>
        <v>446153.39999999997</v>
      </c>
      <c r="AE126" s="24">
        <v>220</v>
      </c>
      <c r="AF126" s="24">
        <f t="shared" si="467"/>
        <v>2230767</v>
      </c>
      <c r="AG126" s="24"/>
      <c r="AH126" s="24">
        <f t="shared" si="468"/>
        <v>0</v>
      </c>
      <c r="AI126" s="24"/>
      <c r="AJ126" s="24">
        <f t="shared" si="469"/>
        <v>0</v>
      </c>
      <c r="AK126" s="24"/>
      <c r="AL126" s="24">
        <f t="shared" si="470"/>
        <v>0</v>
      </c>
      <c r="AM126" s="24">
        <v>58</v>
      </c>
      <c r="AN126" s="24">
        <f t="shared" si="471"/>
        <v>588111.29999999993</v>
      </c>
      <c r="AO126" s="24">
        <v>0</v>
      </c>
      <c r="AP126" s="24">
        <f t="shared" si="472"/>
        <v>0</v>
      </c>
      <c r="AQ126" s="24">
        <v>0</v>
      </c>
      <c r="AR126" s="24">
        <f t="shared" si="473"/>
        <v>0</v>
      </c>
      <c r="AS126" s="24">
        <v>0</v>
      </c>
      <c r="AT126" s="24">
        <f t="shared" si="474"/>
        <v>0</v>
      </c>
      <c r="AU126" s="24"/>
      <c r="AV126" s="24">
        <f t="shared" si="475"/>
        <v>0</v>
      </c>
      <c r="AW126" s="24"/>
      <c r="AX126" s="24">
        <f t="shared" si="476"/>
        <v>0</v>
      </c>
      <c r="AY126" s="24">
        <v>15</v>
      </c>
      <c r="AZ126" s="24">
        <f t="shared" si="477"/>
        <v>152097.75</v>
      </c>
      <c r="BA126" s="24"/>
      <c r="BB126" s="24">
        <f t="shared" si="478"/>
        <v>0</v>
      </c>
      <c r="BC126" s="24">
        <v>0</v>
      </c>
      <c r="BD126" s="24">
        <f t="shared" si="361"/>
        <v>0</v>
      </c>
      <c r="BE126" s="24">
        <v>4</v>
      </c>
      <c r="BF126" s="24">
        <f t="shared" si="362"/>
        <v>48671.28</v>
      </c>
      <c r="BG126" s="24">
        <v>24</v>
      </c>
      <c r="BH126" s="24">
        <f t="shared" si="479"/>
        <v>292027.68</v>
      </c>
      <c r="BI126" s="24">
        <v>303</v>
      </c>
      <c r="BJ126" s="24">
        <f t="shared" si="480"/>
        <v>3686849.46</v>
      </c>
      <c r="BK126" s="24">
        <v>1</v>
      </c>
      <c r="BL126" s="24">
        <f t="shared" si="481"/>
        <v>12167.82</v>
      </c>
      <c r="BM126" s="24">
        <v>42</v>
      </c>
      <c r="BN126" s="24">
        <f t="shared" si="482"/>
        <v>511048.44</v>
      </c>
      <c r="BO126" s="24">
        <v>37</v>
      </c>
      <c r="BP126" s="24">
        <f t="shared" si="483"/>
        <v>450209.33999999997</v>
      </c>
      <c r="BQ126" s="24">
        <v>100</v>
      </c>
      <c r="BR126" s="24">
        <f t="shared" si="484"/>
        <v>1216782</v>
      </c>
      <c r="BS126" s="24">
        <v>0</v>
      </c>
      <c r="BT126" s="24">
        <f t="shared" si="485"/>
        <v>0</v>
      </c>
      <c r="BU126" s="24"/>
      <c r="BV126" s="24">
        <f t="shared" si="486"/>
        <v>0</v>
      </c>
      <c r="BW126" s="24">
        <v>10</v>
      </c>
      <c r="BX126" s="24">
        <f t="shared" si="487"/>
        <v>121678.2</v>
      </c>
      <c r="BY126" s="24"/>
      <c r="BZ126" s="24">
        <f t="shared" si="488"/>
        <v>0</v>
      </c>
      <c r="CA126" s="24">
        <v>18</v>
      </c>
      <c r="CB126" s="24">
        <f t="shared" si="489"/>
        <v>219020.75999999998</v>
      </c>
      <c r="CC126" s="24">
        <v>13</v>
      </c>
      <c r="CD126" s="24">
        <f t="shared" si="490"/>
        <v>158181.66</v>
      </c>
      <c r="CE126" s="24">
        <v>5</v>
      </c>
      <c r="CF126" s="24">
        <f t="shared" si="491"/>
        <v>60839.1</v>
      </c>
      <c r="CG126" s="24"/>
      <c r="CH126" s="24">
        <f t="shared" si="492"/>
        <v>0</v>
      </c>
      <c r="CI126" s="24">
        <v>0</v>
      </c>
      <c r="CJ126" s="24">
        <f t="shared" si="493"/>
        <v>0</v>
      </c>
      <c r="CK126" s="24">
        <v>10</v>
      </c>
      <c r="CL126" s="24">
        <f t="shared" si="494"/>
        <v>121678.2</v>
      </c>
      <c r="CM126" s="24"/>
      <c r="CN126" s="24">
        <f t="shared" si="495"/>
        <v>0</v>
      </c>
      <c r="CO126" s="24"/>
      <c r="CP126" s="24"/>
      <c r="CQ126" s="24"/>
      <c r="CR126" s="24">
        <f t="shared" si="496"/>
        <v>0</v>
      </c>
      <c r="CS126" s="24"/>
      <c r="CT126" s="24">
        <f t="shared" si="497"/>
        <v>0</v>
      </c>
      <c r="CU126" s="24"/>
      <c r="CV126" s="24">
        <f t="shared" si="498"/>
        <v>0</v>
      </c>
      <c r="CW126" s="24"/>
      <c r="CX126" s="24">
        <f t="shared" si="499"/>
        <v>0</v>
      </c>
      <c r="CY126" s="24"/>
      <c r="CZ126" s="24">
        <f t="shared" si="500"/>
        <v>0</v>
      </c>
      <c r="DA126" s="24"/>
      <c r="DB126" s="24">
        <f t="shared" si="501"/>
        <v>0</v>
      </c>
      <c r="DC126" s="24">
        <v>5</v>
      </c>
      <c r="DD126" s="24">
        <f t="shared" si="502"/>
        <v>50699.25</v>
      </c>
      <c r="DE126" s="24">
        <v>100</v>
      </c>
      <c r="DF126" s="24">
        <f t="shared" si="503"/>
        <v>1013984.9999999999</v>
      </c>
      <c r="DG126" s="24">
        <v>264</v>
      </c>
      <c r="DH126" s="24">
        <f t="shared" si="504"/>
        <v>2676920.4</v>
      </c>
      <c r="DI126" s="24"/>
      <c r="DJ126" s="24">
        <f t="shared" si="505"/>
        <v>0</v>
      </c>
      <c r="DK126" s="24">
        <v>41</v>
      </c>
      <c r="DL126" s="24">
        <f t="shared" si="506"/>
        <v>415733.85</v>
      </c>
      <c r="DM126" s="24">
        <v>94</v>
      </c>
      <c r="DN126" s="24">
        <f t="shared" si="507"/>
        <v>953145.89999999991</v>
      </c>
      <c r="DO126" s="24"/>
      <c r="DP126" s="24">
        <f t="shared" si="508"/>
        <v>0</v>
      </c>
      <c r="DQ126" s="24"/>
      <c r="DR126" s="24">
        <f t="shared" si="509"/>
        <v>0</v>
      </c>
      <c r="DS126" s="24"/>
      <c r="DT126" s="24">
        <f t="shared" si="510"/>
        <v>0</v>
      </c>
      <c r="DU126" s="24">
        <v>40</v>
      </c>
      <c r="DV126" s="24">
        <f t="shared" si="511"/>
        <v>405594</v>
      </c>
      <c r="DW126" s="24">
        <v>360</v>
      </c>
      <c r="DX126" s="24">
        <f t="shared" si="512"/>
        <v>3650346</v>
      </c>
      <c r="DY126" s="24"/>
      <c r="DZ126" s="24">
        <f t="shared" si="513"/>
        <v>0</v>
      </c>
      <c r="EA126" s="24"/>
      <c r="EB126" s="24">
        <f t="shared" si="514"/>
        <v>0</v>
      </c>
      <c r="EC126" s="24">
        <v>4</v>
      </c>
      <c r="ED126" s="24">
        <f t="shared" si="515"/>
        <v>40559.399999999994</v>
      </c>
      <c r="EE126" s="24"/>
      <c r="EF126" s="24">
        <f t="shared" si="516"/>
        <v>0</v>
      </c>
      <c r="EG126" s="24"/>
      <c r="EH126" s="24">
        <f t="shared" si="517"/>
        <v>0</v>
      </c>
      <c r="EI126" s="24"/>
      <c r="EJ126" s="24">
        <f t="shared" si="518"/>
        <v>0</v>
      </c>
      <c r="EK126" s="24"/>
      <c r="EL126" s="24">
        <f t="shared" si="519"/>
        <v>0</v>
      </c>
      <c r="EM126" s="24"/>
      <c r="EN126" s="24">
        <f t="shared" si="520"/>
        <v>0</v>
      </c>
      <c r="EO126" s="24">
        <v>35</v>
      </c>
      <c r="EP126" s="24">
        <f t="shared" si="521"/>
        <v>425873.7</v>
      </c>
      <c r="EQ126" s="24">
        <v>15</v>
      </c>
      <c r="ER126" s="24">
        <f t="shared" si="522"/>
        <v>182517.3</v>
      </c>
      <c r="ES126" s="24"/>
      <c r="ET126" s="24"/>
      <c r="EU126" s="25">
        <f t="shared" si="523"/>
        <v>1912</v>
      </c>
      <c r="EV126" s="25">
        <f t="shared" si="523"/>
        <v>20638650.689999998</v>
      </c>
    </row>
    <row r="127" spans="1:152" ht="30" x14ac:dyDescent="0.25">
      <c r="A127" s="47">
        <v>175</v>
      </c>
      <c r="B127" s="19" t="s">
        <v>204</v>
      </c>
      <c r="C127" s="20">
        <f t="shared" si="294"/>
        <v>9657</v>
      </c>
      <c r="D127" s="21">
        <v>0.89</v>
      </c>
      <c r="E127" s="22">
        <v>1</v>
      </c>
      <c r="F127" s="49"/>
      <c r="G127" s="20">
        <v>1.4</v>
      </c>
      <c r="H127" s="20">
        <v>1.68</v>
      </c>
      <c r="I127" s="20">
        <v>2.23</v>
      </c>
      <c r="J127" s="20">
        <v>2.39</v>
      </c>
      <c r="K127" s="23"/>
      <c r="L127" s="24">
        <f t="shared" si="460"/>
        <v>0</v>
      </c>
      <c r="M127" s="24">
        <v>0</v>
      </c>
      <c r="N127" s="24">
        <f t="shared" si="461"/>
        <v>0</v>
      </c>
      <c r="O127" s="24">
        <v>0</v>
      </c>
      <c r="P127" s="24">
        <f t="shared" si="462"/>
        <v>0</v>
      </c>
      <c r="Q127" s="24">
        <v>0</v>
      </c>
      <c r="R127" s="24">
        <f t="shared" si="463"/>
        <v>0</v>
      </c>
      <c r="S127" s="24"/>
      <c r="T127" s="24"/>
      <c r="U127" s="24">
        <v>10</v>
      </c>
      <c r="V127" s="24">
        <f t="shared" si="464"/>
        <v>120326.22</v>
      </c>
      <c r="W127" s="24">
        <v>100</v>
      </c>
      <c r="X127" s="24">
        <f t="shared" si="366"/>
        <v>1203262.2</v>
      </c>
      <c r="Y127" s="24">
        <v>20</v>
      </c>
      <c r="Z127" s="24">
        <f t="shared" si="465"/>
        <v>240652.44</v>
      </c>
      <c r="AA127" s="24"/>
      <c r="AB127" s="24">
        <f t="shared" si="301"/>
        <v>0</v>
      </c>
      <c r="AC127" s="24">
        <v>7</v>
      </c>
      <c r="AD127" s="24">
        <f t="shared" si="466"/>
        <v>84228.353999999992</v>
      </c>
      <c r="AE127" s="24">
        <v>15</v>
      </c>
      <c r="AF127" s="24">
        <f t="shared" si="467"/>
        <v>180489.33</v>
      </c>
      <c r="AG127" s="24"/>
      <c r="AH127" s="24">
        <f t="shared" si="468"/>
        <v>0</v>
      </c>
      <c r="AI127" s="24"/>
      <c r="AJ127" s="24">
        <f t="shared" si="469"/>
        <v>0</v>
      </c>
      <c r="AK127" s="24"/>
      <c r="AL127" s="24">
        <f t="shared" si="470"/>
        <v>0</v>
      </c>
      <c r="AM127" s="24">
        <v>63</v>
      </c>
      <c r="AN127" s="24">
        <f t="shared" si="471"/>
        <v>758055.18599999999</v>
      </c>
      <c r="AO127" s="24">
        <v>4</v>
      </c>
      <c r="AP127" s="24">
        <f t="shared" si="472"/>
        <v>48130.487999999998</v>
      </c>
      <c r="AQ127" s="24">
        <v>10</v>
      </c>
      <c r="AR127" s="24">
        <f t="shared" si="473"/>
        <v>120326.22</v>
      </c>
      <c r="AS127" s="24">
        <v>0</v>
      </c>
      <c r="AT127" s="24">
        <f t="shared" si="474"/>
        <v>0</v>
      </c>
      <c r="AU127" s="24"/>
      <c r="AV127" s="24">
        <f t="shared" si="475"/>
        <v>0</v>
      </c>
      <c r="AW127" s="24"/>
      <c r="AX127" s="24">
        <f t="shared" si="476"/>
        <v>0</v>
      </c>
      <c r="AY127" s="24"/>
      <c r="AZ127" s="24">
        <f t="shared" si="477"/>
        <v>0</v>
      </c>
      <c r="BA127" s="24"/>
      <c r="BB127" s="24">
        <f t="shared" si="478"/>
        <v>0</v>
      </c>
      <c r="BC127" s="24">
        <v>0</v>
      </c>
      <c r="BD127" s="24">
        <f t="shared" si="361"/>
        <v>0</v>
      </c>
      <c r="BE127" s="24"/>
      <c r="BF127" s="24">
        <f t="shared" si="362"/>
        <v>0</v>
      </c>
      <c r="BG127" s="24">
        <v>10</v>
      </c>
      <c r="BH127" s="24">
        <f t="shared" si="479"/>
        <v>144391.46400000001</v>
      </c>
      <c r="BI127" s="24">
        <v>20</v>
      </c>
      <c r="BJ127" s="24">
        <f t="shared" si="480"/>
        <v>288782.92800000001</v>
      </c>
      <c r="BK127" s="24">
        <v>2</v>
      </c>
      <c r="BL127" s="24">
        <f t="shared" si="481"/>
        <v>28878.292799999999</v>
      </c>
      <c r="BM127" s="24">
        <v>2</v>
      </c>
      <c r="BN127" s="24">
        <f t="shared" si="482"/>
        <v>28878.292799999999</v>
      </c>
      <c r="BO127" s="24">
        <v>10</v>
      </c>
      <c r="BP127" s="24">
        <f t="shared" si="483"/>
        <v>144391.46400000001</v>
      </c>
      <c r="BQ127" s="24">
        <v>50</v>
      </c>
      <c r="BR127" s="24">
        <f t="shared" si="484"/>
        <v>721957.32</v>
      </c>
      <c r="BS127" s="24">
        <v>13</v>
      </c>
      <c r="BT127" s="24">
        <f t="shared" si="485"/>
        <v>187708.9032</v>
      </c>
      <c r="BU127" s="24"/>
      <c r="BV127" s="24">
        <f t="shared" si="486"/>
        <v>0</v>
      </c>
      <c r="BW127" s="24">
        <v>30</v>
      </c>
      <c r="BX127" s="24">
        <f t="shared" si="487"/>
        <v>433174.39199999999</v>
      </c>
      <c r="BY127" s="24"/>
      <c r="BZ127" s="24">
        <f t="shared" si="488"/>
        <v>0</v>
      </c>
      <c r="CA127" s="24">
        <v>4</v>
      </c>
      <c r="CB127" s="24">
        <f t="shared" si="489"/>
        <v>57756.585599999999</v>
      </c>
      <c r="CC127" s="24">
        <v>1</v>
      </c>
      <c r="CD127" s="24">
        <f t="shared" si="490"/>
        <v>14439.1464</v>
      </c>
      <c r="CE127" s="24">
        <v>7</v>
      </c>
      <c r="CF127" s="24">
        <f t="shared" si="491"/>
        <v>101074.0248</v>
      </c>
      <c r="CG127" s="24">
        <v>10</v>
      </c>
      <c r="CH127" s="24">
        <f t="shared" si="492"/>
        <v>144391.46400000001</v>
      </c>
      <c r="CI127" s="24">
        <v>0</v>
      </c>
      <c r="CJ127" s="24">
        <f t="shared" si="493"/>
        <v>0</v>
      </c>
      <c r="CK127" s="24">
        <v>87</v>
      </c>
      <c r="CL127" s="24">
        <f t="shared" si="494"/>
        <v>1256205.7368000001</v>
      </c>
      <c r="CM127" s="24"/>
      <c r="CN127" s="24">
        <f t="shared" si="495"/>
        <v>0</v>
      </c>
      <c r="CO127" s="24"/>
      <c r="CP127" s="24"/>
      <c r="CQ127" s="24">
        <v>10</v>
      </c>
      <c r="CR127" s="24">
        <f t="shared" si="496"/>
        <v>144391.46400000001</v>
      </c>
      <c r="CS127" s="24">
        <v>2</v>
      </c>
      <c r="CT127" s="24">
        <f t="shared" si="497"/>
        <v>28878.292799999999</v>
      </c>
      <c r="CU127" s="24"/>
      <c r="CV127" s="24">
        <f t="shared" si="498"/>
        <v>0</v>
      </c>
      <c r="CW127" s="24">
        <v>15</v>
      </c>
      <c r="CX127" s="24">
        <f t="shared" si="499"/>
        <v>308121.07050000003</v>
      </c>
      <c r="CY127" s="24"/>
      <c r="CZ127" s="24">
        <f t="shared" si="500"/>
        <v>0</v>
      </c>
      <c r="DA127" s="24">
        <v>2</v>
      </c>
      <c r="DB127" s="24">
        <f t="shared" si="501"/>
        <v>28878.292799999999</v>
      </c>
      <c r="DC127" s="24">
        <v>10</v>
      </c>
      <c r="DD127" s="24">
        <f t="shared" si="502"/>
        <v>120326.22</v>
      </c>
      <c r="DE127" s="24"/>
      <c r="DF127" s="24">
        <f t="shared" si="503"/>
        <v>0</v>
      </c>
      <c r="DG127" s="24"/>
      <c r="DH127" s="24">
        <f t="shared" si="504"/>
        <v>0</v>
      </c>
      <c r="DI127" s="24">
        <v>2</v>
      </c>
      <c r="DJ127" s="24">
        <f t="shared" si="505"/>
        <v>24065.243999999999</v>
      </c>
      <c r="DK127" s="24"/>
      <c r="DL127" s="24">
        <f t="shared" si="506"/>
        <v>0</v>
      </c>
      <c r="DM127" s="24"/>
      <c r="DN127" s="24">
        <f t="shared" si="507"/>
        <v>0</v>
      </c>
      <c r="DO127" s="24">
        <v>15</v>
      </c>
      <c r="DP127" s="24">
        <f t="shared" si="508"/>
        <v>180489.33</v>
      </c>
      <c r="DQ127" s="24">
        <v>40</v>
      </c>
      <c r="DR127" s="24">
        <f t="shared" si="509"/>
        <v>481304.88</v>
      </c>
      <c r="DS127" s="24">
        <v>32</v>
      </c>
      <c r="DT127" s="24">
        <f t="shared" si="510"/>
        <v>385043.90399999998</v>
      </c>
      <c r="DU127" s="24"/>
      <c r="DV127" s="24">
        <f t="shared" si="511"/>
        <v>0</v>
      </c>
      <c r="DW127" s="24"/>
      <c r="DX127" s="24">
        <f t="shared" si="512"/>
        <v>0</v>
      </c>
      <c r="DY127" s="24">
        <v>3</v>
      </c>
      <c r="DZ127" s="24">
        <f t="shared" si="513"/>
        <v>36097.865999999995</v>
      </c>
      <c r="EA127" s="24">
        <v>4</v>
      </c>
      <c r="EB127" s="24">
        <f t="shared" si="514"/>
        <v>48130.487999999998</v>
      </c>
      <c r="EC127" s="24">
        <v>4</v>
      </c>
      <c r="ED127" s="24">
        <f t="shared" si="515"/>
        <v>48130.487999999998</v>
      </c>
      <c r="EE127" s="24"/>
      <c r="EF127" s="24">
        <f t="shared" si="516"/>
        <v>0</v>
      </c>
      <c r="EG127" s="24"/>
      <c r="EH127" s="24">
        <f t="shared" si="517"/>
        <v>0</v>
      </c>
      <c r="EI127" s="24"/>
      <c r="EJ127" s="24">
        <f t="shared" si="518"/>
        <v>0</v>
      </c>
      <c r="EK127" s="24"/>
      <c r="EL127" s="24">
        <f t="shared" si="519"/>
        <v>0</v>
      </c>
      <c r="EM127" s="24"/>
      <c r="EN127" s="24">
        <f t="shared" si="520"/>
        <v>0</v>
      </c>
      <c r="EO127" s="24">
        <v>5</v>
      </c>
      <c r="EP127" s="24">
        <f t="shared" si="521"/>
        <v>72195.732000000004</v>
      </c>
      <c r="EQ127" s="24">
        <v>3</v>
      </c>
      <c r="ER127" s="24">
        <f t="shared" si="522"/>
        <v>43317.439199999993</v>
      </c>
      <c r="ES127" s="24"/>
      <c r="ET127" s="24"/>
      <c r="EU127" s="25">
        <f t="shared" si="523"/>
        <v>622</v>
      </c>
      <c r="EV127" s="25">
        <f t="shared" si="523"/>
        <v>8256871.1636999985</v>
      </c>
    </row>
    <row r="128" spans="1:152" x14ac:dyDescent="0.25">
      <c r="A128" s="47">
        <v>153</v>
      </c>
      <c r="B128" s="19" t="s">
        <v>205</v>
      </c>
      <c r="C128" s="20">
        <f t="shared" si="294"/>
        <v>9657</v>
      </c>
      <c r="D128" s="21">
        <v>1.21</v>
      </c>
      <c r="E128" s="22">
        <v>1</v>
      </c>
      <c r="F128" s="49"/>
      <c r="G128" s="20">
        <v>1.4</v>
      </c>
      <c r="H128" s="20">
        <v>1.68</v>
      </c>
      <c r="I128" s="20">
        <v>2.23</v>
      </c>
      <c r="J128" s="20">
        <v>2.39</v>
      </c>
      <c r="K128" s="23"/>
      <c r="L128" s="24">
        <f t="shared" si="460"/>
        <v>0</v>
      </c>
      <c r="M128" s="24">
        <v>0</v>
      </c>
      <c r="N128" s="24">
        <f t="shared" si="461"/>
        <v>0</v>
      </c>
      <c r="O128" s="24">
        <v>0</v>
      </c>
      <c r="P128" s="24">
        <f t="shared" si="462"/>
        <v>0</v>
      </c>
      <c r="Q128" s="24">
        <v>4</v>
      </c>
      <c r="R128" s="24">
        <f t="shared" si="463"/>
        <v>65435.831999999995</v>
      </c>
      <c r="S128" s="24"/>
      <c r="T128" s="24"/>
      <c r="U128" s="24">
        <v>2</v>
      </c>
      <c r="V128" s="24">
        <f t="shared" si="464"/>
        <v>32717.915999999997</v>
      </c>
      <c r="W128" s="24">
        <v>30</v>
      </c>
      <c r="X128" s="24">
        <f t="shared" si="366"/>
        <v>490768.73999999993</v>
      </c>
      <c r="Y128" s="24">
        <v>5</v>
      </c>
      <c r="Z128" s="24">
        <f t="shared" si="465"/>
        <v>81794.789999999994</v>
      </c>
      <c r="AA128" s="24"/>
      <c r="AB128" s="24">
        <f t="shared" si="301"/>
        <v>0</v>
      </c>
      <c r="AC128" s="24">
        <v>1</v>
      </c>
      <c r="AD128" s="24">
        <f t="shared" si="466"/>
        <v>16358.957999999999</v>
      </c>
      <c r="AE128" s="24">
        <v>20</v>
      </c>
      <c r="AF128" s="24">
        <f t="shared" si="467"/>
        <v>327179.15999999997</v>
      </c>
      <c r="AG128" s="24"/>
      <c r="AH128" s="24">
        <f t="shared" si="468"/>
        <v>0</v>
      </c>
      <c r="AI128" s="24"/>
      <c r="AJ128" s="24">
        <f t="shared" si="469"/>
        <v>0</v>
      </c>
      <c r="AK128" s="27"/>
      <c r="AL128" s="24">
        <f t="shared" si="470"/>
        <v>0</v>
      </c>
      <c r="AM128" s="24">
        <v>47</v>
      </c>
      <c r="AN128" s="24">
        <f t="shared" si="471"/>
        <v>768871.02599999995</v>
      </c>
      <c r="AO128" s="24">
        <v>1</v>
      </c>
      <c r="AP128" s="24">
        <f t="shared" si="472"/>
        <v>16358.957999999999</v>
      </c>
      <c r="AQ128" s="24"/>
      <c r="AR128" s="24">
        <f t="shared" si="473"/>
        <v>0</v>
      </c>
      <c r="AS128" s="24">
        <v>0</v>
      </c>
      <c r="AT128" s="24">
        <f t="shared" si="474"/>
        <v>0</v>
      </c>
      <c r="AU128" s="24"/>
      <c r="AV128" s="24">
        <f t="shared" si="475"/>
        <v>0</v>
      </c>
      <c r="AW128" s="24"/>
      <c r="AX128" s="24">
        <f t="shared" si="476"/>
        <v>0</v>
      </c>
      <c r="AY128" s="24">
        <v>3</v>
      </c>
      <c r="AZ128" s="24">
        <f t="shared" si="477"/>
        <v>49076.873999999989</v>
      </c>
      <c r="BA128" s="24"/>
      <c r="BB128" s="24">
        <f t="shared" si="478"/>
        <v>0</v>
      </c>
      <c r="BC128" s="24">
        <v>0</v>
      </c>
      <c r="BD128" s="24">
        <f t="shared" si="361"/>
        <v>0</v>
      </c>
      <c r="BE128" s="24">
        <v>0</v>
      </c>
      <c r="BF128" s="24">
        <f t="shared" si="362"/>
        <v>0</v>
      </c>
      <c r="BG128" s="24">
        <v>10</v>
      </c>
      <c r="BH128" s="24">
        <f t="shared" si="479"/>
        <v>196307.49599999998</v>
      </c>
      <c r="BI128" s="24">
        <v>20</v>
      </c>
      <c r="BJ128" s="24">
        <f t="shared" si="480"/>
        <v>392614.99199999997</v>
      </c>
      <c r="BK128" s="24">
        <v>1</v>
      </c>
      <c r="BL128" s="24">
        <f t="shared" si="481"/>
        <v>19630.749599999999</v>
      </c>
      <c r="BM128" s="24"/>
      <c r="BN128" s="24">
        <f t="shared" si="482"/>
        <v>0</v>
      </c>
      <c r="BO128" s="24">
        <v>8</v>
      </c>
      <c r="BP128" s="24">
        <f t="shared" si="483"/>
        <v>157045.99679999999</v>
      </c>
      <c r="BQ128" s="24">
        <v>100</v>
      </c>
      <c r="BR128" s="24">
        <f t="shared" si="484"/>
        <v>1963074.96</v>
      </c>
      <c r="BS128" s="24">
        <v>23</v>
      </c>
      <c r="BT128" s="24">
        <f t="shared" si="485"/>
        <v>451507.24079999997</v>
      </c>
      <c r="BU128" s="24"/>
      <c r="BV128" s="24">
        <f t="shared" si="486"/>
        <v>0</v>
      </c>
      <c r="BW128" s="24">
        <v>10</v>
      </c>
      <c r="BX128" s="24">
        <f t="shared" si="487"/>
        <v>196307.49599999998</v>
      </c>
      <c r="BY128" s="24"/>
      <c r="BZ128" s="24">
        <f t="shared" si="488"/>
        <v>0</v>
      </c>
      <c r="CA128" s="24">
        <v>5</v>
      </c>
      <c r="CB128" s="24">
        <f t="shared" si="489"/>
        <v>98153.747999999992</v>
      </c>
      <c r="CC128" s="24">
        <v>1</v>
      </c>
      <c r="CD128" s="24">
        <f t="shared" si="490"/>
        <v>19630.749599999999</v>
      </c>
      <c r="CE128" s="24">
        <v>5</v>
      </c>
      <c r="CF128" s="24">
        <f t="shared" si="491"/>
        <v>98153.747999999992</v>
      </c>
      <c r="CG128" s="24">
        <v>8</v>
      </c>
      <c r="CH128" s="24">
        <f t="shared" si="492"/>
        <v>157045.99679999999</v>
      </c>
      <c r="CI128" s="24">
        <v>0</v>
      </c>
      <c r="CJ128" s="24">
        <f t="shared" si="493"/>
        <v>0</v>
      </c>
      <c r="CK128" s="24">
        <v>36</v>
      </c>
      <c r="CL128" s="24">
        <f t="shared" si="494"/>
        <v>706706.9855999999</v>
      </c>
      <c r="CM128" s="24">
        <v>0</v>
      </c>
      <c r="CN128" s="24">
        <f t="shared" si="495"/>
        <v>0</v>
      </c>
      <c r="CO128" s="24"/>
      <c r="CP128" s="24"/>
      <c r="CQ128" s="24"/>
      <c r="CR128" s="24">
        <f t="shared" si="496"/>
        <v>0</v>
      </c>
      <c r="CS128" s="24"/>
      <c r="CT128" s="24">
        <f t="shared" si="497"/>
        <v>0</v>
      </c>
      <c r="CU128" s="24"/>
      <c r="CV128" s="24">
        <f t="shared" si="498"/>
        <v>0</v>
      </c>
      <c r="CW128" s="24">
        <v>5</v>
      </c>
      <c r="CX128" s="24">
        <f t="shared" si="499"/>
        <v>139635.3915</v>
      </c>
      <c r="CY128" s="24"/>
      <c r="CZ128" s="24">
        <f t="shared" si="500"/>
        <v>0</v>
      </c>
      <c r="DA128" s="24">
        <v>4</v>
      </c>
      <c r="DB128" s="24">
        <f t="shared" si="501"/>
        <v>78522.998399999997</v>
      </c>
      <c r="DC128" s="24">
        <v>35</v>
      </c>
      <c r="DD128" s="24">
        <f t="shared" si="502"/>
        <v>572563.53</v>
      </c>
      <c r="DE128" s="24">
        <v>5</v>
      </c>
      <c r="DF128" s="24">
        <f t="shared" si="503"/>
        <v>81794.789999999994</v>
      </c>
      <c r="DG128" s="24"/>
      <c r="DH128" s="24">
        <f t="shared" si="504"/>
        <v>0</v>
      </c>
      <c r="DI128" s="24">
        <v>5</v>
      </c>
      <c r="DJ128" s="24">
        <f t="shared" si="505"/>
        <v>81794.789999999994</v>
      </c>
      <c r="DK128" s="24"/>
      <c r="DL128" s="24">
        <f t="shared" si="506"/>
        <v>0</v>
      </c>
      <c r="DM128" s="24">
        <v>2</v>
      </c>
      <c r="DN128" s="24">
        <f t="shared" si="507"/>
        <v>32717.915999999997</v>
      </c>
      <c r="DO128" s="24">
        <v>4</v>
      </c>
      <c r="DP128" s="24">
        <f t="shared" si="508"/>
        <v>65435.831999999995</v>
      </c>
      <c r="DQ128" s="24">
        <v>15</v>
      </c>
      <c r="DR128" s="24">
        <f t="shared" si="509"/>
        <v>245384.36999999997</v>
      </c>
      <c r="DS128" s="24">
        <v>65</v>
      </c>
      <c r="DT128" s="24">
        <f t="shared" si="510"/>
        <v>1063332.2699999998</v>
      </c>
      <c r="DU128" s="24">
        <v>10</v>
      </c>
      <c r="DV128" s="24">
        <f t="shared" si="511"/>
        <v>163589.57999999999</v>
      </c>
      <c r="DW128" s="24"/>
      <c r="DX128" s="24">
        <f t="shared" si="512"/>
        <v>0</v>
      </c>
      <c r="DY128" s="24">
        <v>2</v>
      </c>
      <c r="DZ128" s="24">
        <f t="shared" si="513"/>
        <v>32717.915999999997</v>
      </c>
      <c r="EA128" s="24">
        <v>5</v>
      </c>
      <c r="EB128" s="24">
        <f t="shared" si="514"/>
        <v>81794.789999999994</v>
      </c>
      <c r="EC128" s="24">
        <v>4</v>
      </c>
      <c r="ED128" s="24">
        <f t="shared" si="515"/>
        <v>65435.831999999995</v>
      </c>
      <c r="EE128" s="24">
        <v>5</v>
      </c>
      <c r="EF128" s="24">
        <f t="shared" si="516"/>
        <v>81794.789999999994</v>
      </c>
      <c r="EG128" s="24"/>
      <c r="EH128" s="24">
        <f t="shared" si="517"/>
        <v>0</v>
      </c>
      <c r="EI128" s="24"/>
      <c r="EJ128" s="24">
        <f t="shared" si="518"/>
        <v>0</v>
      </c>
      <c r="EK128" s="24"/>
      <c r="EL128" s="24">
        <f t="shared" si="519"/>
        <v>0</v>
      </c>
      <c r="EM128" s="24"/>
      <c r="EN128" s="24">
        <f t="shared" si="520"/>
        <v>0</v>
      </c>
      <c r="EO128" s="24"/>
      <c r="EP128" s="24">
        <f t="shared" si="521"/>
        <v>0</v>
      </c>
      <c r="EQ128" s="24">
        <v>2</v>
      </c>
      <c r="ER128" s="24">
        <f t="shared" si="522"/>
        <v>39261.499199999998</v>
      </c>
      <c r="ES128" s="24"/>
      <c r="ET128" s="24"/>
      <c r="EU128" s="25">
        <f t="shared" si="523"/>
        <v>508</v>
      </c>
      <c r="EV128" s="25">
        <f t="shared" si="523"/>
        <v>9130518.7082999982</v>
      </c>
    </row>
    <row r="129" spans="1:152" x14ac:dyDescent="0.25">
      <c r="A129" s="16">
        <v>24</v>
      </c>
      <c r="B129" s="17" t="s">
        <v>206</v>
      </c>
      <c r="C129" s="28">
        <f t="shared" si="294"/>
        <v>9657</v>
      </c>
      <c r="D129" s="31">
        <v>1.44</v>
      </c>
      <c r="E129" s="22">
        <v>1</v>
      </c>
      <c r="F129" s="49"/>
      <c r="G129" s="28">
        <v>1.4</v>
      </c>
      <c r="H129" s="28">
        <v>1.68</v>
      </c>
      <c r="I129" s="28">
        <v>2.23</v>
      </c>
      <c r="J129" s="28">
        <v>2.39</v>
      </c>
      <c r="K129" s="27">
        <f>SUM(K130:K133)</f>
        <v>0</v>
      </c>
      <c r="L129" s="27">
        <f t="shared" ref="L129:BY129" si="524">SUM(L130:L133)</f>
        <v>0</v>
      </c>
      <c r="M129" s="27">
        <f t="shared" si="524"/>
        <v>0</v>
      </c>
      <c r="N129" s="27">
        <f t="shared" si="524"/>
        <v>0</v>
      </c>
      <c r="O129" s="27">
        <f t="shared" si="524"/>
        <v>0</v>
      </c>
      <c r="P129" s="27">
        <f t="shared" si="524"/>
        <v>0</v>
      </c>
      <c r="Q129" s="27">
        <f t="shared" si="524"/>
        <v>249</v>
      </c>
      <c r="R129" s="27">
        <f t="shared" si="524"/>
        <v>4512233.25</v>
      </c>
      <c r="S129" s="27">
        <f t="shared" si="524"/>
        <v>0</v>
      </c>
      <c r="T129" s="27">
        <f t="shared" si="524"/>
        <v>0</v>
      </c>
      <c r="U129" s="27">
        <f t="shared" si="524"/>
        <v>0</v>
      </c>
      <c r="V129" s="27">
        <f t="shared" si="524"/>
        <v>0</v>
      </c>
      <c r="W129" s="27">
        <f t="shared" si="524"/>
        <v>40</v>
      </c>
      <c r="X129" s="27">
        <f t="shared" si="524"/>
        <v>492120.72</v>
      </c>
      <c r="Y129" s="27">
        <f t="shared" si="524"/>
        <v>34</v>
      </c>
      <c r="Z129" s="27">
        <f t="shared" si="524"/>
        <v>728717.21999999986</v>
      </c>
      <c r="AA129" s="27">
        <f t="shared" si="524"/>
        <v>0</v>
      </c>
      <c r="AB129" s="27">
        <f t="shared" si="524"/>
        <v>0</v>
      </c>
      <c r="AC129" s="27">
        <v>0</v>
      </c>
      <c r="AD129" s="27">
        <f t="shared" si="524"/>
        <v>0</v>
      </c>
      <c r="AE129" s="27">
        <f t="shared" si="524"/>
        <v>1</v>
      </c>
      <c r="AF129" s="27">
        <f t="shared" si="524"/>
        <v>12843.81</v>
      </c>
      <c r="AG129" s="27">
        <f t="shared" si="524"/>
        <v>0</v>
      </c>
      <c r="AH129" s="27">
        <f t="shared" si="524"/>
        <v>0</v>
      </c>
      <c r="AI129" s="27">
        <f t="shared" si="524"/>
        <v>0</v>
      </c>
      <c r="AJ129" s="27">
        <f t="shared" si="524"/>
        <v>0</v>
      </c>
      <c r="AK129" s="27">
        <f t="shared" si="524"/>
        <v>0</v>
      </c>
      <c r="AL129" s="27">
        <f t="shared" si="524"/>
        <v>0</v>
      </c>
      <c r="AM129" s="27">
        <f t="shared" si="524"/>
        <v>75</v>
      </c>
      <c r="AN129" s="27">
        <f t="shared" si="524"/>
        <v>1179602.5499999998</v>
      </c>
      <c r="AO129" s="27">
        <f t="shared" si="524"/>
        <v>7</v>
      </c>
      <c r="AP129" s="27">
        <f t="shared" si="524"/>
        <v>158046.462</v>
      </c>
      <c r="AQ129" s="27">
        <f t="shared" si="524"/>
        <v>0</v>
      </c>
      <c r="AR129" s="27">
        <f t="shared" si="524"/>
        <v>0</v>
      </c>
      <c r="AS129" s="27">
        <f t="shared" si="524"/>
        <v>0</v>
      </c>
      <c r="AT129" s="27">
        <f t="shared" si="524"/>
        <v>0</v>
      </c>
      <c r="AU129" s="27">
        <f t="shared" si="524"/>
        <v>0</v>
      </c>
      <c r="AV129" s="27">
        <f t="shared" si="524"/>
        <v>0</v>
      </c>
      <c r="AW129" s="27">
        <f t="shared" si="524"/>
        <v>0</v>
      </c>
      <c r="AX129" s="27">
        <f t="shared" si="524"/>
        <v>0</v>
      </c>
      <c r="AY129" s="27">
        <f t="shared" si="524"/>
        <v>0</v>
      </c>
      <c r="AZ129" s="27">
        <f t="shared" si="524"/>
        <v>0</v>
      </c>
      <c r="BA129" s="27">
        <f t="shared" si="524"/>
        <v>0</v>
      </c>
      <c r="BB129" s="27">
        <f t="shared" si="524"/>
        <v>0</v>
      </c>
      <c r="BC129" s="27">
        <f t="shared" si="524"/>
        <v>0</v>
      </c>
      <c r="BD129" s="27">
        <f t="shared" si="524"/>
        <v>0</v>
      </c>
      <c r="BE129" s="27">
        <f t="shared" si="524"/>
        <v>0</v>
      </c>
      <c r="BF129" s="27">
        <f t="shared" si="524"/>
        <v>0</v>
      </c>
      <c r="BG129" s="27">
        <f t="shared" si="524"/>
        <v>4</v>
      </c>
      <c r="BH129" s="27">
        <f t="shared" si="524"/>
        <v>59054.486399999994</v>
      </c>
      <c r="BI129" s="27">
        <f t="shared" si="524"/>
        <v>0</v>
      </c>
      <c r="BJ129" s="27">
        <f t="shared" si="524"/>
        <v>0</v>
      </c>
      <c r="BK129" s="27">
        <f t="shared" si="524"/>
        <v>5</v>
      </c>
      <c r="BL129" s="27">
        <f t="shared" si="524"/>
        <v>77062.86</v>
      </c>
      <c r="BM129" s="27">
        <v>1</v>
      </c>
      <c r="BN129" s="27">
        <f t="shared" si="524"/>
        <v>14114.671199999999</v>
      </c>
      <c r="BO129" s="27">
        <f t="shared" si="524"/>
        <v>19</v>
      </c>
      <c r="BP129" s="27">
        <f t="shared" si="524"/>
        <v>409649.93999999994</v>
      </c>
      <c r="BQ129" s="27">
        <f t="shared" si="524"/>
        <v>0</v>
      </c>
      <c r="BR129" s="27">
        <f t="shared" si="524"/>
        <v>0</v>
      </c>
      <c r="BS129" s="27">
        <f t="shared" si="524"/>
        <v>26</v>
      </c>
      <c r="BT129" s="27">
        <f t="shared" si="524"/>
        <v>421493.28479999996</v>
      </c>
      <c r="BU129" s="27">
        <f t="shared" si="524"/>
        <v>0</v>
      </c>
      <c r="BV129" s="27">
        <f t="shared" si="524"/>
        <v>0</v>
      </c>
      <c r="BW129" s="27">
        <f t="shared" si="524"/>
        <v>6</v>
      </c>
      <c r="BX129" s="27">
        <f t="shared" si="524"/>
        <v>110646.04319999999</v>
      </c>
      <c r="BY129" s="27">
        <f t="shared" si="524"/>
        <v>2</v>
      </c>
      <c r="BZ129" s="27">
        <f t="shared" ref="BZ129:EK129" si="525">SUM(BZ130:BZ133)</f>
        <v>28229.342399999998</v>
      </c>
      <c r="CA129" s="27">
        <v>0</v>
      </c>
      <c r="CB129" s="27">
        <f t="shared" si="525"/>
        <v>0</v>
      </c>
      <c r="CC129" s="27">
        <f t="shared" si="525"/>
        <v>2</v>
      </c>
      <c r="CD129" s="27">
        <f t="shared" si="525"/>
        <v>30825.143999999997</v>
      </c>
      <c r="CE129" s="27">
        <f t="shared" si="525"/>
        <v>0</v>
      </c>
      <c r="CF129" s="27">
        <f t="shared" si="525"/>
        <v>0</v>
      </c>
      <c r="CG129" s="27">
        <f t="shared" si="525"/>
        <v>10</v>
      </c>
      <c r="CH129" s="27">
        <f t="shared" si="525"/>
        <v>154125.72</v>
      </c>
      <c r="CI129" s="27">
        <f t="shared" si="525"/>
        <v>10</v>
      </c>
      <c r="CJ129" s="27">
        <f t="shared" si="525"/>
        <v>270936.79199999996</v>
      </c>
      <c r="CK129" s="27">
        <f t="shared" si="525"/>
        <v>0</v>
      </c>
      <c r="CL129" s="27">
        <f t="shared" si="525"/>
        <v>0</v>
      </c>
      <c r="CM129" s="27">
        <f t="shared" si="525"/>
        <v>6</v>
      </c>
      <c r="CN129" s="27">
        <f t="shared" si="525"/>
        <v>136279.584</v>
      </c>
      <c r="CO129" s="27">
        <f t="shared" si="525"/>
        <v>0</v>
      </c>
      <c r="CP129" s="27">
        <f t="shared" si="525"/>
        <v>0</v>
      </c>
      <c r="CQ129" s="27">
        <f t="shared" si="525"/>
        <v>0</v>
      </c>
      <c r="CR129" s="27">
        <f t="shared" si="525"/>
        <v>0</v>
      </c>
      <c r="CS129" s="27">
        <f t="shared" si="525"/>
        <v>0</v>
      </c>
      <c r="CT129" s="27">
        <f t="shared" si="525"/>
        <v>0</v>
      </c>
      <c r="CU129" s="27">
        <f t="shared" si="525"/>
        <v>0</v>
      </c>
      <c r="CV129" s="27">
        <f t="shared" si="525"/>
        <v>0</v>
      </c>
      <c r="CW129" s="27">
        <f t="shared" si="525"/>
        <v>0</v>
      </c>
      <c r="CX129" s="27">
        <f t="shared" si="525"/>
        <v>0</v>
      </c>
      <c r="CY129" s="27">
        <f t="shared" si="525"/>
        <v>0</v>
      </c>
      <c r="CZ129" s="27">
        <f t="shared" si="525"/>
        <v>0</v>
      </c>
      <c r="DA129" s="27">
        <f t="shared" si="525"/>
        <v>0</v>
      </c>
      <c r="DB129" s="27">
        <f t="shared" si="525"/>
        <v>0</v>
      </c>
      <c r="DC129" s="27">
        <f t="shared" si="525"/>
        <v>15</v>
      </c>
      <c r="DD129" s="27">
        <f t="shared" si="525"/>
        <v>241328.43</v>
      </c>
      <c r="DE129" s="27">
        <f t="shared" si="525"/>
        <v>0</v>
      </c>
      <c r="DF129" s="27">
        <f t="shared" si="525"/>
        <v>0</v>
      </c>
      <c r="DG129" s="27">
        <f t="shared" si="525"/>
        <v>0</v>
      </c>
      <c r="DH129" s="27">
        <f t="shared" si="525"/>
        <v>0</v>
      </c>
      <c r="DI129" s="27">
        <f t="shared" si="525"/>
        <v>0</v>
      </c>
      <c r="DJ129" s="27">
        <f t="shared" si="525"/>
        <v>0</v>
      </c>
      <c r="DK129" s="27">
        <f t="shared" si="525"/>
        <v>0</v>
      </c>
      <c r="DL129" s="27">
        <f t="shared" si="525"/>
        <v>0</v>
      </c>
      <c r="DM129" s="27">
        <f t="shared" si="525"/>
        <v>0</v>
      </c>
      <c r="DN129" s="27">
        <f t="shared" si="525"/>
        <v>0</v>
      </c>
      <c r="DO129" s="27">
        <f t="shared" si="525"/>
        <v>0</v>
      </c>
      <c r="DP129" s="27">
        <f t="shared" si="525"/>
        <v>0</v>
      </c>
      <c r="DQ129" s="27">
        <f t="shared" si="525"/>
        <v>21</v>
      </c>
      <c r="DR129" s="27">
        <f t="shared" si="525"/>
        <v>268638.42599999998</v>
      </c>
      <c r="DS129" s="27">
        <f t="shared" si="525"/>
        <v>36</v>
      </c>
      <c r="DT129" s="27">
        <f t="shared" si="525"/>
        <v>812810.37599999993</v>
      </c>
      <c r="DU129" s="27">
        <f t="shared" si="525"/>
        <v>0</v>
      </c>
      <c r="DV129" s="27">
        <f t="shared" si="525"/>
        <v>0</v>
      </c>
      <c r="DW129" s="27">
        <f t="shared" si="525"/>
        <v>0</v>
      </c>
      <c r="DX129" s="27">
        <f t="shared" si="525"/>
        <v>0</v>
      </c>
      <c r="DY129" s="27">
        <f t="shared" si="525"/>
        <v>0</v>
      </c>
      <c r="DZ129" s="27">
        <f t="shared" si="525"/>
        <v>0</v>
      </c>
      <c r="EA129" s="27">
        <f t="shared" si="525"/>
        <v>0</v>
      </c>
      <c r="EB129" s="27">
        <f t="shared" si="525"/>
        <v>0</v>
      </c>
      <c r="EC129" s="27">
        <f t="shared" si="525"/>
        <v>0</v>
      </c>
      <c r="ED129" s="27">
        <f t="shared" si="525"/>
        <v>0</v>
      </c>
      <c r="EE129" s="27">
        <f t="shared" si="525"/>
        <v>15</v>
      </c>
      <c r="EF129" s="27">
        <f t="shared" si="525"/>
        <v>192657.15</v>
      </c>
      <c r="EG129" s="27">
        <f t="shared" si="525"/>
        <v>0</v>
      </c>
      <c r="EH129" s="27">
        <f t="shared" si="525"/>
        <v>0</v>
      </c>
      <c r="EI129" s="27">
        <f t="shared" si="525"/>
        <v>0</v>
      </c>
      <c r="EJ129" s="27">
        <f t="shared" si="525"/>
        <v>0</v>
      </c>
      <c r="EK129" s="27">
        <f t="shared" si="525"/>
        <v>0</v>
      </c>
      <c r="EL129" s="27">
        <f t="shared" ref="EL129:EV129" si="526">SUM(EL130:EL133)</f>
        <v>0</v>
      </c>
      <c r="EM129" s="27">
        <f t="shared" si="526"/>
        <v>0</v>
      </c>
      <c r="EN129" s="27">
        <f t="shared" si="526"/>
        <v>0</v>
      </c>
      <c r="EO129" s="27">
        <f t="shared" si="526"/>
        <v>6</v>
      </c>
      <c r="EP129" s="27">
        <f t="shared" si="526"/>
        <v>115837.64639999998</v>
      </c>
      <c r="EQ129" s="27">
        <f t="shared" si="526"/>
        <v>0</v>
      </c>
      <c r="ER129" s="27">
        <f t="shared" si="526"/>
        <v>0</v>
      </c>
      <c r="ES129" s="27">
        <f t="shared" si="526"/>
        <v>0</v>
      </c>
      <c r="ET129" s="27">
        <f t="shared" si="526"/>
        <v>0</v>
      </c>
      <c r="EU129" s="27">
        <f t="shared" si="526"/>
        <v>590</v>
      </c>
      <c r="EV129" s="27">
        <f t="shared" si="526"/>
        <v>10427253.908400001</v>
      </c>
    </row>
    <row r="130" spans="1:152" x14ac:dyDescent="0.25">
      <c r="A130" s="47">
        <v>154</v>
      </c>
      <c r="B130" s="26" t="s">
        <v>207</v>
      </c>
      <c r="C130" s="20">
        <f t="shared" si="294"/>
        <v>9657</v>
      </c>
      <c r="D130" s="21">
        <v>1.67</v>
      </c>
      <c r="E130" s="22">
        <v>1</v>
      </c>
      <c r="F130" s="49"/>
      <c r="G130" s="20">
        <v>1.4</v>
      </c>
      <c r="H130" s="20">
        <v>1.68</v>
      </c>
      <c r="I130" s="20">
        <v>2.23</v>
      </c>
      <c r="J130" s="20">
        <v>2.39</v>
      </c>
      <c r="K130" s="23"/>
      <c r="L130" s="24">
        <f>K130*C130*D130*E130*G130*$L$6</f>
        <v>0</v>
      </c>
      <c r="M130" s="24">
        <v>0</v>
      </c>
      <c r="N130" s="24">
        <f>M130*C130*D130*E130*G130*$N$6</f>
        <v>0</v>
      </c>
      <c r="O130" s="24">
        <v>0</v>
      </c>
      <c r="P130" s="24">
        <f>O130*C130*D130*E130*G130*$P$6</f>
        <v>0</v>
      </c>
      <c r="Q130" s="24">
        <v>135</v>
      </c>
      <c r="R130" s="24">
        <f>Q130*C130*D130*E130*G130*$R$6</f>
        <v>3048038.9099999997</v>
      </c>
      <c r="S130" s="24"/>
      <c r="T130" s="24"/>
      <c r="U130" s="24">
        <v>0</v>
      </c>
      <c r="V130" s="24">
        <f>U130*C130*D130*E130*G130*$V$6</f>
        <v>0</v>
      </c>
      <c r="W130" s="24">
        <v>0</v>
      </c>
      <c r="X130" s="24">
        <f t="shared" si="366"/>
        <v>0</v>
      </c>
      <c r="Y130" s="24">
        <v>30</v>
      </c>
      <c r="Z130" s="24">
        <f>Y130*C130*D130*E130*G130*$Z$6</f>
        <v>677341.97999999986</v>
      </c>
      <c r="AA130" s="24"/>
      <c r="AB130" s="24">
        <f t="shared" si="301"/>
        <v>0</v>
      </c>
      <c r="AC130" s="24">
        <v>0</v>
      </c>
      <c r="AD130" s="24">
        <f>AC130*C130*D130*E130*G130*$AD$6</f>
        <v>0</v>
      </c>
      <c r="AE130" s="24">
        <v>0</v>
      </c>
      <c r="AF130" s="24">
        <f>AE130*C130*D130*E130*G130*$AF$6</f>
        <v>0</v>
      </c>
      <c r="AG130" s="24"/>
      <c r="AH130" s="24">
        <f>AG130*C130*D130*E130*G130*$AH$6</f>
        <v>0</v>
      </c>
      <c r="AI130" s="24"/>
      <c r="AJ130" s="24">
        <f>AI130*C130*D130*E130*G130*$AJ$6</f>
        <v>0</v>
      </c>
      <c r="AK130" s="24"/>
      <c r="AL130" s="24">
        <f>SUM(AK130*$AL$6*C130*D130*E130*G130)</f>
        <v>0</v>
      </c>
      <c r="AM130" s="24">
        <v>25</v>
      </c>
      <c r="AN130" s="24">
        <f>SUM(AM130*$AN$6*C130*D130*E130*G130)</f>
        <v>564451.64999999991</v>
      </c>
      <c r="AO130" s="24">
        <v>7</v>
      </c>
      <c r="AP130" s="24">
        <f>AO130*C130*D130*E130*G130*$AP$6</f>
        <v>158046.462</v>
      </c>
      <c r="AQ130" s="24">
        <v>0</v>
      </c>
      <c r="AR130" s="24">
        <f>AQ130*C130*D130*E130*G130*$AR$6</f>
        <v>0</v>
      </c>
      <c r="AS130" s="24">
        <v>0</v>
      </c>
      <c r="AT130" s="24">
        <f>AS130*C130*D130*E130*G130*$AT$6</f>
        <v>0</v>
      </c>
      <c r="AU130" s="24"/>
      <c r="AV130" s="24">
        <f>AU130*C130*D130*E130*G130*$AV$6</f>
        <v>0</v>
      </c>
      <c r="AW130" s="24"/>
      <c r="AX130" s="24">
        <f>AW130*C130*D130*E130*G130*$AX$6</f>
        <v>0</v>
      </c>
      <c r="AY130" s="24"/>
      <c r="AZ130" s="24">
        <f>AY130*C130*D130*E130*G130*$AZ$6</f>
        <v>0</v>
      </c>
      <c r="BA130" s="24">
        <v>0</v>
      </c>
      <c r="BB130" s="24">
        <f>BA130*C130*D130*E130*G130*$BB$6</f>
        <v>0</v>
      </c>
      <c r="BC130" s="24">
        <v>0</v>
      </c>
      <c r="BD130" s="24">
        <f t="shared" si="361"/>
        <v>0</v>
      </c>
      <c r="BE130" s="24">
        <v>0</v>
      </c>
      <c r="BF130" s="24">
        <f t="shared" si="362"/>
        <v>0</v>
      </c>
      <c r="BG130" s="24">
        <v>0</v>
      </c>
      <c r="BH130" s="24">
        <f>BG130*C130*D130*E130*H130*$BH$6</f>
        <v>0</v>
      </c>
      <c r="BI130" s="24">
        <v>0</v>
      </c>
      <c r="BJ130" s="24">
        <f>BI130*C130*D130*E130*H130*$BJ$6</f>
        <v>0</v>
      </c>
      <c r="BK130" s="24"/>
      <c r="BL130" s="24">
        <f>SUM(BK130*$BL$6*C130*D130*E130*H130)</f>
        <v>0</v>
      </c>
      <c r="BM130" s="24"/>
      <c r="BN130" s="24">
        <f>SUM(BM130*$BN$6*C130*D130*E130*H130)</f>
        <v>0</v>
      </c>
      <c r="BO130" s="24">
        <v>10</v>
      </c>
      <c r="BP130" s="24">
        <f>BO130*C130*D130*E130*H130*$BP$6</f>
        <v>270936.79199999996</v>
      </c>
      <c r="BQ130" s="24">
        <v>0</v>
      </c>
      <c r="BR130" s="24">
        <f>BQ130*C130*D130*E130*H130*$BR$6</f>
        <v>0</v>
      </c>
      <c r="BS130" s="24">
        <v>2</v>
      </c>
      <c r="BT130" s="24">
        <f>BS130*C130*D130*E130*H130*$BT$6</f>
        <v>54187.35839999999</v>
      </c>
      <c r="BU130" s="24"/>
      <c r="BV130" s="24">
        <f>C130*D130*E130*H130*BU130*$BV$6</f>
        <v>0</v>
      </c>
      <c r="BW130" s="24">
        <v>2</v>
      </c>
      <c r="BX130" s="24">
        <f>BW130*C130*D130*E130*H130*$BX$6</f>
        <v>54187.35839999999</v>
      </c>
      <c r="BY130" s="24"/>
      <c r="BZ130" s="24">
        <f>SUM(BY130*$BZ$6*C130*D130*E130*H130)</f>
        <v>0</v>
      </c>
      <c r="CA130" s="24"/>
      <c r="CB130" s="24">
        <f>SUM(CA130*$CB$6*C130*D130*E130*H130)</f>
        <v>0</v>
      </c>
      <c r="CC130" s="24"/>
      <c r="CD130" s="24">
        <f>CC130*C130*D130*E130*H130*$CD$6</f>
        <v>0</v>
      </c>
      <c r="CE130" s="24">
        <v>0</v>
      </c>
      <c r="CF130" s="24">
        <f>CE130*C130*D130*E130*H130*$CF$6</f>
        <v>0</v>
      </c>
      <c r="CG130" s="24">
        <v>0</v>
      </c>
      <c r="CH130" s="24">
        <f>CG130*C130*D130*E130*H130*$CH$6</f>
        <v>0</v>
      </c>
      <c r="CI130" s="24">
        <v>10</v>
      </c>
      <c r="CJ130" s="24">
        <f>CI130*C130*D130*E130*H130*$CJ$6</f>
        <v>270936.79199999996</v>
      </c>
      <c r="CK130" s="24">
        <v>0</v>
      </c>
      <c r="CL130" s="24">
        <f>CK130*C130*D130*E130*H130*$CL$6</f>
        <v>0</v>
      </c>
      <c r="CM130" s="24">
        <v>0</v>
      </c>
      <c r="CN130" s="24">
        <f>CM130*C130*D130*E130*H130*$CN$6</f>
        <v>0</v>
      </c>
      <c r="CO130" s="24"/>
      <c r="CP130" s="24"/>
      <c r="CQ130" s="24">
        <v>0</v>
      </c>
      <c r="CR130" s="24">
        <f>CQ130*C130*D130*E130*H130*$CR$6</f>
        <v>0</v>
      </c>
      <c r="CS130" s="24"/>
      <c r="CT130" s="24">
        <f>CS130*C130*D130*E130*H130*$CT$6</f>
        <v>0</v>
      </c>
      <c r="CU130" s="24">
        <v>0</v>
      </c>
      <c r="CV130" s="24">
        <f>CU130*C130*D130*E130*I130*$CV$6</f>
        <v>0</v>
      </c>
      <c r="CW130" s="24">
        <v>0</v>
      </c>
      <c r="CX130" s="24">
        <f>CW130*C130*D130*E130*J130*$CX$6</f>
        <v>0</v>
      </c>
      <c r="CY130" s="24"/>
      <c r="CZ130" s="24">
        <f>CY130*C130*D130*E130*H130*$CZ$6</f>
        <v>0</v>
      </c>
      <c r="DA130" s="24"/>
      <c r="DB130" s="24">
        <f>DA130*C130*D130*E130*H130*$DB$6</f>
        <v>0</v>
      </c>
      <c r="DC130" s="24">
        <v>5</v>
      </c>
      <c r="DD130" s="24">
        <f>DC130*C130*D130*E130*G130*$DD$6</f>
        <v>112890.32999999999</v>
      </c>
      <c r="DE130" s="24"/>
      <c r="DF130" s="24">
        <f>DE130*C130*D130*E130*G130*$DF$6</f>
        <v>0</v>
      </c>
      <c r="DG130" s="24"/>
      <c r="DH130" s="24">
        <f>DG130*C130*D130*E130*G130*$DH$6</f>
        <v>0</v>
      </c>
      <c r="DI130" s="24"/>
      <c r="DJ130" s="24">
        <f>DI130*C130*D130*E130*G130*$DJ$6</f>
        <v>0</v>
      </c>
      <c r="DK130" s="24"/>
      <c r="DL130" s="24">
        <f>DK130*C130*D130*E130*G130*$DL$6</f>
        <v>0</v>
      </c>
      <c r="DM130" s="24"/>
      <c r="DN130" s="24">
        <f>DM130*C130*D130*E130*G130*$DN$6</f>
        <v>0</v>
      </c>
      <c r="DO130" s="24"/>
      <c r="DP130" s="24">
        <f>DO130*C130*D130*E130*G130*$DP$6</f>
        <v>0</v>
      </c>
      <c r="DQ130" s="24"/>
      <c r="DR130" s="24">
        <f>DQ130*C130*D130*E130*G130*$DR$6</f>
        <v>0</v>
      </c>
      <c r="DS130" s="24">
        <v>36</v>
      </c>
      <c r="DT130" s="24">
        <f>DS130*C130*D130*E130*G130*$DT$6</f>
        <v>812810.37599999993</v>
      </c>
      <c r="DU130" s="24"/>
      <c r="DV130" s="24">
        <f>DU130*C130*D130*E130*G130*$DV$6</f>
        <v>0</v>
      </c>
      <c r="DW130" s="24"/>
      <c r="DX130" s="24">
        <f>DW130*C130*D130*E130*G130*$DX$6</f>
        <v>0</v>
      </c>
      <c r="DY130" s="24"/>
      <c r="DZ130" s="24">
        <f>DY130*C130*D130*E130*G130*$DZ$6</f>
        <v>0</v>
      </c>
      <c r="EA130" s="24"/>
      <c r="EB130" s="24">
        <f>EA130*C130*D130*E130*G130*$EB$6</f>
        <v>0</v>
      </c>
      <c r="EC130" s="24"/>
      <c r="ED130" s="24">
        <f>EC130*C130*D130*E130*G130*$ED$6</f>
        <v>0</v>
      </c>
      <c r="EE130" s="24"/>
      <c r="EF130" s="24">
        <f>EE130*C130*D130*E130*G130*$EF$6</f>
        <v>0</v>
      </c>
      <c r="EG130" s="24"/>
      <c r="EH130" s="24">
        <f>EG130*C130*D130*E130*G130*$EH$6</f>
        <v>0</v>
      </c>
      <c r="EI130" s="24"/>
      <c r="EJ130" s="24">
        <f>EI130*C130*D130*E130*G130*$EJ$6</f>
        <v>0</v>
      </c>
      <c r="EK130" s="24"/>
      <c r="EL130" s="24">
        <f>EK130*C130*D130*E130*G130*$EL$6</f>
        <v>0</v>
      </c>
      <c r="EM130" s="24"/>
      <c r="EN130" s="24">
        <f>EM130*C130*D130*E130*G130*$EN$6</f>
        <v>0</v>
      </c>
      <c r="EO130" s="24">
        <v>2</v>
      </c>
      <c r="EP130" s="24">
        <f>EO130*C130*D130*E130*H130*$EP$6</f>
        <v>54187.35839999999</v>
      </c>
      <c r="EQ130" s="24"/>
      <c r="ER130" s="24">
        <f>EQ130*C130*D130*E130*H130*$ER$6</f>
        <v>0</v>
      </c>
      <c r="ES130" s="24"/>
      <c r="ET130" s="24"/>
      <c r="EU130" s="25">
        <f t="shared" ref="EU130:EV133" si="527">SUM(K130,M130,O130,Q130,S130,U130,W130,Y130,AC130,AE130,AG130,AI130,AK130,AM130,AO130,AQ130,AS130,AU130,AW130,AY130,BA130,BC130,BE130,BG130,BI130,BK130,BM130,BO130,BQ130,BS130,BU130,BW130,BY130,CA130,CC130,CE130,CG130,CI130,CK130,CM130,CO130,CQ130,CS130,CU130,CW130,CY130,DA130,DC130,DE130,DG130,DI130,DK130,DM130,DO130,DQ130,DS130,DU130,DW130,DY130,EA130,EC130,EE130,EG130,EI130,EK130,EM130,EO130,EQ130,ES130,AA130)</f>
        <v>264</v>
      </c>
      <c r="EV130" s="25">
        <f t="shared" si="527"/>
        <v>6078015.3672000011</v>
      </c>
    </row>
    <row r="131" spans="1:152" ht="30" x14ac:dyDescent="0.25">
      <c r="A131" s="47">
        <v>147</v>
      </c>
      <c r="B131" s="26" t="s">
        <v>208</v>
      </c>
      <c r="C131" s="20">
        <f t="shared" si="294"/>
        <v>9657</v>
      </c>
      <c r="D131" s="21">
        <v>1.85</v>
      </c>
      <c r="E131" s="22">
        <v>1</v>
      </c>
      <c r="F131" s="49"/>
      <c r="G131" s="20">
        <v>1.4</v>
      </c>
      <c r="H131" s="20">
        <v>1.68</v>
      </c>
      <c r="I131" s="20">
        <v>2.23</v>
      </c>
      <c r="J131" s="20">
        <v>2.39</v>
      </c>
      <c r="K131" s="23"/>
      <c r="L131" s="24">
        <f>K131*C131*D131*E131*G131*$L$6</f>
        <v>0</v>
      </c>
      <c r="M131" s="24"/>
      <c r="N131" s="24">
        <f>M131*C131*D131*E131*G131*$N$6</f>
        <v>0</v>
      </c>
      <c r="O131" s="24"/>
      <c r="P131" s="24">
        <f>O131*C131*D131*E131*G131*$P$6</f>
        <v>0</v>
      </c>
      <c r="Q131" s="24"/>
      <c r="R131" s="24">
        <f>Q131*C131*D131*E131*G131*$R$6</f>
        <v>0</v>
      </c>
      <c r="S131" s="24"/>
      <c r="T131" s="24"/>
      <c r="U131" s="24"/>
      <c r="V131" s="24">
        <f>U131*C131*D131*E131*G131*$V$6</f>
        <v>0</v>
      </c>
      <c r="W131" s="24"/>
      <c r="X131" s="24">
        <f t="shared" si="366"/>
        <v>0</v>
      </c>
      <c r="Y131" s="24"/>
      <c r="Z131" s="24">
        <f>Y131*C131*D131*E131*G131*$Z$6</f>
        <v>0</v>
      </c>
      <c r="AA131" s="24"/>
      <c r="AB131" s="24">
        <f t="shared" si="301"/>
        <v>0</v>
      </c>
      <c r="AC131" s="24"/>
      <c r="AD131" s="24">
        <f>AC131*C131*D131*E131*G131*$AD$6</f>
        <v>0</v>
      </c>
      <c r="AE131" s="24"/>
      <c r="AF131" s="24">
        <f>AE131*C131*D131*E131*G131*$AF$6</f>
        <v>0</v>
      </c>
      <c r="AG131" s="24"/>
      <c r="AH131" s="24">
        <f>AG131*C131*D131*E131*G131*$AH$6</f>
        <v>0</v>
      </c>
      <c r="AI131" s="24"/>
      <c r="AJ131" s="24">
        <f>AI131*C131*D131*E131*G131*$AJ$6</f>
        <v>0</v>
      </c>
      <c r="AK131" s="24"/>
      <c r="AL131" s="24">
        <f>SUM(AK131*$AL$6*C131*D131*E131*G131)</f>
        <v>0</v>
      </c>
      <c r="AM131" s="24">
        <v>0</v>
      </c>
      <c r="AN131" s="24">
        <f>SUM(AM131*$AN$6*C131*D131*E131*G131)</f>
        <v>0</v>
      </c>
      <c r="AO131" s="24"/>
      <c r="AP131" s="24">
        <f>AO131*C131*D131*E131*G131*$AP$6</f>
        <v>0</v>
      </c>
      <c r="AQ131" s="24"/>
      <c r="AR131" s="24">
        <f>AQ131*C131*D131*E131*G131*$AR$6</f>
        <v>0</v>
      </c>
      <c r="AS131" s="24"/>
      <c r="AT131" s="24">
        <f>AS131*C131*D131*E131*G131*$AT$6</f>
        <v>0</v>
      </c>
      <c r="AU131" s="24"/>
      <c r="AV131" s="24">
        <f>AU131*C131*D131*E131*G131*$AV$6</f>
        <v>0</v>
      </c>
      <c r="AW131" s="24"/>
      <c r="AX131" s="24">
        <f>AW131*C131*D131*E131*G131*$AX$6</f>
        <v>0</v>
      </c>
      <c r="AY131" s="24"/>
      <c r="AZ131" s="24">
        <f>AY131*C131*D131*E131*G131*$AZ$6</f>
        <v>0</v>
      </c>
      <c r="BA131" s="24"/>
      <c r="BB131" s="24">
        <f>BA131*C131*D131*E131*G131*$BB$6</f>
        <v>0</v>
      </c>
      <c r="BC131" s="24"/>
      <c r="BD131" s="24">
        <f t="shared" si="361"/>
        <v>0</v>
      </c>
      <c r="BE131" s="24"/>
      <c r="BF131" s="24">
        <f t="shared" si="362"/>
        <v>0</v>
      </c>
      <c r="BG131" s="24"/>
      <c r="BH131" s="24">
        <f>BG131*C131*D131*E131*H131*$BH$6</f>
        <v>0</v>
      </c>
      <c r="BI131" s="24"/>
      <c r="BJ131" s="24">
        <f>BI131*C131*D131*E131*H131*$BJ$6</f>
        <v>0</v>
      </c>
      <c r="BK131" s="24"/>
      <c r="BL131" s="24">
        <f>SUM(BK131*$BL$6*C131*D131*E131*H131)</f>
        <v>0</v>
      </c>
      <c r="BM131" s="24"/>
      <c r="BN131" s="24">
        <f>SUM(BM131*$BN$6*C131*D131*E131*H131)</f>
        <v>0</v>
      </c>
      <c r="BO131" s="24"/>
      <c r="BP131" s="24">
        <f>BO131*C131*D131*E131*H131*$BP$6</f>
        <v>0</v>
      </c>
      <c r="BQ131" s="24"/>
      <c r="BR131" s="24">
        <f>BQ131*C131*D131*E131*H131*$BR$6</f>
        <v>0</v>
      </c>
      <c r="BS131" s="24">
        <v>0</v>
      </c>
      <c r="BT131" s="24">
        <f>BS131*C131*D131*E131*H131*$BT$6</f>
        <v>0</v>
      </c>
      <c r="BU131" s="24"/>
      <c r="BV131" s="24">
        <f>C131*D131*E131*H131*BU131*$BV$6</f>
        <v>0</v>
      </c>
      <c r="BW131" s="24"/>
      <c r="BX131" s="24">
        <f>BW131*C131*D131*E131*H131*$BX$6</f>
        <v>0</v>
      </c>
      <c r="BY131" s="24"/>
      <c r="BZ131" s="24">
        <f>SUM(BY131*$BZ$6*C131*D131*E131*H131)</f>
        <v>0</v>
      </c>
      <c r="CA131" s="24"/>
      <c r="CB131" s="24">
        <f>SUM(CA131*$CB$6*C131*D131*E131*H131)</f>
        <v>0</v>
      </c>
      <c r="CC131" s="24"/>
      <c r="CD131" s="24">
        <f>CC131*C131*D131*E131*H131*$CD$6</f>
        <v>0</v>
      </c>
      <c r="CE131" s="24"/>
      <c r="CF131" s="24">
        <f>CE131*C131*D131*E131*H131*$CF$6</f>
        <v>0</v>
      </c>
      <c r="CG131" s="24"/>
      <c r="CH131" s="24">
        <f>CG131*C131*D131*E131*H131*$CH$6</f>
        <v>0</v>
      </c>
      <c r="CI131" s="24"/>
      <c r="CJ131" s="24">
        <f>CI131*C131*D131*E131*H131*$CJ$6</f>
        <v>0</v>
      </c>
      <c r="CK131" s="24"/>
      <c r="CL131" s="24">
        <f>CK131*C131*D131*E131*H131*$CL$6</f>
        <v>0</v>
      </c>
      <c r="CM131" s="24">
        <v>3</v>
      </c>
      <c r="CN131" s="24">
        <f>CM131*C131*D131*E131*H131*$CN$6</f>
        <v>90041.868000000002</v>
      </c>
      <c r="CO131" s="24"/>
      <c r="CP131" s="24"/>
      <c r="CQ131" s="24"/>
      <c r="CR131" s="24">
        <f>CQ131*C131*D131*E131*H131*$CR$6</f>
        <v>0</v>
      </c>
      <c r="CS131" s="24"/>
      <c r="CT131" s="24">
        <f>CS131*C131*D131*E131*H131*$CT$6</f>
        <v>0</v>
      </c>
      <c r="CU131" s="24"/>
      <c r="CV131" s="24">
        <f>CU131*C131*D131*E131*I131*$CV$6</f>
        <v>0</v>
      </c>
      <c r="CW131" s="24"/>
      <c r="CX131" s="24">
        <f>CW131*C131*D131*E131*J131*$CX$6</f>
        <v>0</v>
      </c>
      <c r="CY131" s="24"/>
      <c r="CZ131" s="24">
        <f>CY131*C131*D131*E131*H131*$CZ$6</f>
        <v>0</v>
      </c>
      <c r="DA131" s="24"/>
      <c r="DB131" s="24">
        <f>DA131*C131*D131*E131*H131*$DB$6</f>
        <v>0</v>
      </c>
      <c r="DC131" s="24"/>
      <c r="DD131" s="24">
        <f>DC131*C131*D131*E131*G131*$DD$6</f>
        <v>0</v>
      </c>
      <c r="DE131" s="24"/>
      <c r="DF131" s="24">
        <f>DE131*C131*D131*E131*G131*$DF$6</f>
        <v>0</v>
      </c>
      <c r="DG131" s="24"/>
      <c r="DH131" s="24">
        <f>DG131*C131*D131*E131*G131*$DH$6</f>
        <v>0</v>
      </c>
      <c r="DI131" s="24"/>
      <c r="DJ131" s="24">
        <f>DI131*C131*D131*E131*G131*$DJ$6</f>
        <v>0</v>
      </c>
      <c r="DK131" s="24"/>
      <c r="DL131" s="24">
        <f>DK131*C131*D131*E131*G131*$DL$6</f>
        <v>0</v>
      </c>
      <c r="DM131" s="24"/>
      <c r="DN131" s="24">
        <f>DM131*C131*D131*E131*G131*$DN$6</f>
        <v>0</v>
      </c>
      <c r="DO131" s="24"/>
      <c r="DP131" s="24">
        <f>DO131*C131*D131*E131*G131*$DP$6</f>
        <v>0</v>
      </c>
      <c r="DQ131" s="24"/>
      <c r="DR131" s="24">
        <f>DQ131*C131*D131*E131*G131*$DR$6</f>
        <v>0</v>
      </c>
      <c r="DS131" s="24"/>
      <c r="DT131" s="24">
        <f>DS131*C131*D131*E131*G131*$DT$6</f>
        <v>0</v>
      </c>
      <c r="DU131" s="24"/>
      <c r="DV131" s="24">
        <f>DU131*C131*D131*E131*G131*$DV$6</f>
        <v>0</v>
      </c>
      <c r="DW131" s="24"/>
      <c r="DX131" s="24">
        <f>DW131*C131*D131*E131*G131*$DX$6</f>
        <v>0</v>
      </c>
      <c r="DY131" s="24"/>
      <c r="DZ131" s="24">
        <f>DY131*C131*D131*E131*G131*$DZ$6</f>
        <v>0</v>
      </c>
      <c r="EA131" s="24"/>
      <c r="EB131" s="24">
        <f>EA131*C131*D131*E131*G131*$EB$6</f>
        <v>0</v>
      </c>
      <c r="EC131" s="24"/>
      <c r="ED131" s="24">
        <f>EC131*C131*D131*E131*G131*$ED$6</f>
        <v>0</v>
      </c>
      <c r="EE131" s="24"/>
      <c r="EF131" s="24">
        <f>EE131*C131*D131*E131*G131*$EF$6</f>
        <v>0</v>
      </c>
      <c r="EG131" s="24"/>
      <c r="EH131" s="24">
        <f>EG131*C131*D131*E131*G131*$EH$6</f>
        <v>0</v>
      </c>
      <c r="EI131" s="24"/>
      <c r="EJ131" s="24">
        <f>EI131*C131*D131*E131*G131*$EJ$6</f>
        <v>0</v>
      </c>
      <c r="EK131" s="24"/>
      <c r="EL131" s="24">
        <f>EK131*C131*D131*E131*G131*$EL$6</f>
        <v>0</v>
      </c>
      <c r="EM131" s="24"/>
      <c r="EN131" s="24">
        <f>EM131*C131*D131*E131*G131*$EN$6</f>
        <v>0</v>
      </c>
      <c r="EO131" s="24"/>
      <c r="EP131" s="24">
        <f>EO131*C131*D131*E131*H131*$EP$6</f>
        <v>0</v>
      </c>
      <c r="EQ131" s="24"/>
      <c r="ER131" s="24">
        <f>EQ131*C131*D131*E131*H131*$ER$6</f>
        <v>0</v>
      </c>
      <c r="ES131" s="24"/>
      <c r="ET131" s="24"/>
      <c r="EU131" s="25">
        <f t="shared" si="527"/>
        <v>3</v>
      </c>
      <c r="EV131" s="25">
        <f t="shared" si="527"/>
        <v>90041.868000000002</v>
      </c>
    </row>
    <row r="132" spans="1:152" x14ac:dyDescent="0.25">
      <c r="A132" s="47">
        <v>176</v>
      </c>
      <c r="B132" s="19" t="s">
        <v>209</v>
      </c>
      <c r="C132" s="20">
        <f t="shared" si="294"/>
        <v>9657</v>
      </c>
      <c r="D132" s="21">
        <v>0.95</v>
      </c>
      <c r="E132" s="22">
        <v>1</v>
      </c>
      <c r="F132" s="49"/>
      <c r="G132" s="20">
        <v>1.4</v>
      </c>
      <c r="H132" s="20">
        <v>1.68</v>
      </c>
      <c r="I132" s="20">
        <v>2.23</v>
      </c>
      <c r="J132" s="20">
        <v>2.39</v>
      </c>
      <c r="K132" s="23"/>
      <c r="L132" s="24">
        <f>K132*C132*D132*E132*G132*$L$6</f>
        <v>0</v>
      </c>
      <c r="M132" s="24">
        <v>0</v>
      </c>
      <c r="N132" s="24">
        <f>M132*C132*D132*E132*G132*$N$6</f>
        <v>0</v>
      </c>
      <c r="O132" s="24">
        <v>0</v>
      </c>
      <c r="P132" s="24">
        <f>O132*C132*D132*E132*G132*$P$6</f>
        <v>0</v>
      </c>
      <c r="Q132" s="24">
        <v>114</v>
      </c>
      <c r="R132" s="24">
        <f>Q132*C132*D132*E132*G132*$R$6</f>
        <v>1464194.3399999999</v>
      </c>
      <c r="S132" s="24"/>
      <c r="T132" s="24"/>
      <c r="U132" s="24">
        <v>0</v>
      </c>
      <c r="V132" s="24">
        <f>U132*C132*D132*E132*G132*$V$6</f>
        <v>0</v>
      </c>
      <c r="W132" s="24">
        <v>20</v>
      </c>
      <c r="X132" s="24">
        <f t="shared" si="366"/>
        <v>256876.19999999998</v>
      </c>
      <c r="Y132" s="24">
        <v>4</v>
      </c>
      <c r="Z132" s="24">
        <f>Y132*C132*D132*E132*G132*$Z$6</f>
        <v>51375.24</v>
      </c>
      <c r="AA132" s="24"/>
      <c r="AB132" s="24">
        <f t="shared" si="301"/>
        <v>0</v>
      </c>
      <c r="AC132" s="24">
        <v>0</v>
      </c>
      <c r="AD132" s="24">
        <f>AC132*C132*D132*E132*G132*$AD$6</f>
        <v>0</v>
      </c>
      <c r="AE132" s="24">
        <v>1</v>
      </c>
      <c r="AF132" s="24">
        <f>AE132*C132*D132*E132*G132*$AF$6</f>
        <v>12843.81</v>
      </c>
      <c r="AG132" s="24"/>
      <c r="AH132" s="24">
        <f>AG132*C132*D132*E132*G132*$AH$6</f>
        <v>0</v>
      </c>
      <c r="AI132" s="24"/>
      <c r="AJ132" s="24">
        <f>AI132*C132*D132*E132*G132*$AJ$6</f>
        <v>0</v>
      </c>
      <c r="AK132" s="24"/>
      <c r="AL132" s="24">
        <f>SUM(AK132*$AL$6*C132*D132*E132*G132)</f>
        <v>0</v>
      </c>
      <c r="AM132" s="24">
        <v>25</v>
      </c>
      <c r="AN132" s="24">
        <f>SUM(AM132*$AN$6*C132*D132*E132*G132)</f>
        <v>321095.25</v>
      </c>
      <c r="AO132" s="24">
        <v>0</v>
      </c>
      <c r="AP132" s="24">
        <f>AO132*C132*D132*E132*G132*$AP$6</f>
        <v>0</v>
      </c>
      <c r="AQ132" s="24"/>
      <c r="AR132" s="24">
        <f>AQ132*C132*D132*E132*G132*$AR$6</f>
        <v>0</v>
      </c>
      <c r="AS132" s="24">
        <v>0</v>
      </c>
      <c r="AT132" s="24">
        <f>AS132*C132*D132*E132*G132*$AT$6</f>
        <v>0</v>
      </c>
      <c r="AU132" s="24"/>
      <c r="AV132" s="24">
        <f>AU132*C132*D132*E132*G132*$AV$6</f>
        <v>0</v>
      </c>
      <c r="AW132" s="24"/>
      <c r="AX132" s="24">
        <f>AW132*C132*D132*E132*G132*$AX$6</f>
        <v>0</v>
      </c>
      <c r="AY132" s="24"/>
      <c r="AZ132" s="24">
        <f>AY132*C132*D132*E132*G132*$AZ$6</f>
        <v>0</v>
      </c>
      <c r="BA132" s="24">
        <v>0</v>
      </c>
      <c r="BB132" s="24">
        <f>BA132*C132*D132*E132*G132*$BB$6</f>
        <v>0</v>
      </c>
      <c r="BC132" s="24">
        <v>0</v>
      </c>
      <c r="BD132" s="24">
        <f t="shared" si="361"/>
        <v>0</v>
      </c>
      <c r="BE132" s="24">
        <v>0</v>
      </c>
      <c r="BF132" s="24">
        <f t="shared" si="362"/>
        <v>0</v>
      </c>
      <c r="BG132" s="24">
        <v>2</v>
      </c>
      <c r="BH132" s="24">
        <f>BG132*C132*D132*E132*H132*$BH$6</f>
        <v>30825.143999999997</v>
      </c>
      <c r="BI132" s="24">
        <v>0</v>
      </c>
      <c r="BJ132" s="24">
        <f>BI132*C132*D132*E132*H132*$BJ$6</f>
        <v>0</v>
      </c>
      <c r="BK132" s="24">
        <v>5</v>
      </c>
      <c r="BL132" s="24">
        <f>SUM(BK132*$BL$6*C132*D132*E132*H132)</f>
        <v>77062.86</v>
      </c>
      <c r="BM132" s="24"/>
      <c r="BN132" s="24">
        <f>SUM(BM132*$BN$6*C132*D132*E132*H132)</f>
        <v>0</v>
      </c>
      <c r="BO132" s="24">
        <v>9</v>
      </c>
      <c r="BP132" s="24">
        <f>BO132*C132*D132*E132*H132*$BP$6</f>
        <v>138713.14799999999</v>
      </c>
      <c r="BQ132" s="24">
        <v>0</v>
      </c>
      <c r="BR132" s="24">
        <f>BQ132*C132*D132*E132*H132*$BR$6</f>
        <v>0</v>
      </c>
      <c r="BS132" s="24">
        <v>22</v>
      </c>
      <c r="BT132" s="24">
        <f>BS132*C132*D132*E132*H132*$BT$6</f>
        <v>339076.58399999997</v>
      </c>
      <c r="BU132" s="24"/>
      <c r="BV132" s="24">
        <f>C132*D132*E132*H132*BU132*$BV$6</f>
        <v>0</v>
      </c>
      <c r="BW132" s="24"/>
      <c r="BX132" s="24">
        <f>BW132*C132*D132*E132*H132*$BX$6</f>
        <v>0</v>
      </c>
      <c r="BY132" s="24"/>
      <c r="BZ132" s="24">
        <f>SUM(BY132*$BZ$6*C132*D132*E132*H132)</f>
        <v>0</v>
      </c>
      <c r="CA132" s="24"/>
      <c r="CB132" s="24">
        <f>SUM(CA132*$CB$6*C132*D132*E132*H132)</f>
        <v>0</v>
      </c>
      <c r="CC132" s="24">
        <v>2</v>
      </c>
      <c r="CD132" s="24">
        <f>CC132*C132*D132*E132*H132*$CD$6</f>
        <v>30825.143999999997</v>
      </c>
      <c r="CE132" s="24">
        <v>0</v>
      </c>
      <c r="CF132" s="24">
        <f>CE132*C132*D132*E132*H132*$CF$6</f>
        <v>0</v>
      </c>
      <c r="CG132" s="24">
        <v>10</v>
      </c>
      <c r="CH132" s="24">
        <f>CG132*C132*D132*E132*H132*$CH$6</f>
        <v>154125.72</v>
      </c>
      <c r="CI132" s="24">
        <v>0</v>
      </c>
      <c r="CJ132" s="24">
        <f>CI132*C132*D132*E132*H132*$CJ$6</f>
        <v>0</v>
      </c>
      <c r="CK132" s="24">
        <v>0</v>
      </c>
      <c r="CL132" s="24">
        <f>CK132*C132*D132*E132*H132*$CL$6</f>
        <v>0</v>
      </c>
      <c r="CM132" s="24">
        <v>3</v>
      </c>
      <c r="CN132" s="24">
        <f>CM132*C132*D132*E132*H132*$CN$6</f>
        <v>46237.715999999993</v>
      </c>
      <c r="CO132" s="24"/>
      <c r="CP132" s="24"/>
      <c r="CQ132" s="24">
        <v>0</v>
      </c>
      <c r="CR132" s="24">
        <f>CQ132*C132*D132*E132*H132*$CR$6</f>
        <v>0</v>
      </c>
      <c r="CS132" s="24"/>
      <c r="CT132" s="24">
        <f>CS132*C132*D132*E132*H132*$CT$6</f>
        <v>0</v>
      </c>
      <c r="CU132" s="24">
        <v>0</v>
      </c>
      <c r="CV132" s="24">
        <f>CU132*C132*D132*E132*I132*$CV$6</f>
        <v>0</v>
      </c>
      <c r="CW132" s="24">
        <v>0</v>
      </c>
      <c r="CX132" s="24">
        <f>CW132*C132*D132*E132*J132*$CX$6</f>
        <v>0</v>
      </c>
      <c r="CY132" s="24"/>
      <c r="CZ132" s="24">
        <f>CY132*C132*D132*E132*H132*$CZ$6</f>
        <v>0</v>
      </c>
      <c r="DA132" s="24"/>
      <c r="DB132" s="24">
        <f>DA132*C132*D132*E132*H132*$DB$6</f>
        <v>0</v>
      </c>
      <c r="DC132" s="24">
        <v>10</v>
      </c>
      <c r="DD132" s="24">
        <f>DC132*C132*D132*E132*G132*$DD$6</f>
        <v>128438.09999999999</v>
      </c>
      <c r="DE132" s="24"/>
      <c r="DF132" s="24">
        <f>DE132*C132*D132*E132*G132*$DF$6</f>
        <v>0</v>
      </c>
      <c r="DG132" s="24"/>
      <c r="DH132" s="24">
        <f>DG132*C132*D132*E132*G132*$DH$6</f>
        <v>0</v>
      </c>
      <c r="DI132" s="24"/>
      <c r="DJ132" s="24">
        <f>DI132*C132*D132*E132*G132*$DJ$6</f>
        <v>0</v>
      </c>
      <c r="DK132" s="24"/>
      <c r="DL132" s="24">
        <f>DK132*C132*D132*E132*G132*$DL$6</f>
        <v>0</v>
      </c>
      <c r="DM132" s="24"/>
      <c r="DN132" s="24">
        <f>DM132*C132*D132*E132*G132*$DN$6</f>
        <v>0</v>
      </c>
      <c r="DO132" s="24"/>
      <c r="DP132" s="24">
        <f>DO132*C132*D132*E132*G132*$DP$6</f>
        <v>0</v>
      </c>
      <c r="DQ132" s="24">
        <v>20</v>
      </c>
      <c r="DR132" s="24">
        <f>DQ132*C132*D132*E132*G132*$DR$6</f>
        <v>256876.19999999998</v>
      </c>
      <c r="DS132" s="24"/>
      <c r="DT132" s="24">
        <f>DS132*C132*D132*E132*G132*$DT$6</f>
        <v>0</v>
      </c>
      <c r="DU132" s="24"/>
      <c r="DV132" s="24">
        <f>DU132*C132*D132*E132*G132*$DV$6</f>
        <v>0</v>
      </c>
      <c r="DW132" s="24"/>
      <c r="DX132" s="24">
        <f>DW132*C132*D132*E132*G132*$DX$6</f>
        <v>0</v>
      </c>
      <c r="DY132" s="24"/>
      <c r="DZ132" s="24">
        <f>DY132*C132*D132*E132*G132*$DZ$6</f>
        <v>0</v>
      </c>
      <c r="EA132" s="24"/>
      <c r="EB132" s="24">
        <f>EA132*C132*D132*E132*G132*$EB$6</f>
        <v>0</v>
      </c>
      <c r="EC132" s="24"/>
      <c r="ED132" s="24">
        <f>EC132*C132*D132*E132*G132*$ED$6</f>
        <v>0</v>
      </c>
      <c r="EE132" s="24">
        <v>15</v>
      </c>
      <c r="EF132" s="24">
        <f>EE132*C132*D132*E132*G132*$EF$6</f>
        <v>192657.15</v>
      </c>
      <c r="EG132" s="24"/>
      <c r="EH132" s="24">
        <f>EG132*C132*D132*E132*G132*$EH$6</f>
        <v>0</v>
      </c>
      <c r="EI132" s="24"/>
      <c r="EJ132" s="24">
        <f>EI132*C132*D132*E132*G132*$EJ$6</f>
        <v>0</v>
      </c>
      <c r="EK132" s="24"/>
      <c r="EL132" s="24">
        <f>EK132*C132*D132*E132*G132*$EL$6</f>
        <v>0</v>
      </c>
      <c r="EM132" s="24"/>
      <c r="EN132" s="24">
        <f>EM132*C132*D132*E132*G132*$EN$6</f>
        <v>0</v>
      </c>
      <c r="EO132" s="24">
        <v>4</v>
      </c>
      <c r="EP132" s="24">
        <f>EO132*C132*D132*E132*H132*$EP$6</f>
        <v>61650.287999999993</v>
      </c>
      <c r="EQ132" s="24"/>
      <c r="ER132" s="24">
        <f>EQ132*C132*D132*E132*H132*$ER$6</f>
        <v>0</v>
      </c>
      <c r="ES132" s="24"/>
      <c r="ET132" s="24"/>
      <c r="EU132" s="25">
        <f t="shared" si="527"/>
        <v>266</v>
      </c>
      <c r="EV132" s="25">
        <f t="shared" si="527"/>
        <v>3562872.8939999999</v>
      </c>
    </row>
    <row r="133" spans="1:152" x14ac:dyDescent="0.25">
      <c r="A133" s="47">
        <v>155</v>
      </c>
      <c r="B133" s="19" t="s">
        <v>210</v>
      </c>
      <c r="C133" s="20">
        <f t="shared" si="294"/>
        <v>9657</v>
      </c>
      <c r="D133" s="21">
        <v>0.87</v>
      </c>
      <c r="E133" s="22">
        <v>1</v>
      </c>
      <c r="F133" s="49"/>
      <c r="G133" s="20">
        <v>1.4</v>
      </c>
      <c r="H133" s="20">
        <v>1.68</v>
      </c>
      <c r="I133" s="20">
        <v>2.23</v>
      </c>
      <c r="J133" s="20">
        <v>2.39</v>
      </c>
      <c r="K133" s="23"/>
      <c r="L133" s="24">
        <f>K133*C133*D133*E133*G133*$L$6</f>
        <v>0</v>
      </c>
      <c r="M133" s="24">
        <v>0</v>
      </c>
      <c r="N133" s="24">
        <f>M133*C133*D133*E133*G133*$N$6</f>
        <v>0</v>
      </c>
      <c r="O133" s="24">
        <v>0</v>
      </c>
      <c r="P133" s="24">
        <f>O133*C133*D133*E133*G133*$P$6</f>
        <v>0</v>
      </c>
      <c r="Q133" s="24">
        <v>0</v>
      </c>
      <c r="R133" s="24">
        <f>Q133*C133*D133*E133*G133*$R$6</f>
        <v>0</v>
      </c>
      <c r="S133" s="24"/>
      <c r="T133" s="24"/>
      <c r="U133" s="24">
        <v>0</v>
      </c>
      <c r="V133" s="24">
        <f>U133*C133*D133*E133*G133*$V$6</f>
        <v>0</v>
      </c>
      <c r="W133" s="24">
        <v>20</v>
      </c>
      <c r="X133" s="24">
        <f t="shared" si="366"/>
        <v>235244.51999999996</v>
      </c>
      <c r="Y133" s="24">
        <v>0</v>
      </c>
      <c r="Z133" s="24">
        <f>Y133*C133*D133*E133*G133*$Z$6</f>
        <v>0</v>
      </c>
      <c r="AA133" s="24"/>
      <c r="AB133" s="24">
        <f t="shared" si="301"/>
        <v>0</v>
      </c>
      <c r="AC133" s="24">
        <v>0</v>
      </c>
      <c r="AD133" s="24">
        <f>AC133*C133*D133*E133*G133*$AD$6</f>
        <v>0</v>
      </c>
      <c r="AE133" s="24">
        <v>0</v>
      </c>
      <c r="AF133" s="24">
        <f>AE133*C133*D133*E133*G133*$AF$6</f>
        <v>0</v>
      </c>
      <c r="AG133" s="24"/>
      <c r="AH133" s="24">
        <f>AG133*C133*D133*E133*G133*$AH$6</f>
        <v>0</v>
      </c>
      <c r="AI133" s="24"/>
      <c r="AJ133" s="24">
        <f>AI133*C133*D133*E133*G133*$AJ$6</f>
        <v>0</v>
      </c>
      <c r="AK133" s="27"/>
      <c r="AL133" s="24">
        <f>SUM(AK133*$AL$6*C133*D133*E133*G133)</f>
        <v>0</v>
      </c>
      <c r="AM133" s="24">
        <v>25</v>
      </c>
      <c r="AN133" s="24">
        <f>SUM(AM133*$AN$6*C133*D133*E133*G133)</f>
        <v>294055.64999999997</v>
      </c>
      <c r="AO133" s="24">
        <v>0</v>
      </c>
      <c r="AP133" s="24">
        <f>AO133*C133*D133*E133*G133*$AP$6</f>
        <v>0</v>
      </c>
      <c r="AQ133" s="24">
        <v>0</v>
      </c>
      <c r="AR133" s="24">
        <f>AQ133*C133*D133*E133*G133*$AR$6</f>
        <v>0</v>
      </c>
      <c r="AS133" s="24">
        <v>0</v>
      </c>
      <c r="AT133" s="24">
        <f>AS133*C133*D133*E133*G133*$AT$6</f>
        <v>0</v>
      </c>
      <c r="AU133" s="24"/>
      <c r="AV133" s="24">
        <f>AU133*C133*D133*E133*G133*$AV$6</f>
        <v>0</v>
      </c>
      <c r="AW133" s="24"/>
      <c r="AX133" s="24">
        <f>AW133*C133*D133*E133*G133*$AX$6</f>
        <v>0</v>
      </c>
      <c r="AY133" s="24"/>
      <c r="AZ133" s="24">
        <f>AY133*C133*D133*E133*G133*$AZ$6</f>
        <v>0</v>
      </c>
      <c r="BA133" s="24">
        <v>0</v>
      </c>
      <c r="BB133" s="24">
        <f>BA133*C133*D133*E133*G133*$BB$6</f>
        <v>0</v>
      </c>
      <c r="BC133" s="24">
        <v>0</v>
      </c>
      <c r="BD133" s="24">
        <f t="shared" si="361"/>
        <v>0</v>
      </c>
      <c r="BE133" s="24">
        <v>0</v>
      </c>
      <c r="BF133" s="24">
        <f t="shared" si="362"/>
        <v>0</v>
      </c>
      <c r="BG133" s="24">
        <v>2</v>
      </c>
      <c r="BH133" s="24">
        <f>BG133*C133*D133*E133*H133*$BH$6</f>
        <v>28229.342399999998</v>
      </c>
      <c r="BI133" s="24">
        <v>0</v>
      </c>
      <c r="BJ133" s="24">
        <f>BI133*C133*D133*E133*H133*$BJ$6</f>
        <v>0</v>
      </c>
      <c r="BK133" s="24"/>
      <c r="BL133" s="24">
        <f>SUM(BK133*$BL$6*C133*D133*E133*H133)</f>
        <v>0</v>
      </c>
      <c r="BM133" s="24">
        <v>1</v>
      </c>
      <c r="BN133" s="24">
        <f>SUM(BM133*$BN$6*C133*D133*E133*H133)</f>
        <v>14114.671199999999</v>
      </c>
      <c r="BO133" s="24">
        <v>0</v>
      </c>
      <c r="BP133" s="24">
        <f>BO133*C133*D133*E133*H133*$BP$6</f>
        <v>0</v>
      </c>
      <c r="BQ133" s="24">
        <v>0</v>
      </c>
      <c r="BR133" s="24">
        <f>BQ133*C133*D133*E133*H133*$BR$6</f>
        <v>0</v>
      </c>
      <c r="BS133" s="24">
        <v>2</v>
      </c>
      <c r="BT133" s="24">
        <f>BS133*C133*D133*E133*H133*$BT$6</f>
        <v>28229.342399999998</v>
      </c>
      <c r="BU133" s="24"/>
      <c r="BV133" s="24">
        <f>C133*D133*E133*H133*BU133*$BV$6</f>
        <v>0</v>
      </c>
      <c r="BW133" s="24">
        <v>4</v>
      </c>
      <c r="BX133" s="24">
        <f>BW133*C133*D133*E133*H133*$BX$6</f>
        <v>56458.684799999995</v>
      </c>
      <c r="BY133" s="24">
        <v>2</v>
      </c>
      <c r="BZ133" s="24">
        <f>SUM(BY133*$BZ$6*C133*D133*E133*H133)</f>
        <v>28229.342399999998</v>
      </c>
      <c r="CA133" s="24"/>
      <c r="CB133" s="24">
        <f>SUM(CA133*$CB$6*C133*D133*E133*H133)</f>
        <v>0</v>
      </c>
      <c r="CC133" s="24"/>
      <c r="CD133" s="24">
        <f>CC133*C133*D133*E133*H133*$CD$6</f>
        <v>0</v>
      </c>
      <c r="CE133" s="24">
        <v>0</v>
      </c>
      <c r="CF133" s="24">
        <f>CE133*C133*D133*E133*H133*$CF$6</f>
        <v>0</v>
      </c>
      <c r="CG133" s="24">
        <v>0</v>
      </c>
      <c r="CH133" s="24">
        <f>CG133*C133*D133*E133*H133*$CH$6</f>
        <v>0</v>
      </c>
      <c r="CI133" s="24"/>
      <c r="CJ133" s="24">
        <f>CI133*C133*D133*E133*H133*$CJ$6</f>
        <v>0</v>
      </c>
      <c r="CK133" s="24">
        <v>0</v>
      </c>
      <c r="CL133" s="24">
        <f>CK133*C133*D133*E133*H133*$CL$6</f>
        <v>0</v>
      </c>
      <c r="CM133" s="24">
        <v>0</v>
      </c>
      <c r="CN133" s="24">
        <f>CM133*C133*D133*E133*H133*$CN$6</f>
        <v>0</v>
      </c>
      <c r="CO133" s="24"/>
      <c r="CP133" s="24"/>
      <c r="CQ133" s="24">
        <v>0</v>
      </c>
      <c r="CR133" s="24">
        <f>CQ133*C133*D133*E133*H133*$CR$6</f>
        <v>0</v>
      </c>
      <c r="CS133" s="24"/>
      <c r="CT133" s="24">
        <f>CS133*C133*D133*E133*H133*$CT$6</f>
        <v>0</v>
      </c>
      <c r="CU133" s="24">
        <v>0</v>
      </c>
      <c r="CV133" s="24">
        <f>CU133*C133*D133*E133*I133*$CV$6</f>
        <v>0</v>
      </c>
      <c r="CW133" s="24">
        <v>0</v>
      </c>
      <c r="CX133" s="24">
        <f>CW133*C133*D133*E133*J133*$CX$6</f>
        <v>0</v>
      </c>
      <c r="CY133" s="24"/>
      <c r="CZ133" s="24">
        <f>CY133*C133*D133*E133*H133*$CZ$6</f>
        <v>0</v>
      </c>
      <c r="DA133" s="24"/>
      <c r="DB133" s="24">
        <f>DA133*C133*D133*E133*H133*$DB$6</f>
        <v>0</v>
      </c>
      <c r="DC133" s="24"/>
      <c r="DD133" s="24">
        <f>DC133*C133*D133*E133*G133*$DD$6</f>
        <v>0</v>
      </c>
      <c r="DE133" s="24"/>
      <c r="DF133" s="24">
        <f>DE133*C133*D133*E133*G133*$DF$6</f>
        <v>0</v>
      </c>
      <c r="DG133" s="24"/>
      <c r="DH133" s="24">
        <f>DG133*C133*D133*E133*G133*$DH$6</f>
        <v>0</v>
      </c>
      <c r="DI133" s="24"/>
      <c r="DJ133" s="24">
        <f>DI133*C133*D133*E133*G133*$DJ$6</f>
        <v>0</v>
      </c>
      <c r="DK133" s="24"/>
      <c r="DL133" s="24">
        <f>DK133*C133*D133*E133*G133*$DL$6</f>
        <v>0</v>
      </c>
      <c r="DM133" s="24"/>
      <c r="DN133" s="24">
        <f>DM133*C133*D133*E133*G133*$DN$6</f>
        <v>0</v>
      </c>
      <c r="DO133" s="24"/>
      <c r="DP133" s="24">
        <f>DO133*C133*D133*E133*G133*$DP$6</f>
        <v>0</v>
      </c>
      <c r="DQ133" s="24">
        <v>1</v>
      </c>
      <c r="DR133" s="24">
        <f>DQ133*C133*D133*E133*G133*$DR$6</f>
        <v>11762.225999999999</v>
      </c>
      <c r="DS133" s="24"/>
      <c r="DT133" s="24">
        <f>DS133*C133*D133*E133*G133*$DT$6</f>
        <v>0</v>
      </c>
      <c r="DU133" s="24"/>
      <c r="DV133" s="24">
        <f>DU133*C133*D133*E133*G133*$DV$6</f>
        <v>0</v>
      </c>
      <c r="DW133" s="24"/>
      <c r="DX133" s="24">
        <f>DW133*C133*D133*E133*G133*$DX$6</f>
        <v>0</v>
      </c>
      <c r="DY133" s="24"/>
      <c r="DZ133" s="24">
        <f>DY133*C133*D133*E133*G133*$DZ$6</f>
        <v>0</v>
      </c>
      <c r="EA133" s="24"/>
      <c r="EB133" s="24">
        <f>EA133*C133*D133*E133*G133*$EB$6</f>
        <v>0</v>
      </c>
      <c r="EC133" s="24"/>
      <c r="ED133" s="24">
        <f>EC133*C133*D133*E133*G133*$ED$6</f>
        <v>0</v>
      </c>
      <c r="EE133" s="24"/>
      <c r="EF133" s="24">
        <f>EE133*C133*D133*E133*G133*$EF$6</f>
        <v>0</v>
      </c>
      <c r="EG133" s="24"/>
      <c r="EH133" s="24">
        <f>EG133*C133*D133*E133*G133*$EH$6</f>
        <v>0</v>
      </c>
      <c r="EI133" s="24"/>
      <c r="EJ133" s="24">
        <f>EI133*C133*D133*E133*G133*$EJ$6</f>
        <v>0</v>
      </c>
      <c r="EK133" s="24"/>
      <c r="EL133" s="24">
        <f>EK133*C133*D133*E133*G133*$EL$6</f>
        <v>0</v>
      </c>
      <c r="EM133" s="24"/>
      <c r="EN133" s="24">
        <f>EM133*C133*D133*E133*G133*$EN$6</f>
        <v>0</v>
      </c>
      <c r="EO133" s="24">
        <v>0</v>
      </c>
      <c r="EP133" s="24">
        <f>EO133*C133*D133*E133*H133*$EP$6</f>
        <v>0</v>
      </c>
      <c r="EQ133" s="24"/>
      <c r="ER133" s="24">
        <f>EQ133*C133*D133*E133*H133*$ER$6</f>
        <v>0</v>
      </c>
      <c r="ES133" s="24"/>
      <c r="ET133" s="24"/>
      <c r="EU133" s="25">
        <f t="shared" si="527"/>
        <v>57</v>
      </c>
      <c r="EV133" s="25">
        <f t="shared" si="527"/>
        <v>696323.77919999987</v>
      </c>
    </row>
    <row r="134" spans="1:152" x14ac:dyDescent="0.25">
      <c r="A134" s="16">
        <v>25</v>
      </c>
      <c r="B134" s="17" t="s">
        <v>211</v>
      </c>
      <c r="C134" s="28">
        <f t="shared" si="294"/>
        <v>9657</v>
      </c>
      <c r="D134" s="31">
        <v>1.18</v>
      </c>
      <c r="E134" s="22">
        <v>1</v>
      </c>
      <c r="F134" s="49"/>
      <c r="G134" s="28">
        <v>1.4</v>
      </c>
      <c r="H134" s="28">
        <v>1.68</v>
      </c>
      <c r="I134" s="28">
        <v>2.23</v>
      </c>
      <c r="J134" s="28">
        <v>2.39</v>
      </c>
      <c r="K134" s="27">
        <f>SUM(K135:K140)</f>
        <v>0</v>
      </c>
      <c r="L134" s="27">
        <f t="shared" ref="L134:BY134" si="528">SUM(L135:L140)</f>
        <v>0</v>
      </c>
      <c r="M134" s="27">
        <f t="shared" si="528"/>
        <v>0</v>
      </c>
      <c r="N134" s="27">
        <f t="shared" si="528"/>
        <v>0</v>
      </c>
      <c r="O134" s="27">
        <f t="shared" si="528"/>
        <v>0</v>
      </c>
      <c r="P134" s="27">
        <f t="shared" si="528"/>
        <v>0</v>
      </c>
      <c r="Q134" s="27">
        <f t="shared" si="528"/>
        <v>0</v>
      </c>
      <c r="R134" s="27">
        <f t="shared" si="528"/>
        <v>0</v>
      </c>
      <c r="S134" s="27">
        <f t="shared" si="528"/>
        <v>0</v>
      </c>
      <c r="T134" s="27">
        <f t="shared" si="528"/>
        <v>0</v>
      </c>
      <c r="U134" s="27">
        <f t="shared" si="528"/>
        <v>10</v>
      </c>
      <c r="V134" s="27">
        <f t="shared" si="528"/>
        <v>149258.592</v>
      </c>
      <c r="W134" s="27">
        <f t="shared" si="528"/>
        <v>40</v>
      </c>
      <c r="X134" s="27">
        <f t="shared" si="528"/>
        <v>508344.47999999992</v>
      </c>
      <c r="Y134" s="27">
        <f t="shared" si="528"/>
        <v>0</v>
      </c>
      <c r="Z134" s="27">
        <f t="shared" si="528"/>
        <v>0</v>
      </c>
      <c r="AA134" s="27"/>
      <c r="AB134" s="27">
        <f t="shared" si="301"/>
        <v>0</v>
      </c>
      <c r="AC134" s="27">
        <v>0</v>
      </c>
      <c r="AD134" s="27">
        <f t="shared" si="528"/>
        <v>0</v>
      </c>
      <c r="AE134" s="27">
        <f t="shared" si="528"/>
        <v>4</v>
      </c>
      <c r="AF134" s="27">
        <f t="shared" si="528"/>
        <v>56783.159999999996</v>
      </c>
      <c r="AG134" s="27">
        <f t="shared" si="528"/>
        <v>0</v>
      </c>
      <c r="AH134" s="27">
        <f t="shared" si="528"/>
        <v>0</v>
      </c>
      <c r="AI134" s="27">
        <f t="shared" si="528"/>
        <v>0</v>
      </c>
      <c r="AJ134" s="27">
        <f t="shared" si="528"/>
        <v>0</v>
      </c>
      <c r="AK134" s="27">
        <f t="shared" si="528"/>
        <v>0</v>
      </c>
      <c r="AL134" s="27">
        <f t="shared" si="528"/>
        <v>0</v>
      </c>
      <c r="AM134" s="27">
        <f t="shared" si="528"/>
        <v>67</v>
      </c>
      <c r="AN134" s="27">
        <f t="shared" si="528"/>
        <v>950847.53399999987</v>
      </c>
      <c r="AO134" s="27">
        <f t="shared" si="528"/>
        <v>12</v>
      </c>
      <c r="AP134" s="27">
        <f t="shared" si="528"/>
        <v>170349.48</v>
      </c>
      <c r="AQ134" s="27">
        <f t="shared" si="528"/>
        <v>0</v>
      </c>
      <c r="AR134" s="27">
        <f t="shared" si="528"/>
        <v>0</v>
      </c>
      <c r="AS134" s="27">
        <f t="shared" si="528"/>
        <v>0</v>
      </c>
      <c r="AT134" s="27">
        <f t="shared" si="528"/>
        <v>0</v>
      </c>
      <c r="AU134" s="27">
        <f t="shared" si="528"/>
        <v>0</v>
      </c>
      <c r="AV134" s="27">
        <f t="shared" si="528"/>
        <v>0</v>
      </c>
      <c r="AW134" s="27">
        <f t="shared" si="528"/>
        <v>0</v>
      </c>
      <c r="AX134" s="27">
        <f t="shared" si="528"/>
        <v>0</v>
      </c>
      <c r="AY134" s="27">
        <f t="shared" si="528"/>
        <v>0</v>
      </c>
      <c r="AZ134" s="27">
        <f t="shared" si="528"/>
        <v>0</v>
      </c>
      <c r="BA134" s="27">
        <f t="shared" si="528"/>
        <v>0</v>
      </c>
      <c r="BB134" s="27">
        <f t="shared" si="528"/>
        <v>0</v>
      </c>
      <c r="BC134" s="27">
        <f t="shared" si="528"/>
        <v>0</v>
      </c>
      <c r="BD134" s="27">
        <f t="shared" si="528"/>
        <v>0</v>
      </c>
      <c r="BE134" s="27">
        <f t="shared" si="528"/>
        <v>0</v>
      </c>
      <c r="BF134" s="27">
        <f t="shared" si="528"/>
        <v>0</v>
      </c>
      <c r="BG134" s="27">
        <f t="shared" si="528"/>
        <v>9</v>
      </c>
      <c r="BH134" s="27">
        <f t="shared" si="528"/>
        <v>151529.9184</v>
      </c>
      <c r="BI134" s="27">
        <f t="shared" si="528"/>
        <v>60</v>
      </c>
      <c r="BJ134" s="27">
        <f t="shared" si="528"/>
        <v>968558.47199999995</v>
      </c>
      <c r="BK134" s="27">
        <f t="shared" si="528"/>
        <v>0</v>
      </c>
      <c r="BL134" s="27">
        <f t="shared" si="528"/>
        <v>0</v>
      </c>
      <c r="BM134" s="27">
        <v>14</v>
      </c>
      <c r="BN134" s="27">
        <f t="shared" si="528"/>
        <v>225996.97679999997</v>
      </c>
      <c r="BO134" s="27">
        <f t="shared" si="528"/>
        <v>5</v>
      </c>
      <c r="BP134" s="27">
        <f t="shared" si="528"/>
        <v>76251.671999999991</v>
      </c>
      <c r="BQ134" s="27">
        <f t="shared" si="528"/>
        <v>0</v>
      </c>
      <c r="BR134" s="27">
        <f t="shared" si="528"/>
        <v>0</v>
      </c>
      <c r="BS134" s="27">
        <f t="shared" si="528"/>
        <v>133</v>
      </c>
      <c r="BT134" s="27">
        <f t="shared" si="528"/>
        <v>2224601.9712</v>
      </c>
      <c r="BU134" s="27">
        <f t="shared" si="528"/>
        <v>0</v>
      </c>
      <c r="BV134" s="27">
        <f t="shared" si="528"/>
        <v>0</v>
      </c>
      <c r="BW134" s="27">
        <f t="shared" si="528"/>
        <v>25</v>
      </c>
      <c r="BX134" s="27">
        <f t="shared" si="528"/>
        <v>408027.56400000001</v>
      </c>
      <c r="BY134" s="27">
        <f t="shared" si="528"/>
        <v>1</v>
      </c>
      <c r="BZ134" s="27">
        <f t="shared" ref="BZ134:EK134" si="529">SUM(BZ135:BZ140)</f>
        <v>17034.948</v>
      </c>
      <c r="CA134" s="27">
        <v>35</v>
      </c>
      <c r="CB134" s="27">
        <f t="shared" si="529"/>
        <v>564100.1351999999</v>
      </c>
      <c r="CC134" s="27">
        <f t="shared" si="529"/>
        <v>9</v>
      </c>
      <c r="CD134" s="27">
        <f t="shared" si="529"/>
        <v>144391.46399999998</v>
      </c>
      <c r="CE134" s="27">
        <f t="shared" si="529"/>
        <v>62</v>
      </c>
      <c r="CF134" s="27">
        <f t="shared" si="529"/>
        <v>1043674.4808</v>
      </c>
      <c r="CG134" s="27">
        <f t="shared" si="529"/>
        <v>55</v>
      </c>
      <c r="CH134" s="27">
        <f t="shared" si="529"/>
        <v>910152.93599999987</v>
      </c>
      <c r="CI134" s="27">
        <f t="shared" si="529"/>
        <v>139</v>
      </c>
      <c r="CJ134" s="27">
        <f t="shared" si="529"/>
        <v>2351796.2495999997</v>
      </c>
      <c r="CK134" s="27">
        <f t="shared" si="529"/>
        <v>245</v>
      </c>
      <c r="CL134" s="27">
        <f t="shared" si="529"/>
        <v>4004023.9679999994</v>
      </c>
      <c r="CM134" s="27">
        <f t="shared" si="529"/>
        <v>0</v>
      </c>
      <c r="CN134" s="27">
        <f t="shared" si="529"/>
        <v>0</v>
      </c>
      <c r="CO134" s="27">
        <f t="shared" si="529"/>
        <v>0</v>
      </c>
      <c r="CP134" s="27">
        <f t="shared" si="529"/>
        <v>0</v>
      </c>
      <c r="CQ134" s="27">
        <f t="shared" si="529"/>
        <v>0</v>
      </c>
      <c r="CR134" s="27">
        <f t="shared" si="529"/>
        <v>0</v>
      </c>
      <c r="CS134" s="27">
        <f t="shared" si="529"/>
        <v>0</v>
      </c>
      <c r="CT134" s="27">
        <f t="shared" si="529"/>
        <v>0</v>
      </c>
      <c r="CU134" s="27">
        <f t="shared" si="529"/>
        <v>0</v>
      </c>
      <c r="CV134" s="27">
        <f t="shared" si="529"/>
        <v>0</v>
      </c>
      <c r="CW134" s="27">
        <f t="shared" si="529"/>
        <v>10</v>
      </c>
      <c r="CX134" s="27">
        <f t="shared" si="529"/>
        <v>229648.2885</v>
      </c>
      <c r="CY134" s="27">
        <f t="shared" si="529"/>
        <v>0</v>
      </c>
      <c r="CZ134" s="27">
        <f t="shared" si="529"/>
        <v>0</v>
      </c>
      <c r="DA134" s="27">
        <f t="shared" si="529"/>
        <v>21</v>
      </c>
      <c r="DB134" s="27">
        <f t="shared" si="529"/>
        <v>347026.22639999999</v>
      </c>
      <c r="DC134" s="27">
        <f t="shared" si="529"/>
        <v>40</v>
      </c>
      <c r="DD134" s="27">
        <f t="shared" si="529"/>
        <v>567831.6</v>
      </c>
      <c r="DE134" s="27">
        <f t="shared" si="529"/>
        <v>0</v>
      </c>
      <c r="DF134" s="27">
        <f t="shared" si="529"/>
        <v>0</v>
      </c>
      <c r="DG134" s="27">
        <f t="shared" si="529"/>
        <v>0</v>
      </c>
      <c r="DH134" s="27">
        <f t="shared" si="529"/>
        <v>0</v>
      </c>
      <c r="DI134" s="27">
        <f t="shared" si="529"/>
        <v>113</v>
      </c>
      <c r="DJ134" s="27">
        <f t="shared" si="529"/>
        <v>1559508.93</v>
      </c>
      <c r="DK134" s="27">
        <f t="shared" si="529"/>
        <v>7</v>
      </c>
      <c r="DL134" s="27">
        <f t="shared" si="529"/>
        <v>99370.529999999984</v>
      </c>
      <c r="DM134" s="27">
        <f t="shared" si="529"/>
        <v>19</v>
      </c>
      <c r="DN134" s="27">
        <f t="shared" si="529"/>
        <v>241463.62799999997</v>
      </c>
      <c r="DO134" s="27">
        <f t="shared" si="529"/>
        <v>0</v>
      </c>
      <c r="DP134" s="27">
        <f t="shared" si="529"/>
        <v>0</v>
      </c>
      <c r="DQ134" s="27">
        <f t="shared" si="529"/>
        <v>50</v>
      </c>
      <c r="DR134" s="27">
        <f t="shared" si="529"/>
        <v>665174.15999999992</v>
      </c>
      <c r="DS134" s="27">
        <f t="shared" si="529"/>
        <v>154</v>
      </c>
      <c r="DT134" s="27">
        <f t="shared" si="529"/>
        <v>2007690.2999999998</v>
      </c>
      <c r="DU134" s="27">
        <f t="shared" si="529"/>
        <v>0</v>
      </c>
      <c r="DV134" s="27">
        <f t="shared" si="529"/>
        <v>0</v>
      </c>
      <c r="DW134" s="27">
        <f t="shared" si="529"/>
        <v>0</v>
      </c>
      <c r="DX134" s="27">
        <f t="shared" si="529"/>
        <v>0</v>
      </c>
      <c r="DY134" s="27">
        <f t="shared" si="529"/>
        <v>4</v>
      </c>
      <c r="DZ134" s="27">
        <f t="shared" si="529"/>
        <v>56783.159999999996</v>
      </c>
      <c r="EA134" s="27">
        <f t="shared" si="529"/>
        <v>0</v>
      </c>
      <c r="EB134" s="27">
        <f t="shared" si="529"/>
        <v>0</v>
      </c>
      <c r="EC134" s="27">
        <f t="shared" si="529"/>
        <v>14</v>
      </c>
      <c r="ED134" s="27">
        <f t="shared" si="529"/>
        <v>177920.56799999997</v>
      </c>
      <c r="EE134" s="27">
        <f t="shared" si="529"/>
        <v>0</v>
      </c>
      <c r="EF134" s="27">
        <f t="shared" si="529"/>
        <v>0</v>
      </c>
      <c r="EG134" s="27">
        <f t="shared" si="529"/>
        <v>140</v>
      </c>
      <c r="EH134" s="27">
        <f t="shared" si="529"/>
        <v>2263214.52</v>
      </c>
      <c r="EI134" s="27">
        <f t="shared" si="529"/>
        <v>0</v>
      </c>
      <c r="EJ134" s="27">
        <f t="shared" si="529"/>
        <v>0</v>
      </c>
      <c r="EK134" s="27">
        <f t="shared" si="529"/>
        <v>0</v>
      </c>
      <c r="EL134" s="27">
        <f t="shared" ref="EL134:EV134" si="530">SUM(EL135:EL140)</f>
        <v>0</v>
      </c>
      <c r="EM134" s="27">
        <f t="shared" si="530"/>
        <v>0</v>
      </c>
      <c r="EN134" s="27">
        <f t="shared" si="530"/>
        <v>0</v>
      </c>
      <c r="EO134" s="27">
        <f t="shared" si="530"/>
        <v>9</v>
      </c>
      <c r="EP134" s="27">
        <f t="shared" si="530"/>
        <v>153314.53200000001</v>
      </c>
      <c r="EQ134" s="27">
        <f t="shared" si="530"/>
        <v>0</v>
      </c>
      <c r="ER134" s="27">
        <f t="shared" si="530"/>
        <v>0</v>
      </c>
      <c r="ES134" s="27">
        <f t="shared" si="530"/>
        <v>0</v>
      </c>
      <c r="ET134" s="27">
        <f t="shared" si="530"/>
        <v>0</v>
      </c>
      <c r="EU134" s="27">
        <f t="shared" si="530"/>
        <v>1506</v>
      </c>
      <c r="EV134" s="27">
        <f t="shared" si="530"/>
        <v>23294670.444899999</v>
      </c>
    </row>
    <row r="135" spans="1:152" ht="30" x14ac:dyDescent="0.25">
      <c r="A135" s="47">
        <v>156</v>
      </c>
      <c r="B135" s="19" t="s">
        <v>212</v>
      </c>
      <c r="C135" s="20">
        <f t="shared" si="294"/>
        <v>9657</v>
      </c>
      <c r="D135" s="21">
        <v>0.94</v>
      </c>
      <c r="E135" s="22">
        <v>1</v>
      </c>
      <c r="F135" s="49"/>
      <c r="G135" s="20">
        <v>1.4</v>
      </c>
      <c r="H135" s="20">
        <v>1.68</v>
      </c>
      <c r="I135" s="20">
        <v>2.23</v>
      </c>
      <c r="J135" s="20">
        <v>2.39</v>
      </c>
      <c r="K135" s="23"/>
      <c r="L135" s="24">
        <f>K135*C135*D135*E135*G135*$L$6</f>
        <v>0</v>
      </c>
      <c r="M135" s="24">
        <v>0</v>
      </c>
      <c r="N135" s="24">
        <f>M135*C135*D135*E135*G135*$N$6</f>
        <v>0</v>
      </c>
      <c r="O135" s="24">
        <v>0</v>
      </c>
      <c r="P135" s="24">
        <f>O135*C135*D135*E135*G135*$P$6</f>
        <v>0</v>
      </c>
      <c r="Q135" s="24">
        <v>0</v>
      </c>
      <c r="R135" s="24">
        <f>Q135*C135*D135*E135*G135*$R$6</f>
        <v>0</v>
      </c>
      <c r="S135" s="24"/>
      <c r="T135" s="24"/>
      <c r="U135" s="24">
        <v>0</v>
      </c>
      <c r="V135" s="24">
        <f>U135*C135*D135*E135*G135*$V$6</f>
        <v>0</v>
      </c>
      <c r="W135" s="24">
        <v>40</v>
      </c>
      <c r="X135" s="24">
        <f t="shared" si="366"/>
        <v>508344.47999999992</v>
      </c>
      <c r="Y135" s="24"/>
      <c r="Z135" s="24">
        <f>Y135*C135*D135*E135*G135*$Z$6</f>
        <v>0</v>
      </c>
      <c r="AA135" s="24"/>
      <c r="AB135" s="24">
        <f t="shared" si="301"/>
        <v>0</v>
      </c>
      <c r="AC135" s="24"/>
      <c r="AD135" s="24">
        <f>AC135*C135*D135*E135*G135*$AD$6</f>
        <v>0</v>
      </c>
      <c r="AE135" s="24">
        <v>0</v>
      </c>
      <c r="AF135" s="24">
        <f>AE135*C135*D135*E135*G135*$AF$6</f>
        <v>0</v>
      </c>
      <c r="AG135" s="24"/>
      <c r="AH135" s="24">
        <f>AG135*C135*D135*E135*G135*$AH$6</f>
        <v>0</v>
      </c>
      <c r="AI135" s="24"/>
      <c r="AJ135" s="24">
        <f>AI135*C135*D135*E135*G135*$AJ$6</f>
        <v>0</v>
      </c>
      <c r="AK135" s="24"/>
      <c r="AL135" s="24">
        <f>SUM(AK135*$AL$6*C135*D135*E135*G135)</f>
        <v>0</v>
      </c>
      <c r="AM135" s="24">
        <v>37</v>
      </c>
      <c r="AN135" s="24">
        <f>SUM(AM135*$AN$6*C135*D135*E135*G135)</f>
        <v>470218.64399999991</v>
      </c>
      <c r="AO135" s="24">
        <v>0</v>
      </c>
      <c r="AP135" s="24">
        <f>AO135*C135*D135*E135*G135*$AP$6</f>
        <v>0</v>
      </c>
      <c r="AQ135" s="24">
        <v>0</v>
      </c>
      <c r="AR135" s="24">
        <f>AQ135*C135*D135*E135*G135*$AR$6</f>
        <v>0</v>
      </c>
      <c r="AS135" s="24">
        <v>0</v>
      </c>
      <c r="AT135" s="24">
        <f>AS135*C135*D135*E135*G135*$AT$6</f>
        <v>0</v>
      </c>
      <c r="AU135" s="24"/>
      <c r="AV135" s="24">
        <f>AU135*C135*D135*E135*G135*$AV$6</f>
        <v>0</v>
      </c>
      <c r="AW135" s="24"/>
      <c r="AX135" s="24">
        <f>AW135*C135*D135*E135*G135*$AX$6</f>
        <v>0</v>
      </c>
      <c r="AY135" s="24"/>
      <c r="AZ135" s="24">
        <f>AY135*C135*D135*E135*G135*$AZ$6</f>
        <v>0</v>
      </c>
      <c r="BA135" s="24">
        <v>0</v>
      </c>
      <c r="BB135" s="24">
        <f>BA135*C135*D135*E135*G135*$BB$6</f>
        <v>0</v>
      </c>
      <c r="BC135" s="24">
        <v>0</v>
      </c>
      <c r="BD135" s="24">
        <f t="shared" si="361"/>
        <v>0</v>
      </c>
      <c r="BE135" s="24">
        <v>0</v>
      </c>
      <c r="BF135" s="24">
        <f t="shared" si="362"/>
        <v>0</v>
      </c>
      <c r="BG135" s="24">
        <v>1</v>
      </c>
      <c r="BH135" s="24">
        <f>BG135*C135*D135*E135*H135*$BH$6</f>
        <v>15250.3344</v>
      </c>
      <c r="BI135" s="24">
        <v>30</v>
      </c>
      <c r="BJ135" s="24">
        <f>BI135*C135*D135*E135*H135*$BJ$6</f>
        <v>457510.03199999995</v>
      </c>
      <c r="BK135" s="24"/>
      <c r="BL135" s="24">
        <f>SUM(BK135*$BL$6*C135*D135*E135*H135)</f>
        <v>0</v>
      </c>
      <c r="BM135" s="24">
        <v>7</v>
      </c>
      <c r="BN135" s="24">
        <f>SUM(BM135*$BN$6*C135*D135*E135*H135)</f>
        <v>106752.34079999999</v>
      </c>
      <c r="BO135" s="24">
        <v>5</v>
      </c>
      <c r="BP135" s="24">
        <f>BO135*C135*D135*E135*H135*$BP$6</f>
        <v>76251.671999999991</v>
      </c>
      <c r="BQ135" s="24">
        <v>0</v>
      </c>
      <c r="BR135" s="24">
        <f>BQ135*C135*D135*E135*H135*$BR$6</f>
        <v>0</v>
      </c>
      <c r="BS135" s="24">
        <v>23</v>
      </c>
      <c r="BT135" s="24">
        <f>BS135*C135*D135*E135*H135*$BT$6</f>
        <v>350757.6912</v>
      </c>
      <c r="BU135" s="24"/>
      <c r="BV135" s="24">
        <f>C135*D135*E135*H135*BU135*$BV$6</f>
        <v>0</v>
      </c>
      <c r="BW135" s="24">
        <v>10</v>
      </c>
      <c r="BX135" s="24">
        <f>BW135*C135*D135*E135*H135*$BX$6</f>
        <v>152503.34399999998</v>
      </c>
      <c r="BY135" s="24"/>
      <c r="BZ135" s="24">
        <f>SUM(BY135*$BZ$6*C135*D135*E135*H135)</f>
        <v>0</v>
      </c>
      <c r="CA135" s="24">
        <v>18</v>
      </c>
      <c r="CB135" s="24">
        <f>SUM(CA135*$CB$6*C135*D135*E135*H135)</f>
        <v>274506.01919999998</v>
      </c>
      <c r="CC135" s="24">
        <v>5</v>
      </c>
      <c r="CD135" s="24">
        <f>CC135*C135*D135*E135*H135*$CD$6</f>
        <v>76251.671999999991</v>
      </c>
      <c r="CE135" s="24">
        <v>7</v>
      </c>
      <c r="CF135" s="24">
        <f>CE135*C135*D135*E135*H135*$CF$6</f>
        <v>106752.34079999999</v>
      </c>
      <c r="CG135" s="24">
        <v>15</v>
      </c>
      <c r="CH135" s="24">
        <f>CG135*C135*D135*E135*H135*$CH$6</f>
        <v>228755.01599999997</v>
      </c>
      <c r="CI135" s="24">
        <v>9</v>
      </c>
      <c r="CJ135" s="24">
        <f>CI135*C135*D135*E135*H135*$CJ$6</f>
        <v>137253.00959999999</v>
      </c>
      <c r="CK135" s="24">
        <v>95</v>
      </c>
      <c r="CL135" s="24">
        <f>CK135*C135*D135*E135*H135*$CL$6</f>
        <v>1448781.7679999999</v>
      </c>
      <c r="CM135" s="24">
        <v>0</v>
      </c>
      <c r="CN135" s="24">
        <f>CM135*C135*D135*E135*H135*$CN$6</f>
        <v>0</v>
      </c>
      <c r="CO135" s="24"/>
      <c r="CP135" s="24"/>
      <c r="CQ135" s="24"/>
      <c r="CR135" s="24">
        <f>CQ135*C135*D135*E135*H135*$CR$6</f>
        <v>0</v>
      </c>
      <c r="CS135" s="24"/>
      <c r="CT135" s="24">
        <f>CS135*C135*D135*E135*H135*$CT$6</f>
        <v>0</v>
      </c>
      <c r="CU135" s="24">
        <v>0</v>
      </c>
      <c r="CV135" s="24">
        <f>CU135*C135*D135*E135*I135*$CV$6</f>
        <v>0</v>
      </c>
      <c r="CW135" s="24">
        <v>5</v>
      </c>
      <c r="CX135" s="24">
        <f>CW135*C135*D135*E135*J135*$CX$6</f>
        <v>108477.08099999999</v>
      </c>
      <c r="CY135" s="24"/>
      <c r="CZ135" s="24">
        <f>CY135*C135*D135*E135*H135*$CZ$6</f>
        <v>0</v>
      </c>
      <c r="DA135" s="24">
        <v>6</v>
      </c>
      <c r="DB135" s="24">
        <f>DA135*C135*D135*E135*H135*$DB$6</f>
        <v>91502.006399999984</v>
      </c>
      <c r="DC135" s="24"/>
      <c r="DD135" s="24">
        <f>DC135*C135*D135*E135*G135*$DD$6</f>
        <v>0</v>
      </c>
      <c r="DE135" s="24"/>
      <c r="DF135" s="24">
        <f>DE135*C135*D135*E135*G135*$DF$6</f>
        <v>0</v>
      </c>
      <c r="DG135" s="24"/>
      <c r="DH135" s="24">
        <f>DG135*C135*D135*E135*G135*$DH$6</f>
        <v>0</v>
      </c>
      <c r="DI135" s="24">
        <v>30</v>
      </c>
      <c r="DJ135" s="24">
        <f>DI135*C135*D135*E135*G135*$DJ$6</f>
        <v>381258.35999999993</v>
      </c>
      <c r="DK135" s="24"/>
      <c r="DL135" s="24">
        <f>DK135*C135*D135*E135*G135*$DL$6</f>
        <v>0</v>
      </c>
      <c r="DM135" s="24">
        <v>19</v>
      </c>
      <c r="DN135" s="24">
        <f>DM135*C135*D135*E135*G135*$DN$6</f>
        <v>241463.62799999997</v>
      </c>
      <c r="DO135" s="24"/>
      <c r="DP135" s="24">
        <f>DO135*C135*D135*E135*G135*$DP$6</f>
        <v>0</v>
      </c>
      <c r="DQ135" s="24">
        <v>30</v>
      </c>
      <c r="DR135" s="24">
        <f>DQ135*C135*D135*E135*G135*$DR$6</f>
        <v>381258.35999999993</v>
      </c>
      <c r="DS135" s="24">
        <v>120</v>
      </c>
      <c r="DT135" s="24">
        <f>DS135*C135*D135*E135*G135*$DT$6</f>
        <v>1525033.4399999997</v>
      </c>
      <c r="DU135" s="24"/>
      <c r="DV135" s="24">
        <f>DU135*C135*D135*E135*G135*$DV$6</f>
        <v>0</v>
      </c>
      <c r="DW135" s="24"/>
      <c r="DX135" s="24">
        <f>DW135*C135*D135*E135*G135*$DX$6</f>
        <v>0</v>
      </c>
      <c r="DY135" s="24"/>
      <c r="DZ135" s="24">
        <f>DY135*C135*D135*E135*G135*$DZ$6</f>
        <v>0</v>
      </c>
      <c r="EA135" s="24"/>
      <c r="EB135" s="24">
        <f>EA135*C135*D135*E135*G135*$EB$6</f>
        <v>0</v>
      </c>
      <c r="EC135" s="24">
        <v>14</v>
      </c>
      <c r="ED135" s="24">
        <f>EC135*C135*D135*E135*G135*$ED$6</f>
        <v>177920.56799999997</v>
      </c>
      <c r="EE135" s="24"/>
      <c r="EF135" s="24">
        <f>EE135*C135*D135*E135*G135*$EF$6</f>
        <v>0</v>
      </c>
      <c r="EG135" s="24"/>
      <c r="EH135" s="24">
        <f>EG135*C135*D135*E135*G135*$EH$6</f>
        <v>0</v>
      </c>
      <c r="EI135" s="24"/>
      <c r="EJ135" s="24">
        <f>EI135*C135*D135*E135*G135*$EJ$6</f>
        <v>0</v>
      </c>
      <c r="EK135" s="24"/>
      <c r="EL135" s="24">
        <f>EK135*C135*D135*E135*G135*$EL$6</f>
        <v>0</v>
      </c>
      <c r="EM135" s="24"/>
      <c r="EN135" s="24">
        <f>EM135*C135*D135*E135*G135*$EN$6</f>
        <v>0</v>
      </c>
      <c r="EO135" s="24"/>
      <c r="EP135" s="24">
        <f>EO135*C135*D135*E135*H135*$EP$6</f>
        <v>0</v>
      </c>
      <c r="EQ135" s="24"/>
      <c r="ER135" s="24">
        <f>EQ135*C135*D135*E135*H135*$ER$6</f>
        <v>0</v>
      </c>
      <c r="ES135" s="24"/>
      <c r="ET135" s="24"/>
      <c r="EU135" s="25">
        <f t="shared" ref="EU135:EV143" si="531">SUM(K135,M135,O135,Q135,S135,U135,W135,Y135,AC135,AE135,AG135,AI135,AK135,AM135,AO135,AQ135,AS135,AU135,AW135,AY135,BA135,BC135,BE135,BG135,BI135,BK135,BM135,BO135,BQ135,BS135,BU135,BW135,BY135,CA135,CC135,CE135,CG135,CI135,CK135,CM135,CO135,CQ135,CS135,CU135,CW135,CY135,DA135,DC135,DE135,DG135,DI135,DK135,DM135,DO135,DQ135,DS135,DU135,DW135,DY135,EA135,EC135,EE135,EG135,EI135,EK135,EM135,EO135,EQ135,ES135,AA135)</f>
        <v>526</v>
      </c>
      <c r="EV135" s="25">
        <f t="shared" si="531"/>
        <v>7316801.8073999994</v>
      </c>
    </row>
    <row r="136" spans="1:152" x14ac:dyDescent="0.25">
      <c r="A136" s="47">
        <v>157</v>
      </c>
      <c r="B136" s="19" t="s">
        <v>213</v>
      </c>
      <c r="C136" s="20">
        <f t="shared" si="294"/>
        <v>9657</v>
      </c>
      <c r="D136" s="21">
        <v>1.32</v>
      </c>
      <c r="E136" s="22">
        <v>1</v>
      </c>
      <c r="F136" s="49"/>
      <c r="G136" s="20">
        <v>1.4</v>
      </c>
      <c r="H136" s="20">
        <v>1.68</v>
      </c>
      <c r="I136" s="20">
        <v>2.23</v>
      </c>
      <c r="J136" s="20">
        <v>2.39</v>
      </c>
      <c r="K136" s="23"/>
      <c r="L136" s="24">
        <f>K136*C136*D136*E136*G136*$L$6</f>
        <v>0</v>
      </c>
      <c r="M136" s="24">
        <v>0</v>
      </c>
      <c r="N136" s="24">
        <f>M136*C136*D136*E136*G136*$N$6</f>
        <v>0</v>
      </c>
      <c r="O136" s="24">
        <v>0</v>
      </c>
      <c r="P136" s="24">
        <f>O136*C136*D136*E136*G136*$P$6</f>
        <v>0</v>
      </c>
      <c r="Q136" s="24">
        <v>0</v>
      </c>
      <c r="R136" s="24">
        <f>Q136*C136*D136*E136*G136*$R$6</f>
        <v>0</v>
      </c>
      <c r="S136" s="24"/>
      <c r="T136" s="24"/>
      <c r="U136" s="24">
        <v>2</v>
      </c>
      <c r="V136" s="24">
        <f>U136*C136*D136*E136*G136*$V$6</f>
        <v>35692.271999999997</v>
      </c>
      <c r="W136" s="24">
        <v>0</v>
      </c>
      <c r="X136" s="24">
        <f t="shared" si="366"/>
        <v>0</v>
      </c>
      <c r="Y136" s="24"/>
      <c r="Z136" s="24">
        <f>Y136*C136*D136*E136*G136*$Z$6</f>
        <v>0</v>
      </c>
      <c r="AA136" s="24"/>
      <c r="AB136" s="24">
        <f t="shared" si="301"/>
        <v>0</v>
      </c>
      <c r="AC136" s="24"/>
      <c r="AD136" s="24">
        <f>AC136*C136*D136*E136*G136*$AD$6</f>
        <v>0</v>
      </c>
      <c r="AE136" s="24">
        <v>0</v>
      </c>
      <c r="AF136" s="24">
        <f>AE136*C136*D136*E136*G136*$AF$6</f>
        <v>0</v>
      </c>
      <c r="AG136" s="24"/>
      <c r="AH136" s="24">
        <f>AG136*C136*D136*E136*G136*$AH$6</f>
        <v>0</v>
      </c>
      <c r="AI136" s="24"/>
      <c r="AJ136" s="24">
        <f>AI136*C136*D136*E136*G136*$AJ$6</f>
        <v>0</v>
      </c>
      <c r="AK136" s="24"/>
      <c r="AL136" s="24">
        <f>SUM(AK136*$AL$6*C136*D136*E136*G136)</f>
        <v>0</v>
      </c>
      <c r="AM136" s="24">
        <v>15</v>
      </c>
      <c r="AN136" s="24">
        <f>SUM(AM136*$AN$6*C136*D136*E136*G136)</f>
        <v>267692.03999999998</v>
      </c>
      <c r="AO136" s="24">
        <v>0</v>
      </c>
      <c r="AP136" s="24">
        <f>AO136*C136*D136*E136*G136*$AP$6</f>
        <v>0</v>
      </c>
      <c r="AQ136" s="24">
        <v>0</v>
      </c>
      <c r="AR136" s="24">
        <f>AQ136*C136*D136*E136*G136*$AR$6</f>
        <v>0</v>
      </c>
      <c r="AS136" s="24">
        <v>0</v>
      </c>
      <c r="AT136" s="24">
        <f>AS136*C136*D136*E136*G136*$AT$6</f>
        <v>0</v>
      </c>
      <c r="AU136" s="24"/>
      <c r="AV136" s="24">
        <f>AU136*C136*D136*E136*G136*$AV$6</f>
        <v>0</v>
      </c>
      <c r="AW136" s="24"/>
      <c r="AX136" s="24">
        <f>AW136*C136*D136*E136*G136*$AX$6</f>
        <v>0</v>
      </c>
      <c r="AY136" s="24"/>
      <c r="AZ136" s="24">
        <f>AY136*C136*D136*E136*G136*$AZ$6</f>
        <v>0</v>
      </c>
      <c r="BA136" s="24">
        <v>0</v>
      </c>
      <c r="BB136" s="24">
        <f>BA136*C136*D136*E136*G136*$BB$6</f>
        <v>0</v>
      </c>
      <c r="BC136" s="24">
        <v>0</v>
      </c>
      <c r="BD136" s="24">
        <f t="shared" si="361"/>
        <v>0</v>
      </c>
      <c r="BE136" s="24">
        <v>0</v>
      </c>
      <c r="BF136" s="24">
        <f t="shared" si="362"/>
        <v>0</v>
      </c>
      <c r="BG136" s="24">
        <v>0</v>
      </c>
      <c r="BH136" s="24">
        <f>BG136*C136*D136*E136*H136*$BH$6</f>
        <v>0</v>
      </c>
      <c r="BI136" s="24">
        <v>0</v>
      </c>
      <c r="BJ136" s="24">
        <f>BI136*C136*D136*E136*H136*$BJ$6</f>
        <v>0</v>
      </c>
      <c r="BK136" s="24"/>
      <c r="BL136" s="24">
        <f>SUM(BK136*$BL$6*C136*D136*E136*H136)</f>
        <v>0</v>
      </c>
      <c r="BM136" s="24"/>
      <c r="BN136" s="24">
        <f>SUM(BM136*$BN$6*C136*D136*E136*H136)</f>
        <v>0</v>
      </c>
      <c r="BO136" s="24"/>
      <c r="BP136" s="24">
        <f>BO136*C136*D136*E136*H136*$BP$6</f>
        <v>0</v>
      </c>
      <c r="BQ136" s="24">
        <v>0</v>
      </c>
      <c r="BR136" s="24">
        <f>BQ136*C136*D136*E136*H136*$BR$6</f>
        <v>0</v>
      </c>
      <c r="BS136" s="24"/>
      <c r="BT136" s="24">
        <f>BS136*C136*D136*E136*H136*$BT$6</f>
        <v>0</v>
      </c>
      <c r="BU136" s="24"/>
      <c r="BV136" s="24">
        <f>C136*D136*E136*H136*BU136*$BV$6</f>
        <v>0</v>
      </c>
      <c r="BW136" s="24"/>
      <c r="BX136" s="24">
        <f>BW136*C136*D136*E136*H136*$BX$6</f>
        <v>0</v>
      </c>
      <c r="BY136" s="24"/>
      <c r="BZ136" s="24">
        <f>SUM(BY136*$BZ$6*C136*D136*E136*H136)</f>
        <v>0</v>
      </c>
      <c r="CA136" s="24"/>
      <c r="CB136" s="24">
        <f>SUM(CA136*$CB$6*C136*D136*E136*H136)</f>
        <v>0</v>
      </c>
      <c r="CC136" s="24"/>
      <c r="CD136" s="24">
        <f>CC136*C136*D136*E136*H136*$CD$6</f>
        <v>0</v>
      </c>
      <c r="CE136" s="24"/>
      <c r="CF136" s="24">
        <f>CE136*C136*D136*E136*H136*$CF$6</f>
        <v>0</v>
      </c>
      <c r="CG136" s="24">
        <v>0</v>
      </c>
      <c r="CH136" s="24">
        <f>CG136*C136*D136*E136*H136*$CH$6</f>
        <v>0</v>
      </c>
      <c r="CI136" s="24">
        <v>0</v>
      </c>
      <c r="CJ136" s="24">
        <f>CI136*C136*D136*E136*H136*$CJ$6</f>
        <v>0</v>
      </c>
      <c r="CK136" s="24"/>
      <c r="CL136" s="24">
        <f>CK136*C136*D136*E136*H136*$CL$6</f>
        <v>0</v>
      </c>
      <c r="CM136" s="24">
        <v>0</v>
      </c>
      <c r="CN136" s="24">
        <f>CM136*C136*D136*E136*H136*$CN$6</f>
        <v>0</v>
      </c>
      <c r="CO136" s="24"/>
      <c r="CP136" s="24"/>
      <c r="CQ136" s="24"/>
      <c r="CR136" s="24">
        <f>CQ136*C136*D136*E136*H136*$CR$6</f>
        <v>0</v>
      </c>
      <c r="CS136" s="24"/>
      <c r="CT136" s="24">
        <f>CS136*C136*D136*E136*H136*$CT$6</f>
        <v>0</v>
      </c>
      <c r="CU136" s="24">
        <v>0</v>
      </c>
      <c r="CV136" s="24">
        <f>CU136*C136*D136*E136*I136*$CV$6</f>
        <v>0</v>
      </c>
      <c r="CW136" s="24">
        <v>0</v>
      </c>
      <c r="CX136" s="24">
        <f>CW136*C136*D136*E136*J136*$CX$6</f>
        <v>0</v>
      </c>
      <c r="CY136" s="24"/>
      <c r="CZ136" s="24">
        <f>CY136*C136*D136*E136*H136*$CZ$6</f>
        <v>0</v>
      </c>
      <c r="DA136" s="24"/>
      <c r="DB136" s="24">
        <f>DA136*C136*D136*E136*H136*$DB$6</f>
        <v>0</v>
      </c>
      <c r="DC136" s="24"/>
      <c r="DD136" s="24">
        <f>DC136*C136*D136*E136*G136*$DD$6</f>
        <v>0</v>
      </c>
      <c r="DE136" s="24"/>
      <c r="DF136" s="24">
        <f>DE136*C136*D136*E136*G136*$DF$6</f>
        <v>0</v>
      </c>
      <c r="DG136" s="24"/>
      <c r="DH136" s="24">
        <f>DG136*C136*D136*E136*G136*$DH$6</f>
        <v>0</v>
      </c>
      <c r="DI136" s="24"/>
      <c r="DJ136" s="24">
        <f>DI136*C136*D136*E136*G136*$DJ$6</f>
        <v>0</v>
      </c>
      <c r="DK136" s="24"/>
      <c r="DL136" s="24">
        <f>DK136*C136*D136*E136*G136*$DL$6</f>
        <v>0</v>
      </c>
      <c r="DM136" s="24"/>
      <c r="DN136" s="24">
        <f>DM136*C136*D136*E136*G136*$DN$6</f>
        <v>0</v>
      </c>
      <c r="DO136" s="24"/>
      <c r="DP136" s="24">
        <f>DO136*C136*D136*E136*G136*$DP$6</f>
        <v>0</v>
      </c>
      <c r="DQ136" s="24"/>
      <c r="DR136" s="24">
        <f>DQ136*C136*D136*E136*G136*$DR$6</f>
        <v>0</v>
      </c>
      <c r="DS136" s="24"/>
      <c r="DT136" s="24">
        <f>DS136*C136*D136*E136*G136*$DT$6</f>
        <v>0</v>
      </c>
      <c r="DU136" s="24"/>
      <c r="DV136" s="24">
        <f>DU136*C136*D136*E136*G136*$DV$6</f>
        <v>0</v>
      </c>
      <c r="DW136" s="24"/>
      <c r="DX136" s="24">
        <f>DW136*C136*D136*E136*G136*$DX$6</f>
        <v>0</v>
      </c>
      <c r="DY136" s="24"/>
      <c r="DZ136" s="24">
        <f>DY136*C136*D136*E136*G136*$DZ$6</f>
        <v>0</v>
      </c>
      <c r="EA136" s="24"/>
      <c r="EB136" s="24">
        <f>EA136*C136*D136*E136*G136*$EB$6</f>
        <v>0</v>
      </c>
      <c r="EC136" s="24"/>
      <c r="ED136" s="24">
        <f>EC136*C136*D136*E136*G136*$ED$6</f>
        <v>0</v>
      </c>
      <c r="EE136" s="24"/>
      <c r="EF136" s="24">
        <f>EE136*C136*D136*E136*G136*$EF$6</f>
        <v>0</v>
      </c>
      <c r="EG136" s="24"/>
      <c r="EH136" s="24">
        <f>EG136*C136*D136*E136*G136*$EH$6</f>
        <v>0</v>
      </c>
      <c r="EI136" s="24"/>
      <c r="EJ136" s="24">
        <f>EI136*C136*D136*E136*G136*$EJ$6</f>
        <v>0</v>
      </c>
      <c r="EK136" s="24"/>
      <c r="EL136" s="24">
        <f>EK136*C136*D136*E136*G136*$EL$6</f>
        <v>0</v>
      </c>
      <c r="EM136" s="24"/>
      <c r="EN136" s="24">
        <f>EM136*C136*D136*E136*G136*$EN$6</f>
        <v>0</v>
      </c>
      <c r="EO136" s="24">
        <v>0</v>
      </c>
      <c r="EP136" s="24">
        <f>EO136*C136*D136*E136*H136*$EP$6</f>
        <v>0</v>
      </c>
      <c r="EQ136" s="24"/>
      <c r="ER136" s="24">
        <f>EQ136*C136*D136*E136*H136*$ER$6</f>
        <v>0</v>
      </c>
      <c r="ES136" s="24"/>
      <c r="ET136" s="24"/>
      <c r="EU136" s="25">
        <f t="shared" si="531"/>
        <v>17</v>
      </c>
      <c r="EV136" s="25">
        <f t="shared" si="531"/>
        <v>303384.31199999998</v>
      </c>
    </row>
    <row r="137" spans="1:152" x14ac:dyDescent="0.25">
      <c r="A137" s="47">
        <v>158</v>
      </c>
      <c r="B137" s="19" t="s">
        <v>214</v>
      </c>
      <c r="C137" s="20">
        <f t="shared" si="294"/>
        <v>9657</v>
      </c>
      <c r="D137" s="21">
        <v>1.05</v>
      </c>
      <c r="E137" s="22">
        <v>1</v>
      </c>
      <c r="F137" s="49"/>
      <c r="G137" s="20">
        <v>1.4</v>
      </c>
      <c r="H137" s="20">
        <v>1.68</v>
      </c>
      <c r="I137" s="20">
        <v>2.23</v>
      </c>
      <c r="J137" s="20">
        <v>2.39</v>
      </c>
      <c r="K137" s="23"/>
      <c r="L137" s="24">
        <f>K137*C137*D137*E137*G137*$L$6</f>
        <v>0</v>
      </c>
      <c r="M137" s="24">
        <v>0</v>
      </c>
      <c r="N137" s="24">
        <f>M137*C137*D137*E137*G137*$N$6</f>
        <v>0</v>
      </c>
      <c r="O137" s="24">
        <v>0</v>
      </c>
      <c r="P137" s="24">
        <f>O137*C137*D137*E137*G137*$P$6</f>
        <v>0</v>
      </c>
      <c r="Q137" s="24">
        <v>0</v>
      </c>
      <c r="R137" s="24">
        <f>Q137*C137*D137*E137*G137*$R$6</f>
        <v>0</v>
      </c>
      <c r="S137" s="24"/>
      <c r="T137" s="24"/>
      <c r="U137" s="24">
        <v>8</v>
      </c>
      <c r="V137" s="24">
        <f>U137*C137*D137*E137*G137*$V$6</f>
        <v>113566.31999999999</v>
      </c>
      <c r="W137" s="24">
        <v>0</v>
      </c>
      <c r="X137" s="24">
        <f t="shared" si="366"/>
        <v>0</v>
      </c>
      <c r="Y137" s="24"/>
      <c r="Z137" s="24">
        <f>Y137*C137*D137*E137*G137*$Z$6</f>
        <v>0</v>
      </c>
      <c r="AA137" s="24"/>
      <c r="AB137" s="24">
        <f t="shared" si="301"/>
        <v>0</v>
      </c>
      <c r="AC137" s="24"/>
      <c r="AD137" s="24">
        <f>AC137*C137*D137*E137*G137*$AD$6</f>
        <v>0</v>
      </c>
      <c r="AE137" s="24">
        <v>4</v>
      </c>
      <c r="AF137" s="24">
        <f>AE137*C137*D137*E137*G137*$AF$6</f>
        <v>56783.159999999996</v>
      </c>
      <c r="AG137" s="24"/>
      <c r="AH137" s="24">
        <f>AG137*C137*D137*E137*G137*$AH$6</f>
        <v>0</v>
      </c>
      <c r="AI137" s="24"/>
      <c r="AJ137" s="24">
        <f>AI137*C137*D137*E137*G137*$AJ$6</f>
        <v>0</v>
      </c>
      <c r="AK137" s="27"/>
      <c r="AL137" s="24">
        <f>SUM(AK137*$AL$6*C137*D137*E137*G137)</f>
        <v>0</v>
      </c>
      <c r="AM137" s="24">
        <v>15</v>
      </c>
      <c r="AN137" s="24">
        <f>SUM(AM137*$AN$6*C137*D137*E137*G137)</f>
        <v>212936.84999999998</v>
      </c>
      <c r="AO137" s="24">
        <v>12</v>
      </c>
      <c r="AP137" s="24">
        <f>AO137*C137*D137*E137*G137*$AP$6</f>
        <v>170349.48</v>
      </c>
      <c r="AQ137" s="24"/>
      <c r="AR137" s="24">
        <f>AQ137*C137*D137*E137*G137*$AR$6</f>
        <v>0</v>
      </c>
      <c r="AS137" s="24">
        <v>0</v>
      </c>
      <c r="AT137" s="24">
        <f>AS137*C137*D137*E137*G137*$AT$6</f>
        <v>0</v>
      </c>
      <c r="AU137" s="24"/>
      <c r="AV137" s="24">
        <f>AU137*C137*D137*E137*G137*$AV$6</f>
        <v>0</v>
      </c>
      <c r="AW137" s="24"/>
      <c r="AX137" s="24">
        <f>AW137*C137*D137*E137*G137*$AX$6</f>
        <v>0</v>
      </c>
      <c r="AY137" s="24"/>
      <c r="AZ137" s="24">
        <f>AY137*C137*D137*E137*G137*$AZ$6</f>
        <v>0</v>
      </c>
      <c r="BA137" s="24">
        <v>0</v>
      </c>
      <c r="BB137" s="24">
        <f>BA137*C137*D137*E137*G137*$BB$6</f>
        <v>0</v>
      </c>
      <c r="BC137" s="24">
        <v>0</v>
      </c>
      <c r="BD137" s="24">
        <f t="shared" si="361"/>
        <v>0</v>
      </c>
      <c r="BE137" s="24">
        <v>0</v>
      </c>
      <c r="BF137" s="24">
        <f t="shared" si="362"/>
        <v>0</v>
      </c>
      <c r="BG137" s="24">
        <v>8</v>
      </c>
      <c r="BH137" s="24">
        <f>BG137*C137*D137*E137*H137*$BH$6</f>
        <v>136279.584</v>
      </c>
      <c r="BI137" s="24">
        <v>30</v>
      </c>
      <c r="BJ137" s="24">
        <f>BI137*C137*D137*E137*H137*$BJ$6</f>
        <v>511048.44</v>
      </c>
      <c r="BK137" s="24"/>
      <c r="BL137" s="24">
        <f>SUM(BK137*$BL$6*C137*D137*E137*H137)</f>
        <v>0</v>
      </c>
      <c r="BM137" s="24">
        <v>7</v>
      </c>
      <c r="BN137" s="24">
        <f>SUM(BM137*$BN$6*C137*D137*E137*H137)</f>
        <v>119244.63599999998</v>
      </c>
      <c r="BO137" s="24"/>
      <c r="BP137" s="24">
        <f>BO137*C137*D137*E137*H137*$BP$6</f>
        <v>0</v>
      </c>
      <c r="BQ137" s="24"/>
      <c r="BR137" s="24">
        <f>BQ137*C137*D137*E137*H137*$BR$6</f>
        <v>0</v>
      </c>
      <c r="BS137" s="24">
        <v>110</v>
      </c>
      <c r="BT137" s="24">
        <f>BS137*C137*D137*E137*H137*$BT$6</f>
        <v>1873844.28</v>
      </c>
      <c r="BU137" s="24"/>
      <c r="BV137" s="24">
        <f>C137*D137*E137*H137*BU137*$BV$6</f>
        <v>0</v>
      </c>
      <c r="BW137" s="24">
        <v>15</v>
      </c>
      <c r="BX137" s="24">
        <f>BW137*C137*D137*E137*H137*$BX$6</f>
        <v>255524.22</v>
      </c>
      <c r="BY137" s="24">
        <v>1</v>
      </c>
      <c r="BZ137" s="24">
        <f>SUM(BY137*$BZ$6*C137*D137*E137*H137)</f>
        <v>17034.948</v>
      </c>
      <c r="CA137" s="24">
        <v>17</v>
      </c>
      <c r="CB137" s="24">
        <f>SUM(CA137*$CB$6*C137*D137*E137*H137)</f>
        <v>289594.11599999998</v>
      </c>
      <c r="CC137" s="24">
        <v>4</v>
      </c>
      <c r="CD137" s="24">
        <f>CC137*C137*D137*E137*H137*$CD$6</f>
        <v>68139.792000000001</v>
      </c>
      <c r="CE137" s="24">
        <v>55</v>
      </c>
      <c r="CF137" s="24">
        <f>CE137*C137*D137*E137*H137*$CF$6</f>
        <v>936922.14</v>
      </c>
      <c r="CG137" s="24">
        <v>40</v>
      </c>
      <c r="CH137" s="24">
        <f>CG137*C137*D137*E137*H137*$CH$6</f>
        <v>681397.91999999993</v>
      </c>
      <c r="CI137" s="24">
        <v>130</v>
      </c>
      <c r="CJ137" s="24">
        <f>CI137*C137*D137*E137*H137*$CJ$6</f>
        <v>2214543.2399999998</v>
      </c>
      <c r="CK137" s="24">
        <v>150</v>
      </c>
      <c r="CL137" s="24">
        <f>CK137*C137*D137*E137*H137*$CL$6</f>
        <v>2555242.1999999997</v>
      </c>
      <c r="CM137" s="24">
        <v>0</v>
      </c>
      <c r="CN137" s="24">
        <f>CM137*C137*D137*E137*H137*$CN$6</f>
        <v>0</v>
      </c>
      <c r="CO137" s="24"/>
      <c r="CP137" s="24"/>
      <c r="CQ137" s="24">
        <v>0</v>
      </c>
      <c r="CR137" s="24">
        <f>CQ137*C137*D137*E137*H137*$CR$6</f>
        <v>0</v>
      </c>
      <c r="CS137" s="24"/>
      <c r="CT137" s="24">
        <f>CS137*C137*D137*E137*H137*$CT$6</f>
        <v>0</v>
      </c>
      <c r="CU137" s="24">
        <v>0</v>
      </c>
      <c r="CV137" s="24">
        <f>CU137*C137*D137*E137*I137*$CV$6</f>
        <v>0</v>
      </c>
      <c r="CW137" s="24">
        <v>5</v>
      </c>
      <c r="CX137" s="24">
        <f>CW137*C137*D137*E137*J137*$CX$6</f>
        <v>121171.2075</v>
      </c>
      <c r="CY137" s="24"/>
      <c r="CZ137" s="24">
        <f>CY137*C137*D137*E137*H137*$CZ$6</f>
        <v>0</v>
      </c>
      <c r="DA137" s="24">
        <v>15</v>
      </c>
      <c r="DB137" s="24">
        <f>DA137*C137*D137*E137*H137*$DB$6</f>
        <v>255524.22</v>
      </c>
      <c r="DC137" s="24">
        <v>40</v>
      </c>
      <c r="DD137" s="24">
        <f>DC137*C137*D137*E137*G137*$DD$6</f>
        <v>567831.6</v>
      </c>
      <c r="DE137" s="24"/>
      <c r="DF137" s="24">
        <f>DE137*C137*D137*E137*G137*$DF$6</f>
        <v>0</v>
      </c>
      <c r="DG137" s="24"/>
      <c r="DH137" s="24">
        <f>DG137*C137*D137*E137*G137*$DH$6</f>
        <v>0</v>
      </c>
      <c r="DI137" s="24">
        <v>83</v>
      </c>
      <c r="DJ137" s="24">
        <f>DI137*C137*D137*E137*G137*$DJ$6</f>
        <v>1178250.57</v>
      </c>
      <c r="DK137" s="24">
        <v>7</v>
      </c>
      <c r="DL137" s="24">
        <f>DK137*C137*D137*E137*G137*$DL$6</f>
        <v>99370.529999999984</v>
      </c>
      <c r="DM137" s="24"/>
      <c r="DN137" s="24">
        <f>DM137*C137*D137*E137*G137*$DN$6</f>
        <v>0</v>
      </c>
      <c r="DO137" s="24"/>
      <c r="DP137" s="24">
        <f>DO137*C137*D137*E137*G137*$DP$6</f>
        <v>0</v>
      </c>
      <c r="DQ137" s="24">
        <v>20</v>
      </c>
      <c r="DR137" s="24">
        <f>DQ137*C137*D137*E137*G137*$DR$6</f>
        <v>283915.8</v>
      </c>
      <c r="DS137" s="24">
        <v>34</v>
      </c>
      <c r="DT137" s="24">
        <f>DS137*C137*D137*E137*G137*$DT$6</f>
        <v>482656.86</v>
      </c>
      <c r="DU137" s="24"/>
      <c r="DV137" s="24">
        <f>DU137*C137*D137*E137*G137*$DV$6</f>
        <v>0</v>
      </c>
      <c r="DW137" s="24"/>
      <c r="DX137" s="24">
        <f>DW137*C137*D137*E137*G137*$DX$6</f>
        <v>0</v>
      </c>
      <c r="DY137" s="24">
        <v>4</v>
      </c>
      <c r="DZ137" s="24">
        <f>DY137*C137*D137*E137*G137*$DZ$6</f>
        <v>56783.159999999996</v>
      </c>
      <c r="EA137" s="24"/>
      <c r="EB137" s="24">
        <f>EA137*C137*D137*E137*G137*$EB$6</f>
        <v>0</v>
      </c>
      <c r="EC137" s="24"/>
      <c r="ED137" s="24">
        <f>EC137*C137*D137*E137*G137*$ED$6</f>
        <v>0</v>
      </c>
      <c r="EE137" s="24"/>
      <c r="EF137" s="24">
        <f>EE137*C137*D137*E137*G137*$EF$6</f>
        <v>0</v>
      </c>
      <c r="EG137" s="24">
        <v>20</v>
      </c>
      <c r="EH137" s="24">
        <f>EG137*C137*D137*E137*G137*$EH$6</f>
        <v>283915.8</v>
      </c>
      <c r="EI137" s="24"/>
      <c r="EJ137" s="24">
        <f>EI137*C137*D137*E137*G137*$EJ$6</f>
        <v>0</v>
      </c>
      <c r="EK137" s="24"/>
      <c r="EL137" s="24">
        <f>EK137*C137*D137*E137*G137*$EL$6</f>
        <v>0</v>
      </c>
      <c r="EM137" s="24"/>
      <c r="EN137" s="24">
        <f>EM137*C137*D137*E137*G137*$EN$6</f>
        <v>0</v>
      </c>
      <c r="EO137" s="24">
        <v>9</v>
      </c>
      <c r="EP137" s="24">
        <f>EO137*C137*D137*E137*H137*$EP$6</f>
        <v>153314.53200000001</v>
      </c>
      <c r="EQ137" s="24"/>
      <c r="ER137" s="24">
        <f>EQ137*C137*D137*E137*H137*$ER$6</f>
        <v>0</v>
      </c>
      <c r="ES137" s="24"/>
      <c r="ET137" s="24"/>
      <c r="EU137" s="25">
        <f t="shared" si="531"/>
        <v>843</v>
      </c>
      <c r="EV137" s="25">
        <f t="shared" si="531"/>
        <v>13695185.6055</v>
      </c>
    </row>
    <row r="138" spans="1:152" x14ac:dyDescent="0.25">
      <c r="A138" s="47">
        <v>163</v>
      </c>
      <c r="B138" s="26" t="s">
        <v>215</v>
      </c>
      <c r="C138" s="20">
        <f t="shared" ref="C138:C201" si="532">C137</f>
        <v>9657</v>
      </c>
      <c r="D138" s="21">
        <v>1.1200000000000001</v>
      </c>
      <c r="E138" s="22">
        <v>1</v>
      </c>
      <c r="F138" s="49"/>
      <c r="G138" s="20">
        <v>1.4</v>
      </c>
      <c r="H138" s="20">
        <v>1.68</v>
      </c>
      <c r="I138" s="20">
        <v>2.23</v>
      </c>
      <c r="J138" s="20">
        <v>2.39</v>
      </c>
      <c r="K138" s="23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>
        <f t="shared" ref="AB138:AB201" si="533">SUM(AA138*$AB$6*C138*D138*E138*G138)</f>
        <v>0</v>
      </c>
      <c r="AC138" s="24"/>
      <c r="AD138" s="24"/>
      <c r="AE138" s="24"/>
      <c r="AF138" s="24"/>
      <c r="AG138" s="24"/>
      <c r="AH138" s="24"/>
      <c r="AI138" s="24"/>
      <c r="AJ138" s="24"/>
      <c r="AK138" s="27"/>
      <c r="AL138" s="24"/>
      <c r="AM138" s="27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4"/>
      <c r="BQ138" s="24"/>
      <c r="BR138" s="24"/>
      <c r="BS138" s="24"/>
      <c r="BT138" s="24"/>
      <c r="BU138" s="24"/>
      <c r="BV138" s="24"/>
      <c r="BW138" s="24"/>
      <c r="BX138" s="24"/>
      <c r="BY138" s="24"/>
      <c r="BZ138" s="24"/>
      <c r="CA138" s="24"/>
      <c r="CB138" s="24"/>
      <c r="CC138" s="24"/>
      <c r="CD138" s="24"/>
      <c r="CE138" s="24"/>
      <c r="CF138" s="24"/>
      <c r="CG138" s="24"/>
      <c r="CH138" s="24"/>
      <c r="CI138" s="24"/>
      <c r="CJ138" s="24"/>
      <c r="CK138" s="24"/>
      <c r="CL138" s="24"/>
      <c r="CM138" s="24"/>
      <c r="CN138" s="24"/>
      <c r="CO138" s="24"/>
      <c r="CP138" s="24"/>
      <c r="CQ138" s="24"/>
      <c r="CR138" s="24"/>
      <c r="CS138" s="24"/>
      <c r="CT138" s="24"/>
      <c r="CU138" s="24"/>
      <c r="CV138" s="24"/>
      <c r="CW138" s="24"/>
      <c r="CX138" s="24"/>
      <c r="CY138" s="24"/>
      <c r="CZ138" s="24"/>
      <c r="DA138" s="24"/>
      <c r="DB138" s="24"/>
      <c r="DC138" s="24"/>
      <c r="DD138" s="24"/>
      <c r="DE138" s="24"/>
      <c r="DF138" s="24"/>
      <c r="DG138" s="24"/>
      <c r="DH138" s="24"/>
      <c r="DI138" s="24"/>
      <c r="DJ138" s="24"/>
      <c r="DK138" s="24"/>
      <c r="DL138" s="24"/>
      <c r="DM138" s="24"/>
      <c r="DN138" s="24"/>
      <c r="DO138" s="24"/>
      <c r="DP138" s="24"/>
      <c r="DQ138" s="24"/>
      <c r="DR138" s="24"/>
      <c r="DS138" s="24"/>
      <c r="DT138" s="24"/>
      <c r="DU138" s="24"/>
      <c r="DV138" s="24"/>
      <c r="DW138" s="24"/>
      <c r="DX138" s="24"/>
      <c r="DY138" s="24"/>
      <c r="DZ138" s="24"/>
      <c r="EA138" s="24"/>
      <c r="EB138" s="24"/>
      <c r="EC138" s="24"/>
      <c r="ED138" s="24"/>
      <c r="EE138" s="24"/>
      <c r="EF138" s="24"/>
      <c r="EG138" s="24"/>
      <c r="EH138" s="24"/>
      <c r="EI138" s="24"/>
      <c r="EJ138" s="24"/>
      <c r="EK138" s="24"/>
      <c r="EL138" s="24"/>
      <c r="EM138" s="24"/>
      <c r="EN138" s="24"/>
      <c r="EO138" s="24"/>
      <c r="EP138" s="24"/>
      <c r="EQ138" s="24"/>
      <c r="ER138" s="24"/>
      <c r="ES138" s="24"/>
      <c r="ET138" s="24"/>
      <c r="EU138" s="25">
        <f t="shared" si="531"/>
        <v>0</v>
      </c>
      <c r="EV138" s="25">
        <f t="shared" si="531"/>
        <v>0</v>
      </c>
    </row>
    <row r="139" spans="1:152" x14ac:dyDescent="0.25">
      <c r="A139" s="47">
        <v>164</v>
      </c>
      <c r="B139" s="26" t="s">
        <v>216</v>
      </c>
      <c r="C139" s="20">
        <f t="shared" si="532"/>
        <v>9657</v>
      </c>
      <c r="D139" s="21">
        <v>1.22</v>
      </c>
      <c r="E139" s="22">
        <v>1</v>
      </c>
      <c r="F139" s="49"/>
      <c r="G139" s="20">
        <v>1.4</v>
      </c>
      <c r="H139" s="20">
        <v>1.68</v>
      </c>
      <c r="I139" s="20">
        <v>2.23</v>
      </c>
      <c r="J139" s="20">
        <v>2.39</v>
      </c>
      <c r="K139" s="23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>
        <f t="shared" si="533"/>
        <v>0</v>
      </c>
      <c r="AC139" s="24"/>
      <c r="AD139" s="24"/>
      <c r="AE139" s="24"/>
      <c r="AF139" s="24"/>
      <c r="AG139" s="24"/>
      <c r="AH139" s="24"/>
      <c r="AI139" s="24"/>
      <c r="AJ139" s="24"/>
      <c r="AK139" s="27"/>
      <c r="AL139" s="24"/>
      <c r="AM139" s="27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4"/>
      <c r="BQ139" s="24"/>
      <c r="BR139" s="24"/>
      <c r="BS139" s="24"/>
      <c r="BT139" s="24"/>
      <c r="BU139" s="24"/>
      <c r="BV139" s="24"/>
      <c r="BW139" s="24"/>
      <c r="BX139" s="24"/>
      <c r="BY139" s="24"/>
      <c r="BZ139" s="24"/>
      <c r="CA139" s="24"/>
      <c r="CB139" s="24"/>
      <c r="CC139" s="24"/>
      <c r="CD139" s="24"/>
      <c r="CE139" s="24"/>
      <c r="CF139" s="24"/>
      <c r="CG139" s="24"/>
      <c r="CH139" s="24"/>
      <c r="CI139" s="24"/>
      <c r="CJ139" s="24"/>
      <c r="CK139" s="24"/>
      <c r="CL139" s="24"/>
      <c r="CM139" s="24"/>
      <c r="CN139" s="24"/>
      <c r="CO139" s="24"/>
      <c r="CP139" s="24"/>
      <c r="CQ139" s="24"/>
      <c r="CR139" s="24"/>
      <c r="CS139" s="24"/>
      <c r="CT139" s="24"/>
      <c r="CU139" s="24"/>
      <c r="CV139" s="24"/>
      <c r="CW139" s="24"/>
      <c r="CX139" s="24"/>
      <c r="CY139" s="24"/>
      <c r="CZ139" s="24"/>
      <c r="DA139" s="24"/>
      <c r="DB139" s="24"/>
      <c r="DC139" s="24"/>
      <c r="DD139" s="24"/>
      <c r="DE139" s="24"/>
      <c r="DF139" s="24"/>
      <c r="DG139" s="24"/>
      <c r="DH139" s="24"/>
      <c r="DI139" s="24"/>
      <c r="DJ139" s="24"/>
      <c r="DK139" s="24"/>
      <c r="DL139" s="24"/>
      <c r="DM139" s="24"/>
      <c r="DN139" s="24"/>
      <c r="DO139" s="24"/>
      <c r="DP139" s="24"/>
      <c r="DQ139" s="24"/>
      <c r="DR139" s="24"/>
      <c r="DS139" s="24"/>
      <c r="DT139" s="24"/>
      <c r="DU139" s="24"/>
      <c r="DV139" s="24"/>
      <c r="DW139" s="24"/>
      <c r="DX139" s="24"/>
      <c r="DY139" s="24"/>
      <c r="DZ139" s="24"/>
      <c r="EA139" s="24"/>
      <c r="EB139" s="24"/>
      <c r="EC139" s="24"/>
      <c r="ED139" s="24"/>
      <c r="EE139" s="24"/>
      <c r="EF139" s="24"/>
      <c r="EG139" s="24">
        <v>120</v>
      </c>
      <c r="EH139" s="24">
        <f>EG139*C139*D139*E139*G139*$EH$6</f>
        <v>1979298.72</v>
      </c>
      <c r="EI139" s="24"/>
      <c r="EJ139" s="24"/>
      <c r="EK139" s="24"/>
      <c r="EL139" s="24"/>
      <c r="EM139" s="24"/>
      <c r="EN139" s="24"/>
      <c r="EO139" s="24"/>
      <c r="EP139" s="24"/>
      <c r="EQ139" s="24"/>
      <c r="ER139" s="24"/>
      <c r="ES139" s="24"/>
      <c r="ET139" s="24"/>
      <c r="EU139" s="25">
        <f t="shared" si="531"/>
        <v>120</v>
      </c>
      <c r="EV139" s="25">
        <f t="shared" si="531"/>
        <v>1979298.72</v>
      </c>
    </row>
    <row r="140" spans="1:152" x14ac:dyDescent="0.25">
      <c r="A140" s="47">
        <v>165</v>
      </c>
      <c r="B140" s="26" t="s">
        <v>217</v>
      </c>
      <c r="C140" s="20">
        <f t="shared" si="532"/>
        <v>9657</v>
      </c>
      <c r="D140" s="21">
        <v>3.31</v>
      </c>
      <c r="E140" s="22">
        <v>1</v>
      </c>
      <c r="F140" s="49"/>
      <c r="G140" s="20">
        <v>1.4</v>
      </c>
      <c r="H140" s="20">
        <v>1.68</v>
      </c>
      <c r="I140" s="20">
        <v>2.23</v>
      </c>
      <c r="J140" s="20">
        <v>2.39</v>
      </c>
      <c r="K140" s="23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>
        <f t="shared" si="533"/>
        <v>0</v>
      </c>
      <c r="AC140" s="24"/>
      <c r="AD140" s="24"/>
      <c r="AE140" s="24"/>
      <c r="AF140" s="24"/>
      <c r="AG140" s="24"/>
      <c r="AH140" s="24"/>
      <c r="AI140" s="24"/>
      <c r="AJ140" s="24"/>
      <c r="AK140" s="27"/>
      <c r="AL140" s="24"/>
      <c r="AM140" s="27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4"/>
      <c r="BQ140" s="24"/>
      <c r="BR140" s="24"/>
      <c r="BS140" s="24"/>
      <c r="BT140" s="24"/>
      <c r="BU140" s="24"/>
      <c r="BV140" s="24"/>
      <c r="BW140" s="24"/>
      <c r="BX140" s="24"/>
      <c r="BY140" s="24"/>
      <c r="BZ140" s="24"/>
      <c r="CA140" s="24"/>
      <c r="CB140" s="24"/>
      <c r="CC140" s="24"/>
      <c r="CD140" s="24"/>
      <c r="CE140" s="24"/>
      <c r="CF140" s="24"/>
      <c r="CG140" s="24"/>
      <c r="CH140" s="24"/>
      <c r="CI140" s="24"/>
      <c r="CJ140" s="24"/>
      <c r="CK140" s="24"/>
      <c r="CL140" s="24"/>
      <c r="CM140" s="24"/>
      <c r="CN140" s="24"/>
      <c r="CO140" s="24"/>
      <c r="CP140" s="24"/>
      <c r="CQ140" s="24"/>
      <c r="CR140" s="24"/>
      <c r="CS140" s="24"/>
      <c r="CT140" s="24"/>
      <c r="CU140" s="24"/>
      <c r="CV140" s="24"/>
      <c r="CW140" s="24"/>
      <c r="CX140" s="24"/>
      <c r="CY140" s="24"/>
      <c r="CZ140" s="24"/>
      <c r="DA140" s="24"/>
      <c r="DB140" s="24"/>
      <c r="DC140" s="24"/>
      <c r="DD140" s="24"/>
      <c r="DE140" s="24"/>
      <c r="DF140" s="24"/>
      <c r="DG140" s="24"/>
      <c r="DH140" s="24"/>
      <c r="DI140" s="24"/>
      <c r="DJ140" s="24"/>
      <c r="DK140" s="24"/>
      <c r="DL140" s="24"/>
      <c r="DM140" s="24"/>
      <c r="DN140" s="24"/>
      <c r="DO140" s="24"/>
      <c r="DP140" s="24"/>
      <c r="DQ140" s="24"/>
      <c r="DR140" s="24"/>
      <c r="DS140" s="24"/>
      <c r="DT140" s="24"/>
      <c r="DU140" s="24"/>
      <c r="DV140" s="24"/>
      <c r="DW140" s="24"/>
      <c r="DX140" s="24"/>
      <c r="DY140" s="24"/>
      <c r="DZ140" s="24"/>
      <c r="EA140" s="24"/>
      <c r="EB140" s="24"/>
      <c r="EC140" s="24"/>
      <c r="ED140" s="24"/>
      <c r="EE140" s="24"/>
      <c r="EF140" s="24"/>
      <c r="EG140" s="24"/>
      <c r="EH140" s="24"/>
      <c r="EI140" s="24"/>
      <c r="EJ140" s="24"/>
      <c r="EK140" s="24"/>
      <c r="EL140" s="24"/>
      <c r="EM140" s="24"/>
      <c r="EN140" s="24"/>
      <c r="EO140" s="24"/>
      <c r="EP140" s="24"/>
      <c r="EQ140" s="24"/>
      <c r="ER140" s="24"/>
      <c r="ES140" s="24"/>
      <c r="ET140" s="24"/>
      <c r="EU140" s="25">
        <f t="shared" si="531"/>
        <v>0</v>
      </c>
      <c r="EV140" s="25">
        <f t="shared" si="531"/>
        <v>0</v>
      </c>
    </row>
    <row r="141" spans="1:152" ht="28.5" x14ac:dyDescent="0.25">
      <c r="A141" s="47"/>
      <c r="B141" s="17" t="s">
        <v>218</v>
      </c>
      <c r="C141" s="20">
        <f>C137</f>
        <v>9657</v>
      </c>
      <c r="D141" s="21"/>
      <c r="E141" s="22">
        <v>1</v>
      </c>
      <c r="F141" s="49"/>
      <c r="G141" s="20">
        <v>1.4</v>
      </c>
      <c r="H141" s="20">
        <v>1.68</v>
      </c>
      <c r="I141" s="20">
        <v>2.23</v>
      </c>
      <c r="J141" s="20">
        <v>2.39</v>
      </c>
      <c r="K141" s="27">
        <f>SUM(K142:K143)</f>
        <v>0</v>
      </c>
      <c r="L141" s="27">
        <f t="shared" ref="L141:BY141" si="534">SUM(L142:L143)</f>
        <v>0</v>
      </c>
      <c r="M141" s="27">
        <f t="shared" si="534"/>
        <v>0</v>
      </c>
      <c r="N141" s="27">
        <f t="shared" si="534"/>
        <v>0</v>
      </c>
      <c r="O141" s="27">
        <f t="shared" si="534"/>
        <v>0</v>
      </c>
      <c r="P141" s="27">
        <f t="shared" si="534"/>
        <v>0</v>
      </c>
      <c r="Q141" s="27">
        <f t="shared" si="534"/>
        <v>0</v>
      </c>
      <c r="R141" s="27">
        <f t="shared" si="534"/>
        <v>0</v>
      </c>
      <c r="S141" s="27">
        <f t="shared" si="534"/>
        <v>0</v>
      </c>
      <c r="T141" s="27">
        <f t="shared" si="534"/>
        <v>0</v>
      </c>
      <c r="U141" s="27">
        <f t="shared" si="534"/>
        <v>0</v>
      </c>
      <c r="V141" s="27">
        <f t="shared" si="534"/>
        <v>0</v>
      </c>
      <c r="W141" s="27">
        <f t="shared" si="534"/>
        <v>0</v>
      </c>
      <c r="X141" s="27">
        <f t="shared" si="534"/>
        <v>0</v>
      </c>
      <c r="Y141" s="27">
        <f t="shared" si="534"/>
        <v>0</v>
      </c>
      <c r="Z141" s="27">
        <f t="shared" si="534"/>
        <v>0</v>
      </c>
      <c r="AA141" s="27"/>
      <c r="AB141" s="24">
        <f t="shared" si="533"/>
        <v>0</v>
      </c>
      <c r="AC141" s="27">
        <v>0</v>
      </c>
      <c r="AD141" s="27">
        <f t="shared" si="534"/>
        <v>0</v>
      </c>
      <c r="AE141" s="27">
        <f t="shared" si="534"/>
        <v>0</v>
      </c>
      <c r="AF141" s="27">
        <f t="shared" si="534"/>
        <v>0</v>
      </c>
      <c r="AG141" s="27">
        <f t="shared" si="534"/>
        <v>0</v>
      </c>
      <c r="AH141" s="27">
        <f t="shared" si="534"/>
        <v>0</v>
      </c>
      <c r="AI141" s="27">
        <f t="shared" si="534"/>
        <v>0</v>
      </c>
      <c r="AJ141" s="27">
        <f t="shared" si="534"/>
        <v>0</v>
      </c>
      <c r="AK141" s="27">
        <f t="shared" si="534"/>
        <v>0</v>
      </c>
      <c r="AL141" s="27">
        <f t="shared" si="534"/>
        <v>0</v>
      </c>
      <c r="AM141" s="27">
        <f t="shared" si="534"/>
        <v>0</v>
      </c>
      <c r="AN141" s="27">
        <f t="shared" si="534"/>
        <v>0</v>
      </c>
      <c r="AO141" s="27">
        <f t="shared" si="534"/>
        <v>0</v>
      </c>
      <c r="AP141" s="27">
        <f t="shared" si="534"/>
        <v>0</v>
      </c>
      <c r="AQ141" s="27">
        <f t="shared" si="534"/>
        <v>0</v>
      </c>
      <c r="AR141" s="27">
        <f t="shared" si="534"/>
        <v>0</v>
      </c>
      <c r="AS141" s="27">
        <f t="shared" si="534"/>
        <v>0</v>
      </c>
      <c r="AT141" s="27">
        <f t="shared" si="534"/>
        <v>0</v>
      </c>
      <c r="AU141" s="27">
        <f t="shared" si="534"/>
        <v>0</v>
      </c>
      <c r="AV141" s="27">
        <f t="shared" si="534"/>
        <v>0</v>
      </c>
      <c r="AW141" s="27">
        <f t="shared" si="534"/>
        <v>0</v>
      </c>
      <c r="AX141" s="27">
        <f t="shared" si="534"/>
        <v>0</v>
      </c>
      <c r="AY141" s="27">
        <f t="shared" si="534"/>
        <v>0</v>
      </c>
      <c r="AZ141" s="27">
        <f t="shared" si="534"/>
        <v>0</v>
      </c>
      <c r="BA141" s="27">
        <f t="shared" si="534"/>
        <v>0</v>
      </c>
      <c r="BB141" s="27">
        <f t="shared" si="534"/>
        <v>0</v>
      </c>
      <c r="BC141" s="27">
        <f t="shared" si="534"/>
        <v>0</v>
      </c>
      <c r="BD141" s="27">
        <f t="shared" si="534"/>
        <v>0</v>
      </c>
      <c r="BE141" s="27">
        <f t="shared" si="534"/>
        <v>0</v>
      </c>
      <c r="BF141" s="27">
        <f t="shared" si="534"/>
        <v>0</v>
      </c>
      <c r="BG141" s="27">
        <f t="shared" si="534"/>
        <v>0</v>
      </c>
      <c r="BH141" s="27">
        <f t="shared" si="534"/>
        <v>0</v>
      </c>
      <c r="BI141" s="27">
        <f t="shared" si="534"/>
        <v>0</v>
      </c>
      <c r="BJ141" s="27">
        <f t="shared" si="534"/>
        <v>0</v>
      </c>
      <c r="BK141" s="27">
        <f t="shared" si="534"/>
        <v>0</v>
      </c>
      <c r="BL141" s="27">
        <f t="shared" si="534"/>
        <v>0</v>
      </c>
      <c r="BM141" s="27">
        <v>0</v>
      </c>
      <c r="BN141" s="27">
        <f t="shared" si="534"/>
        <v>0</v>
      </c>
      <c r="BO141" s="27">
        <f t="shared" si="534"/>
        <v>0</v>
      </c>
      <c r="BP141" s="27">
        <f t="shared" si="534"/>
        <v>0</v>
      </c>
      <c r="BQ141" s="27">
        <f t="shared" si="534"/>
        <v>0</v>
      </c>
      <c r="BR141" s="27">
        <f t="shared" si="534"/>
        <v>0</v>
      </c>
      <c r="BS141" s="27">
        <f t="shared" si="534"/>
        <v>0</v>
      </c>
      <c r="BT141" s="27">
        <f t="shared" si="534"/>
        <v>0</v>
      </c>
      <c r="BU141" s="27">
        <f t="shared" si="534"/>
        <v>0</v>
      </c>
      <c r="BV141" s="27">
        <f t="shared" si="534"/>
        <v>0</v>
      </c>
      <c r="BW141" s="27">
        <f t="shared" si="534"/>
        <v>0</v>
      </c>
      <c r="BX141" s="27">
        <f t="shared" si="534"/>
        <v>0</v>
      </c>
      <c r="BY141" s="27">
        <f t="shared" si="534"/>
        <v>0</v>
      </c>
      <c r="BZ141" s="27">
        <f t="shared" ref="BZ141:EK141" si="535">SUM(BZ142:BZ143)</f>
        <v>0</v>
      </c>
      <c r="CA141" s="27">
        <v>0</v>
      </c>
      <c r="CB141" s="27">
        <f t="shared" si="535"/>
        <v>0</v>
      </c>
      <c r="CC141" s="27">
        <f t="shared" si="535"/>
        <v>1</v>
      </c>
      <c r="CD141" s="27">
        <f t="shared" si="535"/>
        <v>4380.4152000000004</v>
      </c>
      <c r="CE141" s="27">
        <f t="shared" si="535"/>
        <v>0</v>
      </c>
      <c r="CF141" s="27">
        <f t="shared" si="535"/>
        <v>0</v>
      </c>
      <c r="CG141" s="27">
        <f t="shared" si="535"/>
        <v>0</v>
      </c>
      <c r="CH141" s="27">
        <f t="shared" si="535"/>
        <v>0</v>
      </c>
      <c r="CI141" s="27">
        <f t="shared" si="535"/>
        <v>0</v>
      </c>
      <c r="CJ141" s="27">
        <f t="shared" si="535"/>
        <v>0</v>
      </c>
      <c r="CK141" s="27">
        <f t="shared" si="535"/>
        <v>0</v>
      </c>
      <c r="CL141" s="27">
        <f t="shared" si="535"/>
        <v>0</v>
      </c>
      <c r="CM141" s="27">
        <f t="shared" si="535"/>
        <v>0</v>
      </c>
      <c r="CN141" s="27">
        <f t="shared" si="535"/>
        <v>0</v>
      </c>
      <c r="CO141" s="27">
        <f t="shared" si="535"/>
        <v>0</v>
      </c>
      <c r="CP141" s="27">
        <f t="shared" si="535"/>
        <v>0</v>
      </c>
      <c r="CQ141" s="27">
        <f t="shared" si="535"/>
        <v>0</v>
      </c>
      <c r="CR141" s="27">
        <f t="shared" si="535"/>
        <v>0</v>
      </c>
      <c r="CS141" s="27">
        <f t="shared" si="535"/>
        <v>0</v>
      </c>
      <c r="CT141" s="27">
        <f t="shared" si="535"/>
        <v>0</v>
      </c>
      <c r="CU141" s="27">
        <f t="shared" si="535"/>
        <v>0</v>
      </c>
      <c r="CV141" s="27">
        <f t="shared" si="535"/>
        <v>0</v>
      </c>
      <c r="CW141" s="27">
        <f t="shared" si="535"/>
        <v>0</v>
      </c>
      <c r="CX141" s="27">
        <f t="shared" si="535"/>
        <v>0</v>
      </c>
      <c r="CY141" s="27">
        <f t="shared" si="535"/>
        <v>0</v>
      </c>
      <c r="CZ141" s="27">
        <f t="shared" si="535"/>
        <v>0</v>
      </c>
      <c r="DA141" s="27">
        <f t="shared" si="535"/>
        <v>0</v>
      </c>
      <c r="DB141" s="27">
        <f t="shared" si="535"/>
        <v>0</v>
      </c>
      <c r="DC141" s="27">
        <f t="shared" si="535"/>
        <v>0</v>
      </c>
      <c r="DD141" s="27">
        <f t="shared" si="535"/>
        <v>0</v>
      </c>
      <c r="DE141" s="27">
        <f t="shared" si="535"/>
        <v>0</v>
      </c>
      <c r="DF141" s="27">
        <f t="shared" si="535"/>
        <v>0</v>
      </c>
      <c r="DG141" s="27">
        <f t="shared" si="535"/>
        <v>0</v>
      </c>
      <c r="DH141" s="27">
        <f t="shared" si="535"/>
        <v>0</v>
      </c>
      <c r="DI141" s="27">
        <f t="shared" si="535"/>
        <v>0</v>
      </c>
      <c r="DJ141" s="27">
        <f t="shared" si="535"/>
        <v>0</v>
      </c>
      <c r="DK141" s="27">
        <f t="shared" si="535"/>
        <v>0</v>
      </c>
      <c r="DL141" s="27">
        <f t="shared" si="535"/>
        <v>0</v>
      </c>
      <c r="DM141" s="27">
        <f t="shared" si="535"/>
        <v>0</v>
      </c>
      <c r="DN141" s="27">
        <f t="shared" si="535"/>
        <v>0</v>
      </c>
      <c r="DO141" s="27">
        <f t="shared" si="535"/>
        <v>0</v>
      </c>
      <c r="DP141" s="27">
        <f t="shared" si="535"/>
        <v>0</v>
      </c>
      <c r="DQ141" s="27">
        <f t="shared" si="535"/>
        <v>0</v>
      </c>
      <c r="DR141" s="27">
        <f t="shared" si="535"/>
        <v>0</v>
      </c>
      <c r="DS141" s="27">
        <f t="shared" si="535"/>
        <v>0</v>
      </c>
      <c r="DT141" s="27">
        <f t="shared" si="535"/>
        <v>0</v>
      </c>
      <c r="DU141" s="27">
        <f t="shared" si="535"/>
        <v>0</v>
      </c>
      <c r="DV141" s="27">
        <f t="shared" si="535"/>
        <v>0</v>
      </c>
      <c r="DW141" s="27">
        <f t="shared" si="535"/>
        <v>0</v>
      </c>
      <c r="DX141" s="27">
        <f t="shared" si="535"/>
        <v>0</v>
      </c>
      <c r="DY141" s="27">
        <f t="shared" si="535"/>
        <v>0</v>
      </c>
      <c r="DZ141" s="27">
        <f t="shared" si="535"/>
        <v>0</v>
      </c>
      <c r="EA141" s="27">
        <f t="shared" si="535"/>
        <v>0</v>
      </c>
      <c r="EB141" s="27">
        <f t="shared" si="535"/>
        <v>0</v>
      </c>
      <c r="EC141" s="27">
        <f t="shared" si="535"/>
        <v>0</v>
      </c>
      <c r="ED141" s="27">
        <f t="shared" si="535"/>
        <v>0</v>
      </c>
      <c r="EE141" s="27">
        <f t="shared" si="535"/>
        <v>0</v>
      </c>
      <c r="EF141" s="27">
        <f t="shared" si="535"/>
        <v>0</v>
      </c>
      <c r="EG141" s="27">
        <f t="shared" si="535"/>
        <v>0</v>
      </c>
      <c r="EH141" s="27">
        <f t="shared" si="535"/>
        <v>0</v>
      </c>
      <c r="EI141" s="27">
        <f t="shared" si="535"/>
        <v>0</v>
      </c>
      <c r="EJ141" s="27">
        <f t="shared" si="535"/>
        <v>0</v>
      </c>
      <c r="EK141" s="27">
        <f t="shared" si="535"/>
        <v>0</v>
      </c>
      <c r="EL141" s="27">
        <f t="shared" ref="EL141:ET141" si="536">SUM(EL142:EL143)</f>
        <v>0</v>
      </c>
      <c r="EM141" s="27">
        <f t="shared" si="536"/>
        <v>0</v>
      </c>
      <c r="EN141" s="27">
        <f t="shared" si="536"/>
        <v>0</v>
      </c>
      <c r="EO141" s="27">
        <f t="shared" si="536"/>
        <v>0</v>
      </c>
      <c r="EP141" s="27">
        <f t="shared" si="536"/>
        <v>0</v>
      </c>
      <c r="EQ141" s="27">
        <f t="shared" si="536"/>
        <v>0</v>
      </c>
      <c r="ER141" s="27">
        <f t="shared" si="536"/>
        <v>0</v>
      </c>
      <c r="ES141" s="27">
        <f t="shared" si="536"/>
        <v>0</v>
      </c>
      <c r="ET141" s="27">
        <f t="shared" si="536"/>
        <v>0</v>
      </c>
      <c r="EU141" s="25">
        <f t="shared" si="531"/>
        <v>1</v>
      </c>
      <c r="EV141" s="25">
        <f t="shared" si="531"/>
        <v>4380.4152000000004</v>
      </c>
    </row>
    <row r="142" spans="1:152" ht="30" x14ac:dyDescent="0.25">
      <c r="A142" s="47">
        <v>177</v>
      </c>
      <c r="B142" s="26" t="s">
        <v>219</v>
      </c>
      <c r="C142" s="20">
        <f t="shared" si="532"/>
        <v>9657</v>
      </c>
      <c r="D142" s="48">
        <v>0.27</v>
      </c>
      <c r="E142" s="22">
        <v>1</v>
      </c>
      <c r="F142" s="49"/>
      <c r="G142" s="20">
        <v>1.4</v>
      </c>
      <c r="H142" s="20">
        <v>1.68</v>
      </c>
      <c r="I142" s="20">
        <v>2.23</v>
      </c>
      <c r="J142" s="20">
        <v>2.39</v>
      </c>
      <c r="K142" s="23"/>
      <c r="L142" s="24">
        <f>K142*C142*D142*E142*G142*$L$6</f>
        <v>0</v>
      </c>
      <c r="M142" s="24"/>
      <c r="N142" s="24">
        <f>M142*C142*D142*E142*G142*$N$6</f>
        <v>0</v>
      </c>
      <c r="O142" s="24"/>
      <c r="P142" s="24">
        <f>O142*C142*D142*E142*G142*$P$6</f>
        <v>0</v>
      </c>
      <c r="Q142" s="24"/>
      <c r="R142" s="24">
        <f>Q142*C142*D142*E142*G142*$R$6</f>
        <v>0</v>
      </c>
      <c r="S142" s="24"/>
      <c r="T142" s="24"/>
      <c r="U142" s="24"/>
      <c r="V142" s="24">
        <f>U142*C142*D142*E142*G142*$V$6</f>
        <v>0</v>
      </c>
      <c r="W142" s="24"/>
      <c r="X142" s="24">
        <f t="shared" si="366"/>
        <v>0</v>
      </c>
      <c r="Y142" s="24"/>
      <c r="Z142" s="24">
        <f>Y142*C142*D142*E142*G142*$Z$6</f>
        <v>0</v>
      </c>
      <c r="AA142" s="24"/>
      <c r="AB142" s="24">
        <f t="shared" si="533"/>
        <v>0</v>
      </c>
      <c r="AC142" s="24"/>
      <c r="AD142" s="24">
        <f>AC142*C142*D142*E142*G142*$AD$6</f>
        <v>0</v>
      </c>
      <c r="AE142" s="24"/>
      <c r="AF142" s="24">
        <f>AE142*C142*D142*E142*G142*$AF$6</f>
        <v>0</v>
      </c>
      <c r="AG142" s="24"/>
      <c r="AH142" s="24">
        <f>AG142*C142*D142*E142*G142*$AH$6</f>
        <v>0</v>
      </c>
      <c r="AI142" s="24"/>
      <c r="AJ142" s="24">
        <f>AI142*C142*D142*E142*G142*$AJ$6</f>
        <v>0</v>
      </c>
      <c r="AK142" s="24"/>
      <c r="AL142" s="24">
        <f>SUM(AK142*$AL$6*C142*D142*E142*G142)</f>
        <v>0</v>
      </c>
      <c r="AM142" s="24"/>
      <c r="AN142" s="24">
        <f>SUM(AM142*$AN$6*C142*D142*E142*G142)</f>
        <v>0</v>
      </c>
      <c r="AO142" s="24"/>
      <c r="AP142" s="24">
        <f>AO142*C142*D142*E142*G142*$AP$6</f>
        <v>0</v>
      </c>
      <c r="AQ142" s="24"/>
      <c r="AR142" s="24">
        <f>AQ142*C142*D142*E142*G142*$AR$6</f>
        <v>0</v>
      </c>
      <c r="AS142" s="24"/>
      <c r="AT142" s="24">
        <f>AS142*C142*D142*E142*G142*$AT$6</f>
        <v>0</v>
      </c>
      <c r="AU142" s="24"/>
      <c r="AV142" s="24">
        <f>AU142*C142*D142*E142*G142*$AV$6</f>
        <v>0</v>
      </c>
      <c r="AW142" s="24"/>
      <c r="AX142" s="24">
        <f>AW142*C142*D142*E142*G142*$AX$6</f>
        <v>0</v>
      </c>
      <c r="AY142" s="24"/>
      <c r="AZ142" s="24">
        <f>AY142*C142*D142*E142*G142*$AZ$6</f>
        <v>0</v>
      </c>
      <c r="BA142" s="24"/>
      <c r="BB142" s="24">
        <f>BA142*C142*D142*E142*G142*$BB$6</f>
        <v>0</v>
      </c>
      <c r="BC142" s="24"/>
      <c r="BD142" s="24">
        <f t="shared" si="361"/>
        <v>0</v>
      </c>
      <c r="BE142" s="24"/>
      <c r="BF142" s="24">
        <f t="shared" si="362"/>
        <v>0</v>
      </c>
      <c r="BG142" s="24"/>
      <c r="BH142" s="24">
        <f>BG142*C142*D142*E142*H142*$BH$6</f>
        <v>0</v>
      </c>
      <c r="BI142" s="24"/>
      <c r="BJ142" s="24">
        <f>BI142*C142*D142*E142*H142*$BJ$6</f>
        <v>0</v>
      </c>
      <c r="BK142" s="24"/>
      <c r="BL142" s="24">
        <f>SUM(BK142*$BL$6*C142*D142*E142*H142)</f>
        <v>0</v>
      </c>
      <c r="BM142" s="24"/>
      <c r="BN142" s="24">
        <f>SUM(BM142*$BN$6*C142*D142*E142*H142)</f>
        <v>0</v>
      </c>
      <c r="BO142" s="24"/>
      <c r="BP142" s="24">
        <f>BO142*C142*D142*E142*H142*$BP$6</f>
        <v>0</v>
      </c>
      <c r="BQ142" s="24"/>
      <c r="BR142" s="24">
        <f>BQ142*C142*D142*E142*H142*$BR$6</f>
        <v>0</v>
      </c>
      <c r="BS142" s="24"/>
      <c r="BT142" s="24">
        <f>BS142*C142*D142*E142*H142*$BT$6</f>
        <v>0</v>
      </c>
      <c r="BU142" s="24"/>
      <c r="BV142" s="24">
        <f>C142*D142*E142*H142*BU142*$BV$6</f>
        <v>0</v>
      </c>
      <c r="BW142" s="24"/>
      <c r="BX142" s="24">
        <f>BW142*C142*D142*E142*H142*$BX$6</f>
        <v>0</v>
      </c>
      <c r="BY142" s="24"/>
      <c r="BZ142" s="24">
        <f>SUM(BY142*$BZ$6*C142*D142*E142*H142)</f>
        <v>0</v>
      </c>
      <c r="CA142" s="24"/>
      <c r="CB142" s="24">
        <f>SUM(CA142*$CB$6*C142*D142*E142*H142)</f>
        <v>0</v>
      </c>
      <c r="CC142" s="24">
        <v>1</v>
      </c>
      <c r="CD142" s="24">
        <f>CC142*C142*D142*E142*H142*$CD$6</f>
        <v>4380.4152000000004</v>
      </c>
      <c r="CE142" s="24"/>
      <c r="CF142" s="24">
        <f>CE142*C142*D142*E142*H142*$CF$6</f>
        <v>0</v>
      </c>
      <c r="CG142" s="24"/>
      <c r="CH142" s="24">
        <f>CG142*C142*D142*E142*H142*$CH$6</f>
        <v>0</v>
      </c>
      <c r="CI142" s="24"/>
      <c r="CJ142" s="24">
        <f>CI142*C142*D142*E142*H142*$CJ$6</f>
        <v>0</v>
      </c>
      <c r="CK142" s="24"/>
      <c r="CL142" s="24">
        <f>CK142*C142*D142*E142*H142*$CL$6</f>
        <v>0</v>
      </c>
      <c r="CM142" s="24"/>
      <c r="CN142" s="24">
        <f>CM142*C142*D142*E142*H142*$CN$6</f>
        <v>0</v>
      </c>
      <c r="CO142" s="24"/>
      <c r="CP142" s="24"/>
      <c r="CQ142" s="24"/>
      <c r="CR142" s="24">
        <f>CQ142*C142*D142*E142*H142*$CR$6</f>
        <v>0</v>
      </c>
      <c r="CS142" s="24"/>
      <c r="CT142" s="24">
        <f>CS142*C142*D142*E142*H142*$CT$6</f>
        <v>0</v>
      </c>
      <c r="CU142" s="24"/>
      <c r="CV142" s="24">
        <f>CU142*C142*D142*E142*I142*$CV$6</f>
        <v>0</v>
      </c>
      <c r="CW142" s="24"/>
      <c r="CX142" s="24">
        <f>CW142*C142*D142*E142*J142*$CX$6</f>
        <v>0</v>
      </c>
      <c r="CY142" s="24"/>
      <c r="CZ142" s="24">
        <f>CY142*C142*D142*E142*H142*$CZ$6</f>
        <v>0</v>
      </c>
      <c r="DA142" s="24"/>
      <c r="DB142" s="24">
        <f>DA142*C142*D142*E142*H142*$DB$6</f>
        <v>0</v>
      </c>
      <c r="DC142" s="24"/>
      <c r="DD142" s="24">
        <f>DC142*C142*D142*E142*G142*$DD$6</f>
        <v>0</v>
      </c>
      <c r="DE142" s="24"/>
      <c r="DF142" s="24">
        <f>DE142*C142*D142*E142*G142*$DF$6</f>
        <v>0</v>
      </c>
      <c r="DG142" s="24"/>
      <c r="DH142" s="24">
        <f>DG142*C142*D142*E142*G142*$DH$6</f>
        <v>0</v>
      </c>
      <c r="DI142" s="24"/>
      <c r="DJ142" s="24">
        <f>DI142*C142*D142*E142*G142*$DJ$6</f>
        <v>0</v>
      </c>
      <c r="DK142" s="24"/>
      <c r="DL142" s="24">
        <f>DK142*C142*D142*E142*G142*$DL$6</f>
        <v>0</v>
      </c>
      <c r="DM142" s="24"/>
      <c r="DN142" s="24">
        <f>DM142*C142*D142*E142*G142*$DN$6</f>
        <v>0</v>
      </c>
      <c r="DO142" s="24"/>
      <c r="DP142" s="24">
        <f>DO142*C142*D142*E142*G142*$DP$6</f>
        <v>0</v>
      </c>
      <c r="DQ142" s="24"/>
      <c r="DR142" s="24">
        <f>DQ142*C142*D142*E142*G142*$DR$6</f>
        <v>0</v>
      </c>
      <c r="DS142" s="24"/>
      <c r="DT142" s="24">
        <f>DS142*C142*D142*E142*G142*$DT$6</f>
        <v>0</v>
      </c>
      <c r="DU142" s="24"/>
      <c r="DV142" s="24">
        <f>DU142*C142*D142*E142*G142*$DV$6</f>
        <v>0</v>
      </c>
      <c r="DW142" s="24"/>
      <c r="DX142" s="24">
        <f>DW142*C142*D142*E142*G142*$DX$6</f>
        <v>0</v>
      </c>
      <c r="DY142" s="24"/>
      <c r="DZ142" s="24">
        <f>DY142*C142*D142*E142*G142*$DZ$6</f>
        <v>0</v>
      </c>
      <c r="EA142" s="24"/>
      <c r="EB142" s="24">
        <f>EA142*C142*D142*E142*G142*$EB$6</f>
        <v>0</v>
      </c>
      <c r="EC142" s="24"/>
      <c r="ED142" s="24">
        <f>EC142*C142*D142*E142*G142*$ED$6</f>
        <v>0</v>
      </c>
      <c r="EE142" s="24"/>
      <c r="EF142" s="24">
        <f>EE142*C142*D142*E142*G142*$EF$6</f>
        <v>0</v>
      </c>
      <c r="EG142" s="24"/>
      <c r="EH142" s="24">
        <f>EG142*C142*D142*E142*G142*$EH$6</f>
        <v>0</v>
      </c>
      <c r="EI142" s="24"/>
      <c r="EJ142" s="24">
        <f>EI142*C142*D142*E142*G142*$EJ$6</f>
        <v>0</v>
      </c>
      <c r="EK142" s="24"/>
      <c r="EL142" s="24">
        <f>EK142*C142*D142*E142*G142*$EL$6</f>
        <v>0</v>
      </c>
      <c r="EM142" s="24"/>
      <c r="EN142" s="24">
        <f>EM142*C142*D142*E142*G142*$EN$6</f>
        <v>0</v>
      </c>
      <c r="EO142" s="24"/>
      <c r="EP142" s="24">
        <f>EO142*C142*D142*E142*H142*$EP$6</f>
        <v>0</v>
      </c>
      <c r="EQ142" s="24"/>
      <c r="ER142" s="24">
        <f>EQ142*C142*D142*E142*H142*$ER$6</f>
        <v>0</v>
      </c>
      <c r="ES142" s="24"/>
      <c r="ET142" s="24"/>
      <c r="EU142" s="25">
        <f t="shared" si="531"/>
        <v>1</v>
      </c>
      <c r="EV142" s="25">
        <f t="shared" si="531"/>
        <v>4380.4152000000004</v>
      </c>
    </row>
    <row r="143" spans="1:152" ht="30" x14ac:dyDescent="0.25">
      <c r="A143" s="47">
        <v>178</v>
      </c>
      <c r="B143" s="26" t="s">
        <v>220</v>
      </c>
      <c r="C143" s="20">
        <f t="shared" si="532"/>
        <v>9657</v>
      </c>
      <c r="D143" s="48">
        <v>0.63</v>
      </c>
      <c r="E143" s="22">
        <v>1</v>
      </c>
      <c r="F143" s="49"/>
      <c r="G143" s="20">
        <v>1.4</v>
      </c>
      <c r="H143" s="20">
        <v>1.68</v>
      </c>
      <c r="I143" s="20">
        <v>2.23</v>
      </c>
      <c r="J143" s="20">
        <v>2.39</v>
      </c>
      <c r="K143" s="23"/>
      <c r="L143" s="24">
        <f>K143*C143*D143*E143*G143*$L$6</f>
        <v>0</v>
      </c>
      <c r="M143" s="24"/>
      <c r="N143" s="24">
        <f>M143*C143*D143*E143*G143*$N$6</f>
        <v>0</v>
      </c>
      <c r="O143" s="24"/>
      <c r="P143" s="24">
        <f>O143*C143*D143*E143*G143*$P$6</f>
        <v>0</v>
      </c>
      <c r="Q143" s="24"/>
      <c r="R143" s="24">
        <f>Q143*C143*D143*E143*G143*$R$6</f>
        <v>0</v>
      </c>
      <c r="S143" s="24"/>
      <c r="T143" s="24"/>
      <c r="U143" s="24"/>
      <c r="V143" s="24">
        <f>U143*C143*D143*E143*G143*$V$6</f>
        <v>0</v>
      </c>
      <c r="W143" s="24"/>
      <c r="X143" s="24">
        <f t="shared" si="366"/>
        <v>0</v>
      </c>
      <c r="Y143" s="24"/>
      <c r="Z143" s="24">
        <f>Y143*C143*D143*E143*G143*$Z$6</f>
        <v>0</v>
      </c>
      <c r="AA143" s="24"/>
      <c r="AB143" s="24">
        <f t="shared" si="533"/>
        <v>0</v>
      </c>
      <c r="AC143" s="24"/>
      <c r="AD143" s="24">
        <f>AC143*C143*D143*E143*G143*$AD$6</f>
        <v>0</v>
      </c>
      <c r="AE143" s="24"/>
      <c r="AF143" s="24">
        <f>AE143*C143*D143*E143*G143*$AF$6</f>
        <v>0</v>
      </c>
      <c r="AG143" s="24"/>
      <c r="AH143" s="24">
        <f>AG143*C143*D143*E143*G143*$AH$6</f>
        <v>0</v>
      </c>
      <c r="AI143" s="24"/>
      <c r="AJ143" s="24">
        <f>AI143*C143*D143*E143*G143*$AJ$6</f>
        <v>0</v>
      </c>
      <c r="AK143" s="24"/>
      <c r="AL143" s="24">
        <f>SUM(AK143*$AL$6*C143*D143*E143*G143)</f>
        <v>0</v>
      </c>
      <c r="AM143" s="24"/>
      <c r="AN143" s="24">
        <f>SUM(AM143*$AN$6*C143*D143*E143*G143)</f>
        <v>0</v>
      </c>
      <c r="AO143" s="24"/>
      <c r="AP143" s="24">
        <f>AO143*C143*D143*E143*G143*$AP$6</f>
        <v>0</v>
      </c>
      <c r="AQ143" s="24"/>
      <c r="AR143" s="24">
        <f>AQ143*C143*D143*E143*G143*$AR$6</f>
        <v>0</v>
      </c>
      <c r="AS143" s="24"/>
      <c r="AT143" s="24">
        <f>AS143*C143*D143*E143*G143*$AT$6</f>
        <v>0</v>
      </c>
      <c r="AU143" s="24"/>
      <c r="AV143" s="24">
        <f>AU143*C143*D143*E143*G143*$AV$6</f>
        <v>0</v>
      </c>
      <c r="AW143" s="24"/>
      <c r="AX143" s="24">
        <f>AW143*C143*D143*E143*G143*$AX$6</f>
        <v>0</v>
      </c>
      <c r="AY143" s="24"/>
      <c r="AZ143" s="24">
        <f>AY143*C143*D143*E143*G143*$AZ$6</f>
        <v>0</v>
      </c>
      <c r="BA143" s="24"/>
      <c r="BB143" s="24">
        <f>BA143*C143*D143*E143*G143*$BB$6</f>
        <v>0</v>
      </c>
      <c r="BC143" s="24"/>
      <c r="BD143" s="24">
        <f t="shared" si="361"/>
        <v>0</v>
      </c>
      <c r="BE143" s="24"/>
      <c r="BF143" s="24">
        <f t="shared" si="362"/>
        <v>0</v>
      </c>
      <c r="BG143" s="24"/>
      <c r="BH143" s="24">
        <f>BG143*C143*D143*E143*H143*$BH$6</f>
        <v>0</v>
      </c>
      <c r="BI143" s="24"/>
      <c r="BJ143" s="24">
        <f>BI143*C143*D143*E143*H143*$BJ$6</f>
        <v>0</v>
      </c>
      <c r="BK143" s="24"/>
      <c r="BL143" s="24">
        <f>SUM(BK143*$BL$6*C143*D143*E143*H143)</f>
        <v>0</v>
      </c>
      <c r="BM143" s="24"/>
      <c r="BN143" s="24">
        <f>SUM(BM143*$BN$6*C143*D143*E143*H143)</f>
        <v>0</v>
      </c>
      <c r="BO143" s="24"/>
      <c r="BP143" s="24">
        <f>BO143*C143*D143*E143*H143*$BP$6</f>
        <v>0</v>
      </c>
      <c r="BQ143" s="24"/>
      <c r="BR143" s="24">
        <f>BQ143*C143*D143*E143*H143*$BR$6</f>
        <v>0</v>
      </c>
      <c r="BS143" s="24"/>
      <c r="BT143" s="24">
        <f>BS143*C143*D143*E143*H143*$BT$6</f>
        <v>0</v>
      </c>
      <c r="BU143" s="24"/>
      <c r="BV143" s="24">
        <f>C143*D143*E143*H143*BU143*$BV$6</f>
        <v>0</v>
      </c>
      <c r="BW143" s="24"/>
      <c r="BX143" s="24">
        <f>BW143*C143*D143*E143*H143*$BX$6</f>
        <v>0</v>
      </c>
      <c r="BY143" s="24"/>
      <c r="BZ143" s="24">
        <f>SUM(BY143*$BZ$6*C143*D143*E143*H143)</f>
        <v>0</v>
      </c>
      <c r="CA143" s="24"/>
      <c r="CB143" s="24">
        <f>SUM(CA143*$CB$6*C143*D143*E143*H143)</f>
        <v>0</v>
      </c>
      <c r="CC143" s="24"/>
      <c r="CD143" s="24">
        <f>CC143*C143*D143*E143*H143*$CD$6</f>
        <v>0</v>
      </c>
      <c r="CE143" s="24"/>
      <c r="CF143" s="24">
        <f>CE143*C143*D143*E143*H143*$CF$6</f>
        <v>0</v>
      </c>
      <c r="CG143" s="24"/>
      <c r="CH143" s="24">
        <f>CG143*C143*D143*E143*H143*$CH$6</f>
        <v>0</v>
      </c>
      <c r="CI143" s="24"/>
      <c r="CJ143" s="24">
        <f>CI143*C143*D143*E143*H143*$CJ$6</f>
        <v>0</v>
      </c>
      <c r="CK143" s="24"/>
      <c r="CL143" s="24">
        <f>CK143*C143*D143*E143*H143*$CL$6</f>
        <v>0</v>
      </c>
      <c r="CM143" s="24"/>
      <c r="CN143" s="24">
        <f>CM143*C143*D143*E143*H143*$CN$6</f>
        <v>0</v>
      </c>
      <c r="CO143" s="24"/>
      <c r="CP143" s="24"/>
      <c r="CQ143" s="24"/>
      <c r="CR143" s="24">
        <f>CQ143*C143*D143*E143*H143*$CR$6</f>
        <v>0</v>
      </c>
      <c r="CS143" s="24"/>
      <c r="CT143" s="24">
        <f>CS143*C143*D143*E143*H143*$CT$6</f>
        <v>0</v>
      </c>
      <c r="CU143" s="24"/>
      <c r="CV143" s="24">
        <f>CU143*C143*D143*E143*I143*$CV$6</f>
        <v>0</v>
      </c>
      <c r="CW143" s="24"/>
      <c r="CX143" s="24">
        <f>CW143*C143*D143*E143*J143*$CX$6</f>
        <v>0</v>
      </c>
      <c r="CY143" s="24"/>
      <c r="CZ143" s="24">
        <f>CY143*C143*D143*E143*H143*$CZ$6</f>
        <v>0</v>
      </c>
      <c r="DA143" s="24"/>
      <c r="DB143" s="24">
        <f>DA143*C143*D143*E143*H143*$DB$6</f>
        <v>0</v>
      </c>
      <c r="DC143" s="24"/>
      <c r="DD143" s="24">
        <f>DC143*C143*D143*E143*G143*$DD$6</f>
        <v>0</v>
      </c>
      <c r="DE143" s="24"/>
      <c r="DF143" s="24">
        <f>DE143*C143*D143*E143*G143*$DF$6</f>
        <v>0</v>
      </c>
      <c r="DG143" s="24"/>
      <c r="DH143" s="24">
        <f>DG143*C143*D143*E143*G143*$DH$6</f>
        <v>0</v>
      </c>
      <c r="DI143" s="24"/>
      <c r="DJ143" s="24">
        <f>DI143*C143*D143*E143*G143*$DJ$6</f>
        <v>0</v>
      </c>
      <c r="DK143" s="24"/>
      <c r="DL143" s="24">
        <f>DK143*C143*D143*E143*G143*$DL$6</f>
        <v>0</v>
      </c>
      <c r="DM143" s="24"/>
      <c r="DN143" s="24">
        <f>DM143*C143*D143*E143*G143*$DN$6</f>
        <v>0</v>
      </c>
      <c r="DO143" s="24"/>
      <c r="DP143" s="24">
        <f>DO143*C143*D143*E143*G143*$DP$6</f>
        <v>0</v>
      </c>
      <c r="DQ143" s="24"/>
      <c r="DR143" s="24">
        <f>DQ143*C143*D143*E143*G143*$DR$6</f>
        <v>0</v>
      </c>
      <c r="DS143" s="24"/>
      <c r="DT143" s="24">
        <f>DS143*C143*D143*E143*G143*$DT$6</f>
        <v>0</v>
      </c>
      <c r="DU143" s="24"/>
      <c r="DV143" s="24">
        <f>DU143*C143*D143*E143*G143*$DV$6</f>
        <v>0</v>
      </c>
      <c r="DW143" s="24"/>
      <c r="DX143" s="24">
        <f>DW143*C143*D143*E143*G143*$DX$6</f>
        <v>0</v>
      </c>
      <c r="DY143" s="24"/>
      <c r="DZ143" s="24">
        <f>DY143*C143*D143*E143*G143*$DZ$6</f>
        <v>0</v>
      </c>
      <c r="EA143" s="24"/>
      <c r="EB143" s="24">
        <f>EA143*C143*D143*E143*G143*$EB$6</f>
        <v>0</v>
      </c>
      <c r="EC143" s="24"/>
      <c r="ED143" s="24">
        <f>EC143*C143*D143*E143*G143*$ED$6</f>
        <v>0</v>
      </c>
      <c r="EE143" s="24"/>
      <c r="EF143" s="24">
        <f>EE143*C143*D143*E143*G143*$EF$6</f>
        <v>0</v>
      </c>
      <c r="EG143" s="24"/>
      <c r="EH143" s="24">
        <f>EG143*C143*D143*E143*G143*$EH$6</f>
        <v>0</v>
      </c>
      <c r="EI143" s="24"/>
      <c r="EJ143" s="24">
        <f>EI143*C143*D143*E143*G143*$EJ$6</f>
        <v>0</v>
      </c>
      <c r="EK143" s="24"/>
      <c r="EL143" s="24">
        <f>EK143*C143*D143*E143*G143*$EL$6</f>
        <v>0</v>
      </c>
      <c r="EM143" s="24"/>
      <c r="EN143" s="24">
        <f>EM143*C143*D143*E143*G143*$EN$6</f>
        <v>0</v>
      </c>
      <c r="EO143" s="24"/>
      <c r="EP143" s="24">
        <f>EO143*C143*D143*E143*H143*$EP$6</f>
        <v>0</v>
      </c>
      <c r="EQ143" s="24"/>
      <c r="ER143" s="24">
        <f>EQ143*C143*D143*E143*H143*$ER$6</f>
        <v>0</v>
      </c>
      <c r="ES143" s="24"/>
      <c r="ET143" s="24"/>
      <c r="EU143" s="25">
        <f t="shared" si="531"/>
        <v>0</v>
      </c>
      <c r="EV143" s="25">
        <f t="shared" si="531"/>
        <v>0</v>
      </c>
    </row>
    <row r="144" spans="1:152" x14ac:dyDescent="0.25">
      <c r="A144" s="16">
        <v>27</v>
      </c>
      <c r="B144" s="33" t="s">
        <v>221</v>
      </c>
      <c r="C144" s="28">
        <f t="shared" si="532"/>
        <v>9657</v>
      </c>
      <c r="D144" s="29">
        <v>0.77</v>
      </c>
      <c r="E144" s="22">
        <v>1</v>
      </c>
      <c r="F144" s="49"/>
      <c r="G144" s="28"/>
      <c r="H144" s="28"/>
      <c r="I144" s="28"/>
      <c r="J144" s="28"/>
      <c r="K144" s="32">
        <f>SUM(K145)</f>
        <v>0</v>
      </c>
      <c r="L144" s="32">
        <f t="shared" ref="L144:BY144" si="537">SUM(L145)</f>
        <v>0</v>
      </c>
      <c r="M144" s="32">
        <f t="shared" si="537"/>
        <v>0</v>
      </c>
      <c r="N144" s="32">
        <f t="shared" si="537"/>
        <v>0</v>
      </c>
      <c r="O144" s="32">
        <f t="shared" si="537"/>
        <v>0</v>
      </c>
      <c r="P144" s="32">
        <f t="shared" si="537"/>
        <v>0</v>
      </c>
      <c r="Q144" s="32">
        <f t="shared" si="537"/>
        <v>0</v>
      </c>
      <c r="R144" s="32">
        <f t="shared" si="537"/>
        <v>0</v>
      </c>
      <c r="S144" s="32">
        <f t="shared" si="537"/>
        <v>0</v>
      </c>
      <c r="T144" s="32">
        <f t="shared" si="537"/>
        <v>0</v>
      </c>
      <c r="U144" s="32">
        <f t="shared" si="537"/>
        <v>0</v>
      </c>
      <c r="V144" s="32">
        <f t="shared" si="537"/>
        <v>0</v>
      </c>
      <c r="W144" s="32">
        <f t="shared" si="537"/>
        <v>0</v>
      </c>
      <c r="X144" s="32">
        <f t="shared" si="537"/>
        <v>0</v>
      </c>
      <c r="Y144" s="32">
        <f t="shared" si="537"/>
        <v>0</v>
      </c>
      <c r="Z144" s="32">
        <f t="shared" si="537"/>
        <v>0</v>
      </c>
      <c r="AA144" s="32">
        <f t="shared" si="537"/>
        <v>0</v>
      </c>
      <c r="AB144" s="32">
        <f t="shared" si="537"/>
        <v>0</v>
      </c>
      <c r="AC144" s="32">
        <v>0</v>
      </c>
      <c r="AD144" s="32">
        <f t="shared" si="537"/>
        <v>0</v>
      </c>
      <c r="AE144" s="32">
        <f t="shared" si="537"/>
        <v>0</v>
      </c>
      <c r="AF144" s="32">
        <f t="shared" si="537"/>
        <v>0</v>
      </c>
      <c r="AG144" s="32">
        <f t="shared" si="537"/>
        <v>0</v>
      </c>
      <c r="AH144" s="32">
        <f t="shared" si="537"/>
        <v>0</v>
      </c>
      <c r="AI144" s="32">
        <f t="shared" si="537"/>
        <v>0</v>
      </c>
      <c r="AJ144" s="32">
        <f t="shared" si="537"/>
        <v>0</v>
      </c>
      <c r="AK144" s="32">
        <f t="shared" si="537"/>
        <v>0</v>
      </c>
      <c r="AL144" s="32">
        <f t="shared" si="537"/>
        <v>0</v>
      </c>
      <c r="AM144" s="32">
        <f t="shared" si="537"/>
        <v>0</v>
      </c>
      <c r="AN144" s="32">
        <f t="shared" si="537"/>
        <v>0</v>
      </c>
      <c r="AO144" s="32">
        <f t="shared" si="537"/>
        <v>0</v>
      </c>
      <c r="AP144" s="32">
        <f t="shared" si="537"/>
        <v>0</v>
      </c>
      <c r="AQ144" s="32">
        <f t="shared" si="537"/>
        <v>10</v>
      </c>
      <c r="AR144" s="32">
        <f t="shared" si="537"/>
        <v>135198</v>
      </c>
      <c r="AS144" s="32">
        <f t="shared" si="537"/>
        <v>0</v>
      </c>
      <c r="AT144" s="32">
        <f t="shared" si="537"/>
        <v>0</v>
      </c>
      <c r="AU144" s="32">
        <f t="shared" si="537"/>
        <v>0</v>
      </c>
      <c r="AV144" s="32">
        <f t="shared" si="537"/>
        <v>0</v>
      </c>
      <c r="AW144" s="32">
        <f t="shared" si="537"/>
        <v>0</v>
      </c>
      <c r="AX144" s="32">
        <f t="shared" si="537"/>
        <v>0</v>
      </c>
      <c r="AY144" s="32">
        <f t="shared" si="537"/>
        <v>0</v>
      </c>
      <c r="AZ144" s="32">
        <f t="shared" si="537"/>
        <v>0</v>
      </c>
      <c r="BA144" s="32">
        <f t="shared" si="537"/>
        <v>0</v>
      </c>
      <c r="BB144" s="32">
        <f t="shared" si="537"/>
        <v>0</v>
      </c>
      <c r="BC144" s="32">
        <f t="shared" si="537"/>
        <v>0</v>
      </c>
      <c r="BD144" s="32">
        <f t="shared" si="537"/>
        <v>0</v>
      </c>
      <c r="BE144" s="32">
        <f t="shared" si="537"/>
        <v>0</v>
      </c>
      <c r="BF144" s="32">
        <f t="shared" si="537"/>
        <v>0</v>
      </c>
      <c r="BG144" s="32">
        <f t="shared" si="537"/>
        <v>0</v>
      </c>
      <c r="BH144" s="32">
        <f t="shared" si="537"/>
        <v>0</v>
      </c>
      <c r="BI144" s="32">
        <f t="shared" si="537"/>
        <v>0</v>
      </c>
      <c r="BJ144" s="32">
        <f t="shared" si="537"/>
        <v>0</v>
      </c>
      <c r="BK144" s="32">
        <f t="shared" si="537"/>
        <v>0</v>
      </c>
      <c r="BL144" s="32">
        <f t="shared" si="537"/>
        <v>0</v>
      </c>
      <c r="BM144" s="32">
        <v>1</v>
      </c>
      <c r="BN144" s="32">
        <f t="shared" si="537"/>
        <v>16223.76</v>
      </c>
      <c r="BO144" s="32">
        <f t="shared" si="537"/>
        <v>0</v>
      </c>
      <c r="BP144" s="32">
        <f t="shared" si="537"/>
        <v>0</v>
      </c>
      <c r="BQ144" s="32">
        <f t="shared" si="537"/>
        <v>0</v>
      </c>
      <c r="BR144" s="32">
        <f t="shared" si="537"/>
        <v>0</v>
      </c>
      <c r="BS144" s="32">
        <f t="shared" si="537"/>
        <v>0</v>
      </c>
      <c r="BT144" s="32">
        <f t="shared" si="537"/>
        <v>0</v>
      </c>
      <c r="BU144" s="32">
        <f t="shared" si="537"/>
        <v>0</v>
      </c>
      <c r="BV144" s="32">
        <f t="shared" si="537"/>
        <v>0</v>
      </c>
      <c r="BW144" s="32">
        <f t="shared" si="537"/>
        <v>0</v>
      </c>
      <c r="BX144" s="32">
        <f t="shared" si="537"/>
        <v>0</v>
      </c>
      <c r="BY144" s="32">
        <f t="shared" si="537"/>
        <v>0</v>
      </c>
      <c r="BZ144" s="32">
        <f t="shared" ref="BZ144:EK144" si="538">SUM(BZ145)</f>
        <v>0</v>
      </c>
      <c r="CA144" s="32">
        <v>0</v>
      </c>
      <c r="CB144" s="32">
        <f t="shared" si="538"/>
        <v>0</v>
      </c>
      <c r="CC144" s="32">
        <f t="shared" si="538"/>
        <v>0</v>
      </c>
      <c r="CD144" s="32">
        <f t="shared" si="538"/>
        <v>0</v>
      </c>
      <c r="CE144" s="32">
        <f t="shared" si="538"/>
        <v>0</v>
      </c>
      <c r="CF144" s="32">
        <f t="shared" si="538"/>
        <v>0</v>
      </c>
      <c r="CG144" s="32">
        <f t="shared" si="538"/>
        <v>0</v>
      </c>
      <c r="CH144" s="32">
        <f t="shared" si="538"/>
        <v>0</v>
      </c>
      <c r="CI144" s="32">
        <f t="shared" si="538"/>
        <v>0</v>
      </c>
      <c r="CJ144" s="32">
        <f t="shared" si="538"/>
        <v>0</v>
      </c>
      <c r="CK144" s="32">
        <f t="shared" si="538"/>
        <v>0</v>
      </c>
      <c r="CL144" s="32">
        <f t="shared" si="538"/>
        <v>0</v>
      </c>
      <c r="CM144" s="32">
        <f t="shared" si="538"/>
        <v>0</v>
      </c>
      <c r="CN144" s="32">
        <f t="shared" si="538"/>
        <v>0</v>
      </c>
      <c r="CO144" s="32">
        <f t="shared" si="538"/>
        <v>78</v>
      </c>
      <c r="CP144" s="32">
        <f t="shared" si="538"/>
        <v>1265453.28</v>
      </c>
      <c r="CQ144" s="32">
        <f t="shared" si="538"/>
        <v>0</v>
      </c>
      <c r="CR144" s="32">
        <f t="shared" si="538"/>
        <v>0</v>
      </c>
      <c r="CS144" s="32">
        <f t="shared" si="538"/>
        <v>0</v>
      </c>
      <c r="CT144" s="32">
        <f t="shared" si="538"/>
        <v>0</v>
      </c>
      <c r="CU144" s="32">
        <f t="shared" si="538"/>
        <v>0</v>
      </c>
      <c r="CV144" s="32">
        <f t="shared" si="538"/>
        <v>0</v>
      </c>
      <c r="CW144" s="32">
        <f t="shared" si="538"/>
        <v>0</v>
      </c>
      <c r="CX144" s="32">
        <f t="shared" si="538"/>
        <v>0</v>
      </c>
      <c r="CY144" s="32">
        <f t="shared" si="538"/>
        <v>0</v>
      </c>
      <c r="CZ144" s="32">
        <f t="shared" si="538"/>
        <v>0</v>
      </c>
      <c r="DA144" s="32">
        <f t="shared" si="538"/>
        <v>0</v>
      </c>
      <c r="DB144" s="32">
        <f t="shared" si="538"/>
        <v>0</v>
      </c>
      <c r="DC144" s="32">
        <f t="shared" si="538"/>
        <v>0</v>
      </c>
      <c r="DD144" s="32">
        <f t="shared" si="538"/>
        <v>0</v>
      </c>
      <c r="DE144" s="32">
        <f t="shared" si="538"/>
        <v>0</v>
      </c>
      <c r="DF144" s="32">
        <f t="shared" si="538"/>
        <v>0</v>
      </c>
      <c r="DG144" s="32">
        <f t="shared" si="538"/>
        <v>0</v>
      </c>
      <c r="DH144" s="32">
        <f t="shared" si="538"/>
        <v>0</v>
      </c>
      <c r="DI144" s="32">
        <f t="shared" si="538"/>
        <v>0</v>
      </c>
      <c r="DJ144" s="32">
        <f t="shared" si="538"/>
        <v>0</v>
      </c>
      <c r="DK144" s="32">
        <f t="shared" si="538"/>
        <v>0</v>
      </c>
      <c r="DL144" s="32">
        <f t="shared" si="538"/>
        <v>0</v>
      </c>
      <c r="DM144" s="32">
        <f t="shared" si="538"/>
        <v>0</v>
      </c>
      <c r="DN144" s="32">
        <f t="shared" si="538"/>
        <v>0</v>
      </c>
      <c r="DO144" s="32">
        <f t="shared" si="538"/>
        <v>0</v>
      </c>
      <c r="DP144" s="32">
        <f t="shared" si="538"/>
        <v>0</v>
      </c>
      <c r="DQ144" s="32">
        <f t="shared" si="538"/>
        <v>0</v>
      </c>
      <c r="DR144" s="32">
        <f t="shared" si="538"/>
        <v>0</v>
      </c>
      <c r="DS144" s="32">
        <f t="shared" si="538"/>
        <v>0</v>
      </c>
      <c r="DT144" s="32">
        <f t="shared" si="538"/>
        <v>0</v>
      </c>
      <c r="DU144" s="32">
        <f t="shared" si="538"/>
        <v>0</v>
      </c>
      <c r="DV144" s="32">
        <f t="shared" si="538"/>
        <v>0</v>
      </c>
      <c r="DW144" s="32">
        <f t="shared" si="538"/>
        <v>0</v>
      </c>
      <c r="DX144" s="32">
        <f t="shared" si="538"/>
        <v>0</v>
      </c>
      <c r="DY144" s="32">
        <f t="shared" si="538"/>
        <v>0</v>
      </c>
      <c r="DZ144" s="32">
        <f t="shared" si="538"/>
        <v>0</v>
      </c>
      <c r="EA144" s="32">
        <f t="shared" si="538"/>
        <v>4</v>
      </c>
      <c r="EB144" s="32">
        <f t="shared" si="538"/>
        <v>54079.199999999997</v>
      </c>
      <c r="EC144" s="32">
        <f t="shared" si="538"/>
        <v>0</v>
      </c>
      <c r="ED144" s="32">
        <f t="shared" si="538"/>
        <v>0</v>
      </c>
      <c r="EE144" s="32">
        <f t="shared" si="538"/>
        <v>0</v>
      </c>
      <c r="EF144" s="32">
        <f t="shared" si="538"/>
        <v>0</v>
      </c>
      <c r="EG144" s="32">
        <f t="shared" si="538"/>
        <v>0</v>
      </c>
      <c r="EH144" s="32">
        <f t="shared" si="538"/>
        <v>0</v>
      </c>
      <c r="EI144" s="32">
        <f t="shared" si="538"/>
        <v>0</v>
      </c>
      <c r="EJ144" s="32">
        <f t="shared" si="538"/>
        <v>0</v>
      </c>
      <c r="EK144" s="32">
        <f t="shared" si="538"/>
        <v>0</v>
      </c>
      <c r="EL144" s="32">
        <f t="shared" ref="EL144:EV144" si="539">SUM(EL145)</f>
        <v>0</v>
      </c>
      <c r="EM144" s="32">
        <f t="shared" si="539"/>
        <v>0</v>
      </c>
      <c r="EN144" s="32">
        <f t="shared" si="539"/>
        <v>0</v>
      </c>
      <c r="EO144" s="32">
        <f t="shared" si="539"/>
        <v>0</v>
      </c>
      <c r="EP144" s="32">
        <f t="shared" si="539"/>
        <v>0</v>
      </c>
      <c r="EQ144" s="32">
        <f t="shared" si="539"/>
        <v>0</v>
      </c>
      <c r="ER144" s="32">
        <f t="shared" si="539"/>
        <v>0</v>
      </c>
      <c r="ES144" s="32">
        <f t="shared" si="539"/>
        <v>0</v>
      </c>
      <c r="ET144" s="32">
        <f t="shared" si="539"/>
        <v>0</v>
      </c>
      <c r="EU144" s="32">
        <f t="shared" si="539"/>
        <v>93</v>
      </c>
      <c r="EV144" s="32">
        <f t="shared" si="539"/>
        <v>1470954.24</v>
      </c>
    </row>
    <row r="145" spans="1:152" ht="45" x14ac:dyDescent="0.25">
      <c r="A145" s="47">
        <v>181</v>
      </c>
      <c r="B145" s="26" t="s">
        <v>222</v>
      </c>
      <c r="C145" s="20">
        <f t="shared" si="532"/>
        <v>9657</v>
      </c>
      <c r="D145" s="36">
        <v>1</v>
      </c>
      <c r="E145" s="22">
        <v>1</v>
      </c>
      <c r="F145" s="49"/>
      <c r="G145" s="20">
        <v>1.4</v>
      </c>
      <c r="H145" s="20">
        <v>1.68</v>
      </c>
      <c r="I145" s="20">
        <v>2.23</v>
      </c>
      <c r="J145" s="20">
        <v>2.39</v>
      </c>
      <c r="K145" s="23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>
        <f t="shared" si="533"/>
        <v>0</v>
      </c>
      <c r="AC145" s="24"/>
      <c r="AD145" s="24"/>
      <c r="AE145" s="24"/>
      <c r="AF145" s="24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>
        <v>10</v>
      </c>
      <c r="AR145" s="24">
        <f>AQ145*C145*D145*E145*G145*$AR$6</f>
        <v>135198</v>
      </c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>
        <v>1</v>
      </c>
      <c r="BN145" s="24">
        <f>SUM(BM145*$BN$6*C145*D145*E145*H145)</f>
        <v>16223.76</v>
      </c>
      <c r="BO145" s="24"/>
      <c r="BP145" s="24"/>
      <c r="BQ145" s="24"/>
      <c r="BR145" s="24"/>
      <c r="BS145" s="24"/>
      <c r="BT145" s="24"/>
      <c r="BU145" s="24"/>
      <c r="BV145" s="24"/>
      <c r="BW145" s="24"/>
      <c r="BX145" s="24"/>
      <c r="BY145" s="24"/>
      <c r="BZ145" s="24"/>
      <c r="CA145" s="24"/>
      <c r="CB145" s="24"/>
      <c r="CC145" s="24"/>
      <c r="CD145" s="24"/>
      <c r="CE145" s="24"/>
      <c r="CF145" s="24"/>
      <c r="CG145" s="24"/>
      <c r="CH145" s="24"/>
      <c r="CI145" s="24"/>
      <c r="CJ145" s="24"/>
      <c r="CK145" s="24"/>
      <c r="CL145" s="24"/>
      <c r="CM145" s="24"/>
      <c r="CN145" s="24"/>
      <c r="CO145" s="24">
        <v>78</v>
      </c>
      <c r="CP145" s="24">
        <f>CO145*C145*D145*E145*H145</f>
        <v>1265453.28</v>
      </c>
      <c r="CQ145" s="24"/>
      <c r="CR145" s="24"/>
      <c r="CS145" s="24"/>
      <c r="CT145" s="24"/>
      <c r="CU145" s="24"/>
      <c r="CV145" s="24"/>
      <c r="CW145" s="24"/>
      <c r="CX145" s="24"/>
      <c r="CY145" s="24"/>
      <c r="CZ145" s="24"/>
      <c r="DA145" s="24"/>
      <c r="DB145" s="24"/>
      <c r="DC145" s="24"/>
      <c r="DD145" s="24"/>
      <c r="DE145" s="24"/>
      <c r="DF145" s="24"/>
      <c r="DG145" s="24"/>
      <c r="DH145" s="24"/>
      <c r="DI145" s="24"/>
      <c r="DJ145" s="24"/>
      <c r="DK145" s="24"/>
      <c r="DL145" s="24"/>
      <c r="DM145" s="24"/>
      <c r="DN145" s="24"/>
      <c r="DO145" s="24"/>
      <c r="DP145" s="24"/>
      <c r="DQ145" s="24"/>
      <c r="DR145" s="24"/>
      <c r="DS145" s="24"/>
      <c r="DT145" s="24"/>
      <c r="DU145" s="24"/>
      <c r="DV145" s="24"/>
      <c r="DW145" s="24"/>
      <c r="DX145" s="24"/>
      <c r="DY145" s="24"/>
      <c r="DZ145" s="24"/>
      <c r="EA145" s="24">
        <v>4</v>
      </c>
      <c r="EB145" s="24">
        <f>EA145*C145*D145*E145*G145*$EB$6</f>
        <v>54079.199999999997</v>
      </c>
      <c r="EC145" s="24"/>
      <c r="ED145" s="24"/>
      <c r="EE145" s="24"/>
      <c r="EF145" s="24"/>
      <c r="EG145" s="24"/>
      <c r="EH145" s="24"/>
      <c r="EI145" s="24"/>
      <c r="EJ145" s="24"/>
      <c r="EK145" s="24"/>
      <c r="EL145" s="24"/>
      <c r="EM145" s="24"/>
      <c r="EN145" s="24"/>
      <c r="EO145" s="24"/>
      <c r="EP145" s="24"/>
      <c r="EQ145" s="24"/>
      <c r="ER145" s="24"/>
      <c r="ES145" s="24"/>
      <c r="ET145" s="24"/>
      <c r="EU145" s="25">
        <f t="shared" ref="EU145:EV145" si="540">SUM(K145,M145,O145,Q145,S145,U145,W145,Y145,AC145,AE145,AG145,AI145,AK145,AM145,AO145,AQ145,AS145,AU145,AW145,AY145,BA145,BC145,BE145,BG145,BI145,BK145,BM145,BO145,BQ145,BS145,BU145,BW145,BY145,CA145,CC145,CE145,CG145,CI145,CK145,CM145,CO145,CQ145,CS145,CU145,CW145,CY145,DA145,DC145,DE145,DG145,DI145,DK145,DM145,DO145,DQ145,DS145,DU145,DW145,DY145,EA145,EC145,EE145,EG145,EI145,EK145,EM145,EO145,EQ145,ES145,AA145)</f>
        <v>93</v>
      </c>
      <c r="EV145" s="25">
        <f t="shared" si="540"/>
        <v>1470954.24</v>
      </c>
    </row>
    <row r="146" spans="1:152" x14ac:dyDescent="0.25">
      <c r="A146" s="16">
        <v>28</v>
      </c>
      <c r="B146" s="17" t="s">
        <v>223</v>
      </c>
      <c r="C146" s="28">
        <f>C143</f>
        <v>9657</v>
      </c>
      <c r="D146" s="31">
        <v>2.09</v>
      </c>
      <c r="E146" s="22">
        <v>1</v>
      </c>
      <c r="F146" s="49"/>
      <c r="G146" s="28">
        <v>1.4</v>
      </c>
      <c r="H146" s="28">
        <v>1.68</v>
      </c>
      <c r="I146" s="28">
        <v>2.23</v>
      </c>
      <c r="J146" s="28">
        <v>2.39</v>
      </c>
      <c r="K146" s="27">
        <f>SUM(K147:K151)</f>
        <v>0</v>
      </c>
      <c r="L146" s="27">
        <f t="shared" ref="L146:BY146" si="541">SUM(L147:L151)</f>
        <v>0</v>
      </c>
      <c r="M146" s="27">
        <f t="shared" si="541"/>
        <v>0</v>
      </c>
      <c r="N146" s="27">
        <f t="shared" si="541"/>
        <v>0</v>
      </c>
      <c r="O146" s="27">
        <f t="shared" si="541"/>
        <v>170</v>
      </c>
      <c r="P146" s="27">
        <f t="shared" si="541"/>
        <v>4412862.72</v>
      </c>
      <c r="Q146" s="27">
        <f t="shared" si="541"/>
        <v>0</v>
      </c>
      <c r="R146" s="27">
        <f t="shared" si="541"/>
        <v>0</v>
      </c>
      <c r="S146" s="27">
        <f t="shared" si="541"/>
        <v>0</v>
      </c>
      <c r="T146" s="27">
        <f t="shared" si="541"/>
        <v>0</v>
      </c>
      <c r="U146" s="27">
        <f t="shared" si="541"/>
        <v>0</v>
      </c>
      <c r="V146" s="27">
        <f t="shared" si="541"/>
        <v>0</v>
      </c>
      <c r="W146" s="27">
        <f t="shared" si="541"/>
        <v>0</v>
      </c>
      <c r="X146" s="27">
        <f t="shared" si="541"/>
        <v>0</v>
      </c>
      <c r="Y146" s="27">
        <f t="shared" si="541"/>
        <v>0</v>
      </c>
      <c r="Z146" s="27">
        <f t="shared" si="541"/>
        <v>0</v>
      </c>
      <c r="AA146" s="27"/>
      <c r="AB146" s="27">
        <f t="shared" si="533"/>
        <v>0</v>
      </c>
      <c r="AC146" s="27">
        <v>0</v>
      </c>
      <c r="AD146" s="27">
        <f t="shared" si="541"/>
        <v>0</v>
      </c>
      <c r="AE146" s="27">
        <f t="shared" si="541"/>
        <v>0</v>
      </c>
      <c r="AF146" s="27">
        <f t="shared" si="541"/>
        <v>0</v>
      </c>
      <c r="AG146" s="27">
        <f t="shared" si="541"/>
        <v>0</v>
      </c>
      <c r="AH146" s="27">
        <f t="shared" si="541"/>
        <v>0</v>
      </c>
      <c r="AI146" s="27">
        <f t="shared" si="541"/>
        <v>0</v>
      </c>
      <c r="AJ146" s="27">
        <f t="shared" si="541"/>
        <v>0</v>
      </c>
      <c r="AK146" s="27">
        <f t="shared" si="541"/>
        <v>0</v>
      </c>
      <c r="AL146" s="27">
        <f t="shared" si="541"/>
        <v>0</v>
      </c>
      <c r="AM146" s="27">
        <f t="shared" si="541"/>
        <v>0</v>
      </c>
      <c r="AN146" s="27">
        <f t="shared" si="541"/>
        <v>0</v>
      </c>
      <c r="AO146" s="27">
        <f t="shared" si="541"/>
        <v>0</v>
      </c>
      <c r="AP146" s="27">
        <f t="shared" si="541"/>
        <v>0</v>
      </c>
      <c r="AQ146" s="27">
        <f t="shared" si="541"/>
        <v>0</v>
      </c>
      <c r="AR146" s="27">
        <f t="shared" si="541"/>
        <v>0</v>
      </c>
      <c r="AS146" s="27">
        <f t="shared" si="541"/>
        <v>0</v>
      </c>
      <c r="AT146" s="27">
        <f t="shared" si="541"/>
        <v>0</v>
      </c>
      <c r="AU146" s="27">
        <f t="shared" si="541"/>
        <v>0</v>
      </c>
      <c r="AV146" s="27">
        <f t="shared" si="541"/>
        <v>0</v>
      </c>
      <c r="AW146" s="27">
        <f t="shared" si="541"/>
        <v>0</v>
      </c>
      <c r="AX146" s="27">
        <f t="shared" si="541"/>
        <v>0</v>
      </c>
      <c r="AY146" s="27">
        <f t="shared" si="541"/>
        <v>0</v>
      </c>
      <c r="AZ146" s="27">
        <f t="shared" si="541"/>
        <v>0</v>
      </c>
      <c r="BA146" s="27">
        <f t="shared" si="541"/>
        <v>0</v>
      </c>
      <c r="BB146" s="27">
        <f t="shared" si="541"/>
        <v>0</v>
      </c>
      <c r="BC146" s="27">
        <f t="shared" si="541"/>
        <v>0</v>
      </c>
      <c r="BD146" s="27">
        <f t="shared" si="541"/>
        <v>0</v>
      </c>
      <c r="BE146" s="27">
        <f t="shared" si="541"/>
        <v>0</v>
      </c>
      <c r="BF146" s="27">
        <f t="shared" si="541"/>
        <v>0</v>
      </c>
      <c r="BG146" s="27">
        <f t="shared" si="541"/>
        <v>0</v>
      </c>
      <c r="BH146" s="27">
        <f t="shared" si="541"/>
        <v>0</v>
      </c>
      <c r="BI146" s="27">
        <f t="shared" si="541"/>
        <v>0</v>
      </c>
      <c r="BJ146" s="27">
        <f t="shared" si="541"/>
        <v>0</v>
      </c>
      <c r="BK146" s="27">
        <f t="shared" si="541"/>
        <v>0</v>
      </c>
      <c r="BL146" s="27">
        <f t="shared" si="541"/>
        <v>0</v>
      </c>
      <c r="BM146" s="27">
        <v>0</v>
      </c>
      <c r="BN146" s="27">
        <f t="shared" si="541"/>
        <v>0</v>
      </c>
      <c r="BO146" s="27">
        <f t="shared" si="541"/>
        <v>0</v>
      </c>
      <c r="BP146" s="27">
        <f t="shared" si="541"/>
        <v>0</v>
      </c>
      <c r="BQ146" s="27">
        <f t="shared" si="541"/>
        <v>0</v>
      </c>
      <c r="BR146" s="27">
        <f t="shared" si="541"/>
        <v>0</v>
      </c>
      <c r="BS146" s="27">
        <f t="shared" si="541"/>
        <v>0</v>
      </c>
      <c r="BT146" s="27">
        <f t="shared" si="541"/>
        <v>0</v>
      </c>
      <c r="BU146" s="27">
        <f t="shared" si="541"/>
        <v>0</v>
      </c>
      <c r="BV146" s="27">
        <f t="shared" si="541"/>
        <v>0</v>
      </c>
      <c r="BW146" s="27">
        <f t="shared" si="541"/>
        <v>0</v>
      </c>
      <c r="BX146" s="27">
        <f t="shared" si="541"/>
        <v>0</v>
      </c>
      <c r="BY146" s="27">
        <f t="shared" si="541"/>
        <v>0</v>
      </c>
      <c r="BZ146" s="27">
        <f t="shared" ref="BZ146:EK146" si="542">SUM(BZ147:BZ151)</f>
        <v>0</v>
      </c>
      <c r="CA146" s="27">
        <v>0</v>
      </c>
      <c r="CB146" s="27">
        <f t="shared" si="542"/>
        <v>0</v>
      </c>
      <c r="CC146" s="27">
        <f t="shared" si="542"/>
        <v>0</v>
      </c>
      <c r="CD146" s="27">
        <f t="shared" si="542"/>
        <v>0</v>
      </c>
      <c r="CE146" s="27">
        <f t="shared" si="542"/>
        <v>0</v>
      </c>
      <c r="CF146" s="27">
        <f t="shared" si="542"/>
        <v>0</v>
      </c>
      <c r="CG146" s="27">
        <f t="shared" si="542"/>
        <v>0</v>
      </c>
      <c r="CH146" s="27">
        <f t="shared" si="542"/>
        <v>0</v>
      </c>
      <c r="CI146" s="27">
        <f t="shared" si="542"/>
        <v>0</v>
      </c>
      <c r="CJ146" s="27">
        <f t="shared" si="542"/>
        <v>0</v>
      </c>
      <c r="CK146" s="27">
        <f t="shared" si="542"/>
        <v>0</v>
      </c>
      <c r="CL146" s="27">
        <f t="shared" si="542"/>
        <v>0</v>
      </c>
      <c r="CM146" s="27">
        <f t="shared" si="542"/>
        <v>0</v>
      </c>
      <c r="CN146" s="27">
        <f t="shared" si="542"/>
        <v>0</v>
      </c>
      <c r="CO146" s="27">
        <f t="shared" si="542"/>
        <v>2</v>
      </c>
      <c r="CP146" s="27">
        <f t="shared" si="542"/>
        <v>67004.128799999991</v>
      </c>
      <c r="CQ146" s="27">
        <f t="shared" si="542"/>
        <v>0</v>
      </c>
      <c r="CR146" s="27">
        <f t="shared" si="542"/>
        <v>0</v>
      </c>
      <c r="CS146" s="27">
        <f t="shared" si="542"/>
        <v>0</v>
      </c>
      <c r="CT146" s="27">
        <f t="shared" si="542"/>
        <v>0</v>
      </c>
      <c r="CU146" s="27">
        <f t="shared" si="542"/>
        <v>0</v>
      </c>
      <c r="CV146" s="27">
        <f t="shared" si="542"/>
        <v>0</v>
      </c>
      <c r="CW146" s="27">
        <f t="shared" si="542"/>
        <v>0</v>
      </c>
      <c r="CX146" s="27">
        <f t="shared" si="542"/>
        <v>0</v>
      </c>
      <c r="CY146" s="27">
        <f t="shared" si="542"/>
        <v>0</v>
      </c>
      <c r="CZ146" s="27">
        <f t="shared" si="542"/>
        <v>0</v>
      </c>
      <c r="DA146" s="27">
        <f t="shared" si="542"/>
        <v>0</v>
      </c>
      <c r="DB146" s="27">
        <f t="shared" si="542"/>
        <v>0</v>
      </c>
      <c r="DC146" s="27">
        <f t="shared" si="542"/>
        <v>0</v>
      </c>
      <c r="DD146" s="27">
        <f t="shared" si="542"/>
        <v>0</v>
      </c>
      <c r="DE146" s="27">
        <f t="shared" si="542"/>
        <v>0</v>
      </c>
      <c r="DF146" s="27">
        <f t="shared" si="542"/>
        <v>0</v>
      </c>
      <c r="DG146" s="27">
        <f t="shared" si="542"/>
        <v>0</v>
      </c>
      <c r="DH146" s="27">
        <f t="shared" si="542"/>
        <v>0</v>
      </c>
      <c r="DI146" s="27">
        <f t="shared" si="542"/>
        <v>0</v>
      </c>
      <c r="DJ146" s="27">
        <f t="shared" si="542"/>
        <v>0</v>
      </c>
      <c r="DK146" s="27">
        <f t="shared" si="542"/>
        <v>0</v>
      </c>
      <c r="DL146" s="27">
        <f t="shared" si="542"/>
        <v>0</v>
      </c>
      <c r="DM146" s="27">
        <f t="shared" si="542"/>
        <v>0</v>
      </c>
      <c r="DN146" s="27">
        <f t="shared" si="542"/>
        <v>0</v>
      </c>
      <c r="DO146" s="27">
        <f t="shared" si="542"/>
        <v>0</v>
      </c>
      <c r="DP146" s="27">
        <f t="shared" si="542"/>
        <v>0</v>
      </c>
      <c r="DQ146" s="27">
        <f t="shared" si="542"/>
        <v>0</v>
      </c>
      <c r="DR146" s="27">
        <f t="shared" si="542"/>
        <v>0</v>
      </c>
      <c r="DS146" s="27">
        <f t="shared" si="542"/>
        <v>0</v>
      </c>
      <c r="DT146" s="27">
        <f t="shared" si="542"/>
        <v>0</v>
      </c>
      <c r="DU146" s="27">
        <f t="shared" si="542"/>
        <v>0</v>
      </c>
      <c r="DV146" s="27">
        <f t="shared" si="542"/>
        <v>0</v>
      </c>
      <c r="DW146" s="27">
        <f t="shared" si="542"/>
        <v>0</v>
      </c>
      <c r="DX146" s="27">
        <f t="shared" si="542"/>
        <v>0</v>
      </c>
      <c r="DY146" s="27">
        <f t="shared" si="542"/>
        <v>0</v>
      </c>
      <c r="DZ146" s="27">
        <f t="shared" si="542"/>
        <v>0</v>
      </c>
      <c r="EA146" s="27">
        <f t="shared" si="542"/>
        <v>0</v>
      </c>
      <c r="EB146" s="27">
        <f t="shared" si="542"/>
        <v>0</v>
      </c>
      <c r="EC146" s="27">
        <f t="shared" si="542"/>
        <v>0</v>
      </c>
      <c r="ED146" s="27">
        <f t="shared" si="542"/>
        <v>0</v>
      </c>
      <c r="EE146" s="27">
        <f t="shared" si="542"/>
        <v>0</v>
      </c>
      <c r="EF146" s="27">
        <f t="shared" si="542"/>
        <v>0</v>
      </c>
      <c r="EG146" s="27">
        <f t="shared" si="542"/>
        <v>0</v>
      </c>
      <c r="EH146" s="27">
        <f t="shared" si="542"/>
        <v>0</v>
      </c>
      <c r="EI146" s="27">
        <f t="shared" si="542"/>
        <v>0</v>
      </c>
      <c r="EJ146" s="27">
        <f t="shared" si="542"/>
        <v>0</v>
      </c>
      <c r="EK146" s="27">
        <f t="shared" si="542"/>
        <v>0</v>
      </c>
      <c r="EL146" s="27">
        <f t="shared" ref="EL146:EV146" si="543">SUM(EL147:EL151)</f>
        <v>0</v>
      </c>
      <c r="EM146" s="27">
        <f t="shared" si="543"/>
        <v>0</v>
      </c>
      <c r="EN146" s="27">
        <f t="shared" si="543"/>
        <v>0</v>
      </c>
      <c r="EO146" s="27">
        <f t="shared" si="543"/>
        <v>0</v>
      </c>
      <c r="EP146" s="27">
        <f t="shared" si="543"/>
        <v>0</v>
      </c>
      <c r="EQ146" s="27">
        <f t="shared" si="543"/>
        <v>0</v>
      </c>
      <c r="ER146" s="27">
        <f t="shared" si="543"/>
        <v>0</v>
      </c>
      <c r="ES146" s="27">
        <f t="shared" si="543"/>
        <v>0</v>
      </c>
      <c r="ET146" s="27">
        <f t="shared" si="543"/>
        <v>0</v>
      </c>
      <c r="EU146" s="27">
        <f t="shared" si="543"/>
        <v>172</v>
      </c>
      <c r="EV146" s="27">
        <f t="shared" si="543"/>
        <v>4479866.8487999998</v>
      </c>
    </row>
    <row r="147" spans="1:152" ht="30" x14ac:dyDescent="0.25">
      <c r="A147" s="47">
        <v>182</v>
      </c>
      <c r="B147" s="19" t="s">
        <v>224</v>
      </c>
      <c r="C147" s="20">
        <f>C146</f>
        <v>9657</v>
      </c>
      <c r="D147" s="20">
        <v>2.0499999999999998</v>
      </c>
      <c r="E147" s="22">
        <v>1</v>
      </c>
      <c r="F147" s="49"/>
      <c r="G147" s="20">
        <v>1.4</v>
      </c>
      <c r="H147" s="20">
        <v>1.68</v>
      </c>
      <c r="I147" s="20">
        <v>2.23</v>
      </c>
      <c r="J147" s="20">
        <v>2.39</v>
      </c>
      <c r="K147" s="23"/>
      <c r="L147" s="24">
        <f>K147*C147*D147*E147*G147*$L$6</f>
        <v>0</v>
      </c>
      <c r="M147" s="24">
        <v>0</v>
      </c>
      <c r="N147" s="24">
        <f>M147*C147*D147*E147*G147*$N$6</f>
        <v>0</v>
      </c>
      <c r="O147" s="24">
        <v>0</v>
      </c>
      <c r="P147" s="24">
        <f>O147*C147*D147*E147*G147*$P$6</f>
        <v>0</v>
      </c>
      <c r="Q147" s="24">
        <v>0</v>
      </c>
      <c r="R147" s="24">
        <f>Q147*C147*D147*E147*G147*$R$6</f>
        <v>0</v>
      </c>
      <c r="S147" s="24"/>
      <c r="T147" s="24"/>
      <c r="U147" s="24">
        <v>0</v>
      </c>
      <c r="V147" s="24">
        <f>U147*C147*D147*E147*G147*$V$6</f>
        <v>0</v>
      </c>
      <c r="W147" s="24">
        <v>0</v>
      </c>
      <c r="X147" s="24">
        <f t="shared" si="366"/>
        <v>0</v>
      </c>
      <c r="Y147" s="24">
        <v>0</v>
      </c>
      <c r="Z147" s="24">
        <f>Y147*C147*D147*E147*G147*$Z$6</f>
        <v>0</v>
      </c>
      <c r="AA147" s="24"/>
      <c r="AB147" s="24">
        <f t="shared" si="533"/>
        <v>0</v>
      </c>
      <c r="AC147" s="24">
        <v>0</v>
      </c>
      <c r="AD147" s="24">
        <f>AC147*C147*D147*E147*G147*$AD$6</f>
        <v>0</v>
      </c>
      <c r="AE147" s="24">
        <v>0</v>
      </c>
      <c r="AF147" s="24">
        <f>AE147*C147*D147*E147*G147*$AF$6</f>
        <v>0</v>
      </c>
      <c r="AG147" s="24"/>
      <c r="AH147" s="24">
        <f>AG147*C147*D147*E147*G147*$AH$6</f>
        <v>0</v>
      </c>
      <c r="AI147" s="24"/>
      <c r="AJ147" s="24">
        <f>AI147*C147*D147*E147*G147*$AJ$6</f>
        <v>0</v>
      </c>
      <c r="AK147" s="27"/>
      <c r="AL147" s="24">
        <f>SUM(AK147*$AL$6*C147*D147*E147*G147)</f>
        <v>0</v>
      </c>
      <c r="AM147" s="27"/>
      <c r="AN147" s="24">
        <f>SUM(AM147*$AN$6*C147*D147*E147*G147)</f>
        <v>0</v>
      </c>
      <c r="AO147" s="24">
        <v>0</v>
      </c>
      <c r="AP147" s="24">
        <f>AO147*C147*D147*E147*G147*$AP$6</f>
        <v>0</v>
      </c>
      <c r="AQ147" s="24">
        <v>0</v>
      </c>
      <c r="AR147" s="24">
        <f>AQ147*C147*D147*E147*G147*$AR$6</f>
        <v>0</v>
      </c>
      <c r="AS147" s="24">
        <v>0</v>
      </c>
      <c r="AT147" s="24">
        <f>AS147*C147*D147*E147*G147*$AT$6</f>
        <v>0</v>
      </c>
      <c r="AU147" s="24"/>
      <c r="AV147" s="24">
        <f>AU147*C147*D147*E147*G147*$AV$6</f>
        <v>0</v>
      </c>
      <c r="AW147" s="24"/>
      <c r="AX147" s="24">
        <f>AW147*C147*D147*E147*G147*$AX$6</f>
        <v>0</v>
      </c>
      <c r="AY147" s="24"/>
      <c r="AZ147" s="24">
        <f>AY147*C147*D147*E147*G147*$AZ$6</f>
        <v>0</v>
      </c>
      <c r="BA147" s="24">
        <v>0</v>
      </c>
      <c r="BB147" s="24">
        <f>BA147*C147*D147*E147*G147*$BB$6</f>
        <v>0</v>
      </c>
      <c r="BC147" s="24">
        <v>0</v>
      </c>
      <c r="BD147" s="24">
        <f t="shared" si="361"/>
        <v>0</v>
      </c>
      <c r="BE147" s="24">
        <v>0</v>
      </c>
      <c r="BF147" s="24">
        <f t="shared" si="362"/>
        <v>0</v>
      </c>
      <c r="BG147" s="24">
        <v>0</v>
      </c>
      <c r="BH147" s="24">
        <f>BG147*C147*D147*E147*H147*$BH$6</f>
        <v>0</v>
      </c>
      <c r="BI147" s="24">
        <v>0</v>
      </c>
      <c r="BJ147" s="24">
        <f>BI147*C147*D147*E147*H147*$BJ$6</f>
        <v>0</v>
      </c>
      <c r="BK147" s="24"/>
      <c r="BL147" s="24">
        <f>SUM(BK147*$BL$6*C147*D147*E147*H147)</f>
        <v>0</v>
      </c>
      <c r="BM147" s="24"/>
      <c r="BN147" s="24">
        <f>SUM(BM147*$BN$6*C147*D147*E147*H147)</f>
        <v>0</v>
      </c>
      <c r="BO147" s="24">
        <v>0</v>
      </c>
      <c r="BP147" s="24">
        <f>BO147*C147*D147*E147*H147*$BP$6</f>
        <v>0</v>
      </c>
      <c r="BQ147" s="24">
        <v>0</v>
      </c>
      <c r="BR147" s="24">
        <f>BQ147*C147*D147*E147*H147*$BR$6</f>
        <v>0</v>
      </c>
      <c r="BS147" s="24">
        <v>0</v>
      </c>
      <c r="BT147" s="24">
        <f>BS147*C147*D147*E147*H147*$BT$6</f>
        <v>0</v>
      </c>
      <c r="BU147" s="24"/>
      <c r="BV147" s="24">
        <f>C147*D147*E147*H147*BU147*$BV$6</f>
        <v>0</v>
      </c>
      <c r="BW147" s="24">
        <v>0</v>
      </c>
      <c r="BX147" s="24">
        <f>BW147*C147*D147*E147*H147*$BX$6</f>
        <v>0</v>
      </c>
      <c r="BY147" s="24"/>
      <c r="BZ147" s="24">
        <f>SUM(BY147*$BZ$6*C147*D147*E147*H147)</f>
        <v>0</v>
      </c>
      <c r="CA147" s="24"/>
      <c r="CB147" s="24">
        <f>SUM(CA147*$CB$6*C147*D147*E147*H147)</f>
        <v>0</v>
      </c>
      <c r="CC147" s="24"/>
      <c r="CD147" s="24">
        <f>CC147*C147*D147*E147*H147*$CD$6</f>
        <v>0</v>
      </c>
      <c r="CE147" s="24">
        <v>0</v>
      </c>
      <c r="CF147" s="24">
        <f>CE147*C147*D147*E147*H147*$CF$6</f>
        <v>0</v>
      </c>
      <c r="CG147" s="24">
        <v>0</v>
      </c>
      <c r="CH147" s="24">
        <f>CG147*C147*D147*E147*H147*$CH$6</f>
        <v>0</v>
      </c>
      <c r="CI147" s="24">
        <v>0</v>
      </c>
      <c r="CJ147" s="24">
        <f>CI147*C147*D147*E147*H147*$CJ$6</f>
        <v>0</v>
      </c>
      <c r="CK147" s="24">
        <v>0</v>
      </c>
      <c r="CL147" s="24">
        <f>CK147*C147*D147*E147*H147*$CL$6</f>
        <v>0</v>
      </c>
      <c r="CM147" s="24">
        <v>0</v>
      </c>
      <c r="CN147" s="24">
        <f>CM147*C147*D147*E147*H147*$CN$6</f>
        <v>0</v>
      </c>
      <c r="CO147" s="24"/>
      <c r="CP147" s="24"/>
      <c r="CQ147" s="24">
        <v>0</v>
      </c>
      <c r="CR147" s="24">
        <f>CQ147*C147*D147*E147*H147*$CR$6</f>
        <v>0</v>
      </c>
      <c r="CS147" s="24"/>
      <c r="CT147" s="24">
        <f>CS147*C147*D147*E147*H147*$CT$6</f>
        <v>0</v>
      </c>
      <c r="CU147" s="24">
        <v>0</v>
      </c>
      <c r="CV147" s="24">
        <f>CU147*C147*D147*E147*I147*$CV$6</f>
        <v>0</v>
      </c>
      <c r="CW147" s="24">
        <v>0</v>
      </c>
      <c r="CX147" s="24">
        <f>CW147*C147*D147*E147*J147*$CX$6</f>
        <v>0</v>
      </c>
      <c r="CY147" s="24"/>
      <c r="CZ147" s="24">
        <f>CY147*C147*D147*E147*H147*$CZ$6</f>
        <v>0</v>
      </c>
      <c r="DA147" s="24"/>
      <c r="DB147" s="24">
        <f>DA147*C147*D147*E147*H147*$DB$6</f>
        <v>0</v>
      </c>
      <c r="DC147" s="24"/>
      <c r="DD147" s="24">
        <f>DC147*C147*D147*E147*G147*$DD$6</f>
        <v>0</v>
      </c>
      <c r="DE147" s="24"/>
      <c r="DF147" s="24">
        <f>DE147*C147*D147*E147*G147*$DF$6</f>
        <v>0</v>
      </c>
      <c r="DG147" s="24"/>
      <c r="DH147" s="24">
        <f>DG147*C147*D147*E147*G147*$DH$6</f>
        <v>0</v>
      </c>
      <c r="DI147" s="24"/>
      <c r="DJ147" s="24">
        <f>DI147*C147*D147*E147*G147*$DJ$6</f>
        <v>0</v>
      </c>
      <c r="DK147" s="24"/>
      <c r="DL147" s="24">
        <f>DK147*C147*D147*E147*G147*$DL$6</f>
        <v>0</v>
      </c>
      <c r="DM147" s="24"/>
      <c r="DN147" s="24">
        <f>DM147*C147*D147*E147*G147*$DN$6</f>
        <v>0</v>
      </c>
      <c r="DO147" s="24"/>
      <c r="DP147" s="24">
        <f>DO147*C147*D147*E147*G147*$DP$6</f>
        <v>0</v>
      </c>
      <c r="DQ147" s="24"/>
      <c r="DR147" s="24">
        <f>DQ147*C147*D147*E147*G147*$DR$6</f>
        <v>0</v>
      </c>
      <c r="DS147" s="24"/>
      <c r="DT147" s="24">
        <f>DS147*C147*D147*E147*G147*$DT$6</f>
        <v>0</v>
      </c>
      <c r="DU147" s="24"/>
      <c r="DV147" s="24">
        <f>DU147*C147*D147*E147*G147*$DV$6</f>
        <v>0</v>
      </c>
      <c r="DW147" s="24"/>
      <c r="DX147" s="24">
        <f>DW147*C147*D147*E147*G147*$DX$6</f>
        <v>0</v>
      </c>
      <c r="DY147" s="24"/>
      <c r="DZ147" s="24">
        <f>DY147*C147*D147*E147*G147*$DZ$6</f>
        <v>0</v>
      </c>
      <c r="EA147" s="24"/>
      <c r="EB147" s="24">
        <f>EA147*C147*D147*E147*G147*$EB$6</f>
        <v>0</v>
      </c>
      <c r="EC147" s="24"/>
      <c r="ED147" s="24">
        <f>EC147*C147*D147*E147*G147*$ED$6</f>
        <v>0</v>
      </c>
      <c r="EE147" s="24"/>
      <c r="EF147" s="24">
        <f>EE147*C147*D147*E147*G147*$EF$6</f>
        <v>0</v>
      </c>
      <c r="EG147" s="24"/>
      <c r="EH147" s="24">
        <f>EG147*C147*D147*E147*G147*$EH$6</f>
        <v>0</v>
      </c>
      <c r="EI147" s="24"/>
      <c r="EJ147" s="24">
        <f>EI147*C147*D147*E147*G147*$EJ$6</f>
        <v>0</v>
      </c>
      <c r="EK147" s="24"/>
      <c r="EL147" s="24">
        <f>EK147*C147*D147*E147*G147*$EL$6</f>
        <v>0</v>
      </c>
      <c r="EM147" s="24"/>
      <c r="EN147" s="24">
        <f>EM147*C147*D147*E147*G147*$EN$6</f>
        <v>0</v>
      </c>
      <c r="EO147" s="24">
        <v>0</v>
      </c>
      <c r="EP147" s="24">
        <f>EO147*C147*D147*E147*H147*$EP$6</f>
        <v>0</v>
      </c>
      <c r="EQ147" s="24"/>
      <c r="ER147" s="24">
        <f>EQ147*C147*D147*E147*H147*$ER$6</f>
        <v>0</v>
      </c>
      <c r="ES147" s="24"/>
      <c r="ET147" s="24"/>
      <c r="EU147" s="25">
        <f t="shared" ref="EU147:EV151" si="544">SUM(K147,M147,O147,Q147,S147,U147,W147,Y147,AC147,AE147,AG147,AI147,AK147,AM147,AO147,AQ147,AS147,AU147,AW147,AY147,BA147,BC147,BE147,BG147,BI147,BK147,BM147,BO147,BQ147,BS147,BU147,BW147,BY147,CA147,CC147,CE147,CG147,CI147,CK147,CM147,CO147,CQ147,CS147,CU147,CW147,CY147,DA147,DC147,DE147,DG147,DI147,DK147,DM147,DO147,DQ147,DS147,DU147,DW147,DY147,EA147,EC147,EE147,EG147,EI147,EK147,EM147,EO147,EQ147,ES147,AA147)</f>
        <v>0</v>
      </c>
      <c r="EV147" s="25">
        <f t="shared" si="544"/>
        <v>0</v>
      </c>
    </row>
    <row r="148" spans="1:152" ht="45" x14ac:dyDescent="0.25">
      <c r="A148" s="47">
        <v>183</v>
      </c>
      <c r="B148" s="26" t="s">
        <v>225</v>
      </c>
      <c r="C148" s="20">
        <f t="shared" ref="C148:C151" si="545">C147</f>
        <v>9657</v>
      </c>
      <c r="D148" s="20">
        <v>1.54</v>
      </c>
      <c r="E148" s="22">
        <v>1</v>
      </c>
      <c r="F148" s="49"/>
      <c r="G148" s="20">
        <v>1.4</v>
      </c>
      <c r="H148" s="20">
        <v>1.68</v>
      </c>
      <c r="I148" s="20">
        <v>2.23</v>
      </c>
      <c r="J148" s="20">
        <v>2.39</v>
      </c>
      <c r="K148" s="23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>
        <f t="shared" si="533"/>
        <v>0</v>
      </c>
      <c r="AC148" s="24"/>
      <c r="AD148" s="24"/>
      <c r="AE148" s="24"/>
      <c r="AF148" s="24"/>
      <c r="AG148" s="24"/>
      <c r="AH148" s="24"/>
      <c r="AI148" s="24"/>
      <c r="AJ148" s="24"/>
      <c r="AK148" s="27"/>
      <c r="AL148" s="24"/>
      <c r="AM148" s="27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4"/>
      <c r="BQ148" s="24"/>
      <c r="BR148" s="24"/>
      <c r="BS148" s="24"/>
      <c r="BT148" s="24"/>
      <c r="BU148" s="24"/>
      <c r="BV148" s="24"/>
      <c r="BW148" s="24"/>
      <c r="BX148" s="24"/>
      <c r="BY148" s="24"/>
      <c r="BZ148" s="24"/>
      <c r="CA148" s="24"/>
      <c r="CB148" s="24"/>
      <c r="CC148" s="24"/>
      <c r="CD148" s="24"/>
      <c r="CE148" s="24"/>
      <c r="CF148" s="24"/>
      <c r="CG148" s="24"/>
      <c r="CH148" s="24"/>
      <c r="CI148" s="24"/>
      <c r="CJ148" s="24"/>
      <c r="CK148" s="24"/>
      <c r="CL148" s="24"/>
      <c r="CM148" s="24"/>
      <c r="CN148" s="24"/>
      <c r="CO148" s="24"/>
      <c r="CP148" s="24"/>
      <c r="CQ148" s="24"/>
      <c r="CR148" s="24"/>
      <c r="CS148" s="24"/>
      <c r="CT148" s="24"/>
      <c r="CU148" s="24"/>
      <c r="CV148" s="24"/>
      <c r="CW148" s="24"/>
      <c r="CX148" s="24"/>
      <c r="CY148" s="24"/>
      <c r="CZ148" s="24"/>
      <c r="DA148" s="24"/>
      <c r="DB148" s="24"/>
      <c r="DC148" s="24"/>
      <c r="DD148" s="24"/>
      <c r="DE148" s="24"/>
      <c r="DF148" s="24"/>
      <c r="DG148" s="24"/>
      <c r="DH148" s="24"/>
      <c r="DI148" s="24"/>
      <c r="DJ148" s="24"/>
      <c r="DK148" s="24"/>
      <c r="DL148" s="24"/>
      <c r="DM148" s="24"/>
      <c r="DN148" s="24"/>
      <c r="DO148" s="24"/>
      <c r="DP148" s="24"/>
      <c r="DQ148" s="24"/>
      <c r="DR148" s="24"/>
      <c r="DS148" s="24"/>
      <c r="DT148" s="24"/>
      <c r="DU148" s="24"/>
      <c r="DV148" s="24"/>
      <c r="DW148" s="24"/>
      <c r="DX148" s="24"/>
      <c r="DY148" s="24"/>
      <c r="DZ148" s="24"/>
      <c r="EA148" s="24"/>
      <c r="EB148" s="24"/>
      <c r="EC148" s="24"/>
      <c r="ED148" s="24"/>
      <c r="EE148" s="24"/>
      <c r="EF148" s="24"/>
      <c r="EG148" s="24"/>
      <c r="EH148" s="24"/>
      <c r="EI148" s="24"/>
      <c r="EJ148" s="24"/>
      <c r="EK148" s="24"/>
      <c r="EL148" s="24"/>
      <c r="EM148" s="24"/>
      <c r="EN148" s="24"/>
      <c r="EO148" s="24"/>
      <c r="EP148" s="24"/>
      <c r="EQ148" s="24"/>
      <c r="ER148" s="24"/>
      <c r="ES148" s="24"/>
      <c r="ET148" s="24"/>
      <c r="EU148" s="25">
        <f t="shared" si="544"/>
        <v>0</v>
      </c>
      <c r="EV148" s="25">
        <f t="shared" si="544"/>
        <v>0</v>
      </c>
    </row>
    <row r="149" spans="1:152" ht="45" x14ac:dyDescent="0.25">
      <c r="A149" s="47">
        <v>184</v>
      </c>
      <c r="B149" s="26" t="s">
        <v>226</v>
      </c>
      <c r="C149" s="20">
        <f t="shared" si="545"/>
        <v>9657</v>
      </c>
      <c r="D149" s="20">
        <v>1.92</v>
      </c>
      <c r="E149" s="22">
        <v>1</v>
      </c>
      <c r="F149" s="49"/>
      <c r="G149" s="20">
        <v>1.4</v>
      </c>
      <c r="H149" s="20">
        <v>1.68</v>
      </c>
      <c r="I149" s="20">
        <v>2.23</v>
      </c>
      <c r="J149" s="20">
        <v>2.39</v>
      </c>
      <c r="K149" s="23"/>
      <c r="L149" s="24"/>
      <c r="M149" s="24"/>
      <c r="N149" s="24"/>
      <c r="O149" s="24">
        <v>170</v>
      </c>
      <c r="P149" s="24">
        <f>O149*C149*D149*E149*G149*$P$6</f>
        <v>4412862.72</v>
      </c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>
        <f t="shared" si="533"/>
        <v>0</v>
      </c>
      <c r="AC149" s="24"/>
      <c r="AD149" s="24"/>
      <c r="AE149" s="24"/>
      <c r="AF149" s="24"/>
      <c r="AG149" s="24"/>
      <c r="AH149" s="24"/>
      <c r="AI149" s="24"/>
      <c r="AJ149" s="24"/>
      <c r="AK149" s="27"/>
      <c r="AL149" s="24"/>
      <c r="AM149" s="27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4"/>
      <c r="BQ149" s="24"/>
      <c r="BR149" s="24"/>
      <c r="BS149" s="24"/>
      <c r="BT149" s="24"/>
      <c r="BU149" s="24"/>
      <c r="BV149" s="24"/>
      <c r="BW149" s="24"/>
      <c r="BX149" s="24"/>
      <c r="BY149" s="24"/>
      <c r="BZ149" s="24"/>
      <c r="CA149" s="24"/>
      <c r="CB149" s="24"/>
      <c r="CC149" s="24"/>
      <c r="CD149" s="24"/>
      <c r="CE149" s="24"/>
      <c r="CF149" s="24"/>
      <c r="CG149" s="24"/>
      <c r="CH149" s="24"/>
      <c r="CI149" s="24"/>
      <c r="CJ149" s="24"/>
      <c r="CK149" s="24"/>
      <c r="CL149" s="24"/>
      <c r="CM149" s="24"/>
      <c r="CN149" s="24"/>
      <c r="CO149" s="24">
        <v>1</v>
      </c>
      <c r="CP149" s="24">
        <f>CO149*C149*D149*E149*H149</f>
        <v>31149.619199999997</v>
      </c>
      <c r="CQ149" s="24"/>
      <c r="CR149" s="24"/>
      <c r="CS149" s="24"/>
      <c r="CT149" s="24"/>
      <c r="CU149" s="24"/>
      <c r="CV149" s="24"/>
      <c r="CW149" s="24"/>
      <c r="CX149" s="24"/>
      <c r="CY149" s="24"/>
      <c r="CZ149" s="24"/>
      <c r="DA149" s="24"/>
      <c r="DB149" s="24"/>
      <c r="DC149" s="24"/>
      <c r="DD149" s="24"/>
      <c r="DE149" s="24"/>
      <c r="DF149" s="24"/>
      <c r="DG149" s="24"/>
      <c r="DH149" s="24"/>
      <c r="DI149" s="24"/>
      <c r="DJ149" s="24"/>
      <c r="DK149" s="24"/>
      <c r="DL149" s="24"/>
      <c r="DM149" s="24"/>
      <c r="DN149" s="24"/>
      <c r="DO149" s="24"/>
      <c r="DP149" s="24"/>
      <c r="DQ149" s="24"/>
      <c r="DR149" s="24"/>
      <c r="DS149" s="24"/>
      <c r="DT149" s="24"/>
      <c r="DU149" s="24"/>
      <c r="DV149" s="24"/>
      <c r="DW149" s="24"/>
      <c r="DX149" s="24"/>
      <c r="DY149" s="24"/>
      <c r="DZ149" s="24"/>
      <c r="EA149" s="24"/>
      <c r="EB149" s="24"/>
      <c r="EC149" s="24"/>
      <c r="ED149" s="24"/>
      <c r="EE149" s="24"/>
      <c r="EF149" s="24"/>
      <c r="EG149" s="24"/>
      <c r="EH149" s="24"/>
      <c r="EI149" s="24"/>
      <c r="EJ149" s="24"/>
      <c r="EK149" s="24"/>
      <c r="EL149" s="24"/>
      <c r="EM149" s="24"/>
      <c r="EN149" s="24"/>
      <c r="EO149" s="24"/>
      <c r="EP149" s="24"/>
      <c r="EQ149" s="24"/>
      <c r="ER149" s="24"/>
      <c r="ES149" s="24"/>
      <c r="ET149" s="24"/>
      <c r="EU149" s="25">
        <f t="shared" si="544"/>
        <v>171</v>
      </c>
      <c r="EV149" s="25">
        <f t="shared" si="544"/>
        <v>4444012.3391999993</v>
      </c>
    </row>
    <row r="150" spans="1:152" ht="45" x14ac:dyDescent="0.25">
      <c r="A150" s="47">
        <v>185</v>
      </c>
      <c r="B150" s="26" t="s">
        <v>227</v>
      </c>
      <c r="C150" s="20">
        <f t="shared" si="545"/>
        <v>9657</v>
      </c>
      <c r="D150" s="20">
        <v>2.21</v>
      </c>
      <c r="E150" s="22">
        <v>1</v>
      </c>
      <c r="F150" s="49"/>
      <c r="G150" s="20">
        <v>1.4</v>
      </c>
      <c r="H150" s="20">
        <v>1.68</v>
      </c>
      <c r="I150" s="20">
        <v>2.23</v>
      </c>
      <c r="J150" s="20">
        <v>2.39</v>
      </c>
      <c r="K150" s="23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>
        <f t="shared" si="533"/>
        <v>0</v>
      </c>
      <c r="AC150" s="24"/>
      <c r="AD150" s="24"/>
      <c r="AE150" s="24"/>
      <c r="AF150" s="24"/>
      <c r="AG150" s="24"/>
      <c r="AH150" s="24"/>
      <c r="AI150" s="24"/>
      <c r="AJ150" s="24"/>
      <c r="AK150" s="27"/>
      <c r="AL150" s="24"/>
      <c r="AM150" s="27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4"/>
      <c r="BQ150" s="24"/>
      <c r="BR150" s="24"/>
      <c r="BS150" s="24"/>
      <c r="BT150" s="24"/>
      <c r="BU150" s="24"/>
      <c r="BV150" s="24"/>
      <c r="BW150" s="24"/>
      <c r="BX150" s="24"/>
      <c r="BY150" s="24"/>
      <c r="BZ150" s="24"/>
      <c r="CA150" s="24"/>
      <c r="CB150" s="24"/>
      <c r="CC150" s="24"/>
      <c r="CD150" s="24"/>
      <c r="CE150" s="24"/>
      <c r="CF150" s="24"/>
      <c r="CG150" s="24"/>
      <c r="CH150" s="24"/>
      <c r="CI150" s="24"/>
      <c r="CJ150" s="24"/>
      <c r="CK150" s="24"/>
      <c r="CL150" s="24"/>
      <c r="CM150" s="24"/>
      <c r="CN150" s="24"/>
      <c r="CO150" s="24">
        <v>1</v>
      </c>
      <c r="CP150" s="24">
        <f>CO150*C150*D150*E150*H150</f>
        <v>35854.509599999998</v>
      </c>
      <c r="CQ150" s="24"/>
      <c r="CR150" s="24"/>
      <c r="CS150" s="24"/>
      <c r="CT150" s="24"/>
      <c r="CU150" s="24"/>
      <c r="CV150" s="24"/>
      <c r="CW150" s="24"/>
      <c r="CX150" s="24"/>
      <c r="CY150" s="24"/>
      <c r="CZ150" s="24"/>
      <c r="DA150" s="24"/>
      <c r="DB150" s="24"/>
      <c r="DC150" s="24"/>
      <c r="DD150" s="24"/>
      <c r="DE150" s="24"/>
      <c r="DF150" s="24"/>
      <c r="DG150" s="24"/>
      <c r="DH150" s="24"/>
      <c r="DI150" s="24"/>
      <c r="DJ150" s="24"/>
      <c r="DK150" s="24"/>
      <c r="DL150" s="24"/>
      <c r="DM150" s="24"/>
      <c r="DN150" s="24"/>
      <c r="DO150" s="24"/>
      <c r="DP150" s="24"/>
      <c r="DQ150" s="24"/>
      <c r="DR150" s="24"/>
      <c r="DS150" s="24"/>
      <c r="DT150" s="24"/>
      <c r="DU150" s="24"/>
      <c r="DV150" s="24"/>
      <c r="DW150" s="24"/>
      <c r="DX150" s="24"/>
      <c r="DY150" s="24"/>
      <c r="DZ150" s="24"/>
      <c r="EA150" s="24"/>
      <c r="EB150" s="24"/>
      <c r="EC150" s="24"/>
      <c r="ED150" s="24"/>
      <c r="EE150" s="24"/>
      <c r="EF150" s="24"/>
      <c r="EG150" s="24"/>
      <c r="EH150" s="24"/>
      <c r="EI150" s="24"/>
      <c r="EJ150" s="24"/>
      <c r="EK150" s="24"/>
      <c r="EL150" s="24"/>
      <c r="EM150" s="24"/>
      <c r="EN150" s="24"/>
      <c r="EO150" s="24"/>
      <c r="EP150" s="24"/>
      <c r="EQ150" s="24"/>
      <c r="ER150" s="24"/>
      <c r="ES150" s="24"/>
      <c r="ET150" s="24"/>
      <c r="EU150" s="25">
        <f t="shared" si="544"/>
        <v>1</v>
      </c>
      <c r="EV150" s="25">
        <f t="shared" si="544"/>
        <v>35854.509599999998</v>
      </c>
    </row>
    <row r="151" spans="1:152" ht="45" x14ac:dyDescent="0.25">
      <c r="A151" s="47">
        <v>186</v>
      </c>
      <c r="B151" s="26" t="s">
        <v>228</v>
      </c>
      <c r="C151" s="20">
        <f t="shared" si="545"/>
        <v>9657</v>
      </c>
      <c r="D151" s="20">
        <v>2.69</v>
      </c>
      <c r="E151" s="22">
        <v>1</v>
      </c>
      <c r="F151" s="49"/>
      <c r="G151" s="20">
        <v>1.4</v>
      </c>
      <c r="H151" s="20">
        <v>1.68</v>
      </c>
      <c r="I151" s="20">
        <v>2.23</v>
      </c>
      <c r="J151" s="20">
        <v>2.39</v>
      </c>
      <c r="K151" s="23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>
        <f t="shared" si="533"/>
        <v>0</v>
      </c>
      <c r="AC151" s="24"/>
      <c r="AD151" s="24"/>
      <c r="AE151" s="24"/>
      <c r="AF151" s="24"/>
      <c r="AG151" s="24"/>
      <c r="AH151" s="24"/>
      <c r="AI151" s="24"/>
      <c r="AJ151" s="24"/>
      <c r="AK151" s="27"/>
      <c r="AL151" s="24"/>
      <c r="AM151" s="27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4"/>
      <c r="BQ151" s="24"/>
      <c r="BR151" s="24"/>
      <c r="BS151" s="24"/>
      <c r="BT151" s="24"/>
      <c r="BU151" s="24"/>
      <c r="BV151" s="24"/>
      <c r="BW151" s="24"/>
      <c r="BX151" s="24"/>
      <c r="BY151" s="24"/>
      <c r="BZ151" s="24"/>
      <c r="CA151" s="24"/>
      <c r="CB151" s="24"/>
      <c r="CC151" s="24"/>
      <c r="CD151" s="24"/>
      <c r="CE151" s="24"/>
      <c r="CF151" s="24"/>
      <c r="CG151" s="24"/>
      <c r="CH151" s="24"/>
      <c r="CI151" s="24"/>
      <c r="CJ151" s="24"/>
      <c r="CK151" s="24"/>
      <c r="CL151" s="24"/>
      <c r="CM151" s="24"/>
      <c r="CN151" s="24"/>
      <c r="CO151" s="24"/>
      <c r="CP151" s="24"/>
      <c r="CQ151" s="24"/>
      <c r="CR151" s="24"/>
      <c r="CS151" s="24"/>
      <c r="CT151" s="24"/>
      <c r="CU151" s="24"/>
      <c r="CV151" s="24"/>
      <c r="CW151" s="24"/>
      <c r="CX151" s="24"/>
      <c r="CY151" s="24"/>
      <c r="CZ151" s="24"/>
      <c r="DA151" s="24"/>
      <c r="DB151" s="24"/>
      <c r="DC151" s="24"/>
      <c r="DD151" s="24"/>
      <c r="DE151" s="24"/>
      <c r="DF151" s="24"/>
      <c r="DG151" s="24"/>
      <c r="DH151" s="24"/>
      <c r="DI151" s="24"/>
      <c r="DJ151" s="24"/>
      <c r="DK151" s="24"/>
      <c r="DL151" s="24"/>
      <c r="DM151" s="24"/>
      <c r="DN151" s="24"/>
      <c r="DO151" s="24"/>
      <c r="DP151" s="24"/>
      <c r="DQ151" s="24"/>
      <c r="DR151" s="24"/>
      <c r="DS151" s="24"/>
      <c r="DT151" s="24"/>
      <c r="DU151" s="24"/>
      <c r="DV151" s="24"/>
      <c r="DW151" s="24"/>
      <c r="DX151" s="24"/>
      <c r="DY151" s="24"/>
      <c r="DZ151" s="24"/>
      <c r="EA151" s="24"/>
      <c r="EB151" s="24"/>
      <c r="EC151" s="24"/>
      <c r="ED151" s="24"/>
      <c r="EE151" s="24"/>
      <c r="EF151" s="24"/>
      <c r="EG151" s="24"/>
      <c r="EH151" s="24"/>
      <c r="EI151" s="24"/>
      <c r="EJ151" s="24"/>
      <c r="EK151" s="24"/>
      <c r="EL151" s="24"/>
      <c r="EM151" s="24"/>
      <c r="EN151" s="24"/>
      <c r="EO151" s="24"/>
      <c r="EP151" s="24"/>
      <c r="EQ151" s="24"/>
      <c r="ER151" s="24"/>
      <c r="ES151" s="24"/>
      <c r="ET151" s="24"/>
      <c r="EU151" s="25">
        <f t="shared" si="544"/>
        <v>0</v>
      </c>
      <c r="EV151" s="25">
        <f t="shared" si="544"/>
        <v>0</v>
      </c>
    </row>
    <row r="152" spans="1:152" x14ac:dyDescent="0.25">
      <c r="A152" s="16">
        <v>29</v>
      </c>
      <c r="B152" s="17" t="s">
        <v>229</v>
      </c>
      <c r="C152" s="28">
        <f>C147</f>
        <v>9657</v>
      </c>
      <c r="D152" s="31">
        <v>1.37</v>
      </c>
      <c r="E152" s="22">
        <v>1</v>
      </c>
      <c r="F152" s="49"/>
      <c r="G152" s="28">
        <v>1.4</v>
      </c>
      <c r="H152" s="28">
        <v>1.68</v>
      </c>
      <c r="I152" s="28">
        <v>2.23</v>
      </c>
      <c r="J152" s="28">
        <v>2.39</v>
      </c>
      <c r="K152" s="27">
        <f>SUM(K153:K162)</f>
        <v>0</v>
      </c>
      <c r="L152" s="27">
        <f t="shared" ref="L152:BY152" si="546">SUM(L153:L162)</f>
        <v>0</v>
      </c>
      <c r="M152" s="27">
        <f t="shared" si="546"/>
        <v>0</v>
      </c>
      <c r="N152" s="27">
        <f t="shared" si="546"/>
        <v>0</v>
      </c>
      <c r="O152" s="27">
        <f t="shared" si="546"/>
        <v>0</v>
      </c>
      <c r="P152" s="27">
        <f t="shared" si="546"/>
        <v>0</v>
      </c>
      <c r="Q152" s="27">
        <f t="shared" si="546"/>
        <v>0</v>
      </c>
      <c r="R152" s="27">
        <f t="shared" si="546"/>
        <v>0</v>
      </c>
      <c r="S152" s="27">
        <f t="shared" si="546"/>
        <v>0</v>
      </c>
      <c r="T152" s="27">
        <f t="shared" si="546"/>
        <v>0</v>
      </c>
      <c r="U152" s="27">
        <f t="shared" si="546"/>
        <v>1</v>
      </c>
      <c r="V152" s="27">
        <f t="shared" si="546"/>
        <v>12843.81</v>
      </c>
      <c r="W152" s="27">
        <f t="shared" si="546"/>
        <v>25</v>
      </c>
      <c r="X152" s="27">
        <f t="shared" si="546"/>
        <v>267016.05</v>
      </c>
      <c r="Y152" s="27">
        <f t="shared" si="546"/>
        <v>10</v>
      </c>
      <c r="Z152" s="27">
        <f t="shared" si="546"/>
        <v>133846.01999999999</v>
      </c>
      <c r="AA152" s="27">
        <f t="shared" si="546"/>
        <v>0</v>
      </c>
      <c r="AB152" s="27">
        <f t="shared" si="546"/>
        <v>0</v>
      </c>
      <c r="AC152" s="27">
        <v>0</v>
      </c>
      <c r="AD152" s="27">
        <f t="shared" si="546"/>
        <v>0</v>
      </c>
      <c r="AE152" s="27">
        <f t="shared" si="546"/>
        <v>4</v>
      </c>
      <c r="AF152" s="27">
        <f t="shared" si="546"/>
        <v>76792.463999999993</v>
      </c>
      <c r="AG152" s="27">
        <f t="shared" si="546"/>
        <v>0</v>
      </c>
      <c r="AH152" s="27">
        <f t="shared" si="546"/>
        <v>0</v>
      </c>
      <c r="AI152" s="27">
        <f t="shared" si="546"/>
        <v>0</v>
      </c>
      <c r="AJ152" s="27">
        <f t="shared" si="546"/>
        <v>0</v>
      </c>
      <c r="AK152" s="27">
        <f t="shared" si="546"/>
        <v>0</v>
      </c>
      <c r="AL152" s="27">
        <f t="shared" si="546"/>
        <v>0</v>
      </c>
      <c r="AM152" s="27">
        <f t="shared" si="546"/>
        <v>127</v>
      </c>
      <c r="AN152" s="27">
        <f t="shared" si="546"/>
        <v>1604935.4579999999</v>
      </c>
      <c r="AO152" s="27">
        <f t="shared" si="546"/>
        <v>20</v>
      </c>
      <c r="AP152" s="27">
        <f t="shared" si="546"/>
        <v>370442.52</v>
      </c>
      <c r="AQ152" s="27">
        <f t="shared" si="546"/>
        <v>0</v>
      </c>
      <c r="AR152" s="27">
        <f t="shared" si="546"/>
        <v>0</v>
      </c>
      <c r="AS152" s="27">
        <f t="shared" si="546"/>
        <v>0</v>
      </c>
      <c r="AT152" s="27">
        <f t="shared" si="546"/>
        <v>0</v>
      </c>
      <c r="AU152" s="27">
        <f t="shared" si="546"/>
        <v>0</v>
      </c>
      <c r="AV152" s="27">
        <f t="shared" si="546"/>
        <v>0</v>
      </c>
      <c r="AW152" s="27">
        <f t="shared" si="546"/>
        <v>0</v>
      </c>
      <c r="AX152" s="27">
        <f t="shared" si="546"/>
        <v>0</v>
      </c>
      <c r="AY152" s="27">
        <f t="shared" si="546"/>
        <v>0</v>
      </c>
      <c r="AZ152" s="27">
        <f t="shared" si="546"/>
        <v>0</v>
      </c>
      <c r="BA152" s="27">
        <f t="shared" si="546"/>
        <v>0</v>
      </c>
      <c r="BB152" s="27">
        <f t="shared" si="546"/>
        <v>0</v>
      </c>
      <c r="BC152" s="27">
        <f t="shared" si="546"/>
        <v>5</v>
      </c>
      <c r="BD152" s="27">
        <f t="shared" si="546"/>
        <v>53403.21</v>
      </c>
      <c r="BE152" s="27">
        <f t="shared" si="546"/>
        <v>0</v>
      </c>
      <c r="BF152" s="27">
        <f t="shared" si="546"/>
        <v>0</v>
      </c>
      <c r="BG152" s="27">
        <f t="shared" si="546"/>
        <v>2</v>
      </c>
      <c r="BH152" s="27">
        <f t="shared" si="546"/>
        <v>32123.0448</v>
      </c>
      <c r="BI152" s="27">
        <f t="shared" si="546"/>
        <v>0</v>
      </c>
      <c r="BJ152" s="27">
        <f t="shared" si="546"/>
        <v>0</v>
      </c>
      <c r="BK152" s="27">
        <f t="shared" si="546"/>
        <v>0</v>
      </c>
      <c r="BL152" s="27">
        <f t="shared" si="546"/>
        <v>0</v>
      </c>
      <c r="BM152" s="27">
        <v>0</v>
      </c>
      <c r="BN152" s="27">
        <f t="shared" si="546"/>
        <v>0</v>
      </c>
      <c r="BO152" s="27">
        <f t="shared" si="546"/>
        <v>0</v>
      </c>
      <c r="BP152" s="27">
        <f t="shared" si="546"/>
        <v>0</v>
      </c>
      <c r="BQ152" s="27">
        <f t="shared" si="546"/>
        <v>0</v>
      </c>
      <c r="BR152" s="27">
        <f t="shared" si="546"/>
        <v>0</v>
      </c>
      <c r="BS152" s="27">
        <f t="shared" si="546"/>
        <v>0</v>
      </c>
      <c r="BT152" s="27">
        <f t="shared" si="546"/>
        <v>0</v>
      </c>
      <c r="BU152" s="27">
        <f t="shared" si="546"/>
        <v>0</v>
      </c>
      <c r="BV152" s="27">
        <f t="shared" si="546"/>
        <v>0</v>
      </c>
      <c r="BW152" s="27">
        <f t="shared" si="546"/>
        <v>25</v>
      </c>
      <c r="BX152" s="27">
        <f t="shared" si="546"/>
        <v>354489.15599999996</v>
      </c>
      <c r="BY152" s="27">
        <f t="shared" si="546"/>
        <v>0</v>
      </c>
      <c r="BZ152" s="27">
        <f t="shared" ref="BZ152:EK152" si="547">SUM(BZ153:BZ162)</f>
        <v>0</v>
      </c>
      <c r="CA152" s="27">
        <v>0</v>
      </c>
      <c r="CB152" s="27">
        <f t="shared" si="547"/>
        <v>0</v>
      </c>
      <c r="CC152" s="27">
        <f t="shared" si="547"/>
        <v>1</v>
      </c>
      <c r="CD152" s="27">
        <f t="shared" si="547"/>
        <v>24660.115199999997</v>
      </c>
      <c r="CE152" s="27">
        <f t="shared" si="547"/>
        <v>0</v>
      </c>
      <c r="CF152" s="27">
        <f t="shared" si="547"/>
        <v>0</v>
      </c>
      <c r="CG152" s="27">
        <f t="shared" si="547"/>
        <v>15</v>
      </c>
      <c r="CH152" s="27">
        <f t="shared" si="547"/>
        <v>345566.08799999993</v>
      </c>
      <c r="CI152" s="27">
        <f t="shared" si="547"/>
        <v>0</v>
      </c>
      <c r="CJ152" s="27">
        <f t="shared" si="547"/>
        <v>0</v>
      </c>
      <c r="CK152" s="27">
        <f t="shared" si="547"/>
        <v>0</v>
      </c>
      <c r="CL152" s="27">
        <f t="shared" si="547"/>
        <v>0</v>
      </c>
      <c r="CM152" s="27">
        <f t="shared" si="547"/>
        <v>224</v>
      </c>
      <c r="CN152" s="27">
        <f t="shared" si="547"/>
        <v>3597781.0175999994</v>
      </c>
      <c r="CO152" s="27">
        <f t="shared" si="547"/>
        <v>0</v>
      </c>
      <c r="CP152" s="27">
        <f t="shared" si="547"/>
        <v>0</v>
      </c>
      <c r="CQ152" s="27">
        <f t="shared" si="547"/>
        <v>0</v>
      </c>
      <c r="CR152" s="27">
        <f t="shared" si="547"/>
        <v>0</v>
      </c>
      <c r="CS152" s="27">
        <f t="shared" si="547"/>
        <v>0</v>
      </c>
      <c r="CT152" s="27">
        <f t="shared" si="547"/>
        <v>0</v>
      </c>
      <c r="CU152" s="27">
        <f t="shared" si="547"/>
        <v>0</v>
      </c>
      <c r="CV152" s="27">
        <f t="shared" si="547"/>
        <v>0</v>
      </c>
      <c r="CW152" s="27">
        <f t="shared" si="547"/>
        <v>0</v>
      </c>
      <c r="CX152" s="27">
        <f t="shared" si="547"/>
        <v>0</v>
      </c>
      <c r="CY152" s="27">
        <f t="shared" si="547"/>
        <v>0</v>
      </c>
      <c r="CZ152" s="27">
        <f t="shared" si="547"/>
        <v>0</v>
      </c>
      <c r="DA152" s="27">
        <f t="shared" si="547"/>
        <v>0</v>
      </c>
      <c r="DB152" s="27">
        <f t="shared" si="547"/>
        <v>0</v>
      </c>
      <c r="DC152" s="27">
        <f t="shared" si="547"/>
        <v>0</v>
      </c>
      <c r="DD152" s="27">
        <f t="shared" si="547"/>
        <v>0</v>
      </c>
      <c r="DE152" s="27">
        <f t="shared" si="547"/>
        <v>0</v>
      </c>
      <c r="DF152" s="27">
        <f t="shared" si="547"/>
        <v>0</v>
      </c>
      <c r="DG152" s="27">
        <f t="shared" si="547"/>
        <v>0</v>
      </c>
      <c r="DH152" s="27">
        <f t="shared" si="547"/>
        <v>0</v>
      </c>
      <c r="DI152" s="27">
        <f t="shared" si="547"/>
        <v>0</v>
      </c>
      <c r="DJ152" s="27">
        <f t="shared" si="547"/>
        <v>0</v>
      </c>
      <c r="DK152" s="27">
        <f t="shared" si="547"/>
        <v>0</v>
      </c>
      <c r="DL152" s="27">
        <f t="shared" si="547"/>
        <v>0</v>
      </c>
      <c r="DM152" s="27">
        <f t="shared" si="547"/>
        <v>0</v>
      </c>
      <c r="DN152" s="27">
        <f t="shared" si="547"/>
        <v>0</v>
      </c>
      <c r="DO152" s="27">
        <f t="shared" si="547"/>
        <v>0</v>
      </c>
      <c r="DP152" s="27">
        <f t="shared" si="547"/>
        <v>0</v>
      </c>
      <c r="DQ152" s="27">
        <f t="shared" si="547"/>
        <v>0</v>
      </c>
      <c r="DR152" s="27">
        <f t="shared" si="547"/>
        <v>0</v>
      </c>
      <c r="DS152" s="27">
        <f t="shared" si="547"/>
        <v>0</v>
      </c>
      <c r="DT152" s="27">
        <f t="shared" si="547"/>
        <v>0</v>
      </c>
      <c r="DU152" s="27">
        <f t="shared" si="547"/>
        <v>0</v>
      </c>
      <c r="DV152" s="27">
        <f t="shared" si="547"/>
        <v>0</v>
      </c>
      <c r="DW152" s="27">
        <f t="shared" si="547"/>
        <v>0</v>
      </c>
      <c r="DX152" s="27">
        <f t="shared" si="547"/>
        <v>0</v>
      </c>
      <c r="DY152" s="27">
        <f t="shared" si="547"/>
        <v>0</v>
      </c>
      <c r="DZ152" s="27">
        <f t="shared" si="547"/>
        <v>0</v>
      </c>
      <c r="EA152" s="27">
        <f t="shared" si="547"/>
        <v>0</v>
      </c>
      <c r="EB152" s="27">
        <f t="shared" si="547"/>
        <v>0</v>
      </c>
      <c r="EC152" s="27">
        <f t="shared" si="547"/>
        <v>0</v>
      </c>
      <c r="ED152" s="27">
        <f t="shared" si="547"/>
        <v>0</v>
      </c>
      <c r="EE152" s="27">
        <f t="shared" si="547"/>
        <v>0</v>
      </c>
      <c r="EF152" s="27">
        <f t="shared" si="547"/>
        <v>0</v>
      </c>
      <c r="EG152" s="27">
        <f t="shared" si="547"/>
        <v>135</v>
      </c>
      <c r="EH152" s="27">
        <f t="shared" si="547"/>
        <v>2358529.11</v>
      </c>
      <c r="EI152" s="27">
        <f t="shared" si="547"/>
        <v>0</v>
      </c>
      <c r="EJ152" s="27">
        <f t="shared" si="547"/>
        <v>0</v>
      </c>
      <c r="EK152" s="27">
        <f t="shared" si="547"/>
        <v>0</v>
      </c>
      <c r="EL152" s="27">
        <f t="shared" ref="EL152:EV152" si="548">SUM(EL153:EL162)</f>
        <v>0</v>
      </c>
      <c r="EM152" s="27">
        <f t="shared" si="548"/>
        <v>0</v>
      </c>
      <c r="EN152" s="27">
        <f t="shared" si="548"/>
        <v>0</v>
      </c>
      <c r="EO152" s="27">
        <f t="shared" si="548"/>
        <v>0</v>
      </c>
      <c r="EP152" s="27">
        <f t="shared" si="548"/>
        <v>0</v>
      </c>
      <c r="EQ152" s="27">
        <f t="shared" si="548"/>
        <v>0</v>
      </c>
      <c r="ER152" s="27">
        <f t="shared" si="548"/>
        <v>0</v>
      </c>
      <c r="ES152" s="27">
        <f t="shared" si="548"/>
        <v>0</v>
      </c>
      <c r="ET152" s="27">
        <f t="shared" si="548"/>
        <v>0</v>
      </c>
      <c r="EU152" s="27">
        <f t="shared" si="548"/>
        <v>594</v>
      </c>
      <c r="EV152" s="27">
        <f t="shared" si="548"/>
        <v>9232428.0636</v>
      </c>
    </row>
    <row r="153" spans="1:152" ht="30" x14ac:dyDescent="0.25">
      <c r="A153" s="47">
        <v>187</v>
      </c>
      <c r="B153" s="19" t="s">
        <v>230</v>
      </c>
      <c r="C153" s="20">
        <f t="shared" si="532"/>
        <v>9657</v>
      </c>
      <c r="D153" s="21">
        <v>0.99</v>
      </c>
      <c r="E153" s="22">
        <v>1</v>
      </c>
      <c r="F153" s="49"/>
      <c r="G153" s="20">
        <v>1.4</v>
      </c>
      <c r="H153" s="20">
        <v>1.68</v>
      </c>
      <c r="I153" s="20">
        <v>2.23</v>
      </c>
      <c r="J153" s="20">
        <v>2.39</v>
      </c>
      <c r="K153" s="23"/>
      <c r="L153" s="24">
        <f>K153*C153*D153*E153*G153*$L$6</f>
        <v>0</v>
      </c>
      <c r="M153" s="24">
        <v>0</v>
      </c>
      <c r="N153" s="24">
        <f>M153*C153*D153*E153*G153*$N$6</f>
        <v>0</v>
      </c>
      <c r="O153" s="24">
        <v>0</v>
      </c>
      <c r="P153" s="24">
        <f>O153*C153*D153*E153*G153*$P$6</f>
        <v>0</v>
      </c>
      <c r="Q153" s="24">
        <v>0</v>
      </c>
      <c r="R153" s="24">
        <f>Q153*C153*D153*E153*G153*$R$6</f>
        <v>0</v>
      </c>
      <c r="S153" s="24"/>
      <c r="T153" s="24"/>
      <c r="U153" s="24">
        <v>0</v>
      </c>
      <c r="V153" s="24">
        <f>U153*C153*D153*E153*G153*$V$6</f>
        <v>0</v>
      </c>
      <c r="W153" s="24">
        <v>0</v>
      </c>
      <c r="X153" s="24">
        <f t="shared" si="366"/>
        <v>0</v>
      </c>
      <c r="Y153" s="24">
        <v>10</v>
      </c>
      <c r="Z153" s="24">
        <f>Y153*C153*D153*E153*G153*$Z$6</f>
        <v>133846.01999999999</v>
      </c>
      <c r="AA153" s="24"/>
      <c r="AB153" s="24">
        <f t="shared" si="533"/>
        <v>0</v>
      </c>
      <c r="AC153" s="24">
        <v>0</v>
      </c>
      <c r="AD153" s="24">
        <f>AC153*C153*D153*E153*G153*$AD$6</f>
        <v>0</v>
      </c>
      <c r="AE153" s="24">
        <v>0</v>
      </c>
      <c r="AF153" s="24">
        <f>AE153*C153*D153*E153*G153*$AF$6</f>
        <v>0</v>
      </c>
      <c r="AG153" s="24"/>
      <c r="AH153" s="24">
        <f t="shared" ref="AH153:AH158" si="549">AG153*C153*D153*E153*G153*$AH$6</f>
        <v>0</v>
      </c>
      <c r="AI153" s="24"/>
      <c r="AJ153" s="24">
        <f t="shared" ref="AJ153:AJ159" si="550">AI153*C153*D153*E153*G153*$AJ$6</f>
        <v>0</v>
      </c>
      <c r="AK153" s="24"/>
      <c r="AL153" s="24">
        <f t="shared" ref="AL153:AL159" si="551">SUM(AK153*$AL$6*C153*D153*E153*G153)</f>
        <v>0</v>
      </c>
      <c r="AM153" s="24"/>
      <c r="AN153" s="24">
        <f t="shared" ref="AN153:AN159" si="552">SUM(AM153*$AN$6*C153*D153*E153*G153)</f>
        <v>0</v>
      </c>
      <c r="AO153" s="24">
        <v>0</v>
      </c>
      <c r="AP153" s="24">
        <f>AO153*C153*D153*E153*G153*$AP$6</f>
        <v>0</v>
      </c>
      <c r="AQ153" s="24">
        <v>0</v>
      </c>
      <c r="AR153" s="24">
        <f>AQ153*C153*D153*E153*G153*$AR$6</f>
        <v>0</v>
      </c>
      <c r="AS153" s="24">
        <v>0</v>
      </c>
      <c r="AT153" s="24">
        <f>AS153*C153*D153*E153*G153*$AT$6</f>
        <v>0</v>
      </c>
      <c r="AU153" s="24"/>
      <c r="AV153" s="24">
        <f>AU153*C153*D153*E153*G153*$AV$6</f>
        <v>0</v>
      </c>
      <c r="AW153" s="24"/>
      <c r="AX153" s="24">
        <f>AW153*C153*D153*E153*G153*$AX$6</f>
        <v>0</v>
      </c>
      <c r="AY153" s="24"/>
      <c r="AZ153" s="24">
        <f>AY153*C153*D153*E153*G153*$AZ$6</f>
        <v>0</v>
      </c>
      <c r="BA153" s="24">
        <v>0</v>
      </c>
      <c r="BB153" s="24">
        <f>BA153*C153*D153*E153*G153*$BB$6</f>
        <v>0</v>
      </c>
      <c r="BC153" s="24">
        <v>0</v>
      </c>
      <c r="BD153" s="24">
        <f t="shared" si="361"/>
        <v>0</v>
      </c>
      <c r="BE153" s="24">
        <v>0</v>
      </c>
      <c r="BF153" s="24">
        <f t="shared" si="362"/>
        <v>0</v>
      </c>
      <c r="BG153" s="24">
        <v>2</v>
      </c>
      <c r="BH153" s="24">
        <f>BG153*C153*D153*E153*H153*$BH$6</f>
        <v>32123.0448</v>
      </c>
      <c r="BI153" s="24">
        <v>0</v>
      </c>
      <c r="BJ153" s="24">
        <f>BI153*C153*D153*E153*H153*$BJ$6</f>
        <v>0</v>
      </c>
      <c r="BK153" s="24"/>
      <c r="BL153" s="24">
        <f>SUM(BK153*$BL$6*C153*D153*E153*H153)</f>
        <v>0</v>
      </c>
      <c r="BM153" s="24"/>
      <c r="BN153" s="24">
        <f>SUM(BM153*$BN$6*C153*D153*E153*H153)</f>
        <v>0</v>
      </c>
      <c r="BO153" s="24">
        <v>0</v>
      </c>
      <c r="BP153" s="24">
        <f>BO153*C153*D153*E153*H153*$BP$6</f>
        <v>0</v>
      </c>
      <c r="BQ153" s="24">
        <v>0</v>
      </c>
      <c r="BR153" s="24">
        <f>BQ153*C153*D153*E153*H153*$BR$6</f>
        <v>0</v>
      </c>
      <c r="BS153" s="24">
        <v>0</v>
      </c>
      <c r="BT153" s="24">
        <f>BS153*C153*D153*E153*H153*$BT$6</f>
        <v>0</v>
      </c>
      <c r="BU153" s="24"/>
      <c r="BV153" s="24">
        <f>C153*D153*E153*H153*BU153*$BV$6</f>
        <v>0</v>
      </c>
      <c r="BW153" s="24">
        <v>0</v>
      </c>
      <c r="BX153" s="24">
        <f>BW153*C153*D153*E153*H153*$BX$6</f>
        <v>0</v>
      </c>
      <c r="BY153" s="24"/>
      <c r="BZ153" s="24">
        <f>SUM(BY153*$BZ$6*C153*D153*E153*H153)</f>
        <v>0</v>
      </c>
      <c r="CA153" s="24"/>
      <c r="CB153" s="24">
        <f>SUM(CA153*$CB$6*C153*D153*E153*H153)</f>
        <v>0</v>
      </c>
      <c r="CC153" s="24"/>
      <c r="CD153" s="24">
        <f>CC153*C153*D153*E153*H153*$CD$6</f>
        <v>0</v>
      </c>
      <c r="CE153" s="24">
        <v>0</v>
      </c>
      <c r="CF153" s="24">
        <f>CE153*C153*D153*E153*H153*$CF$6</f>
        <v>0</v>
      </c>
      <c r="CG153" s="24">
        <v>0</v>
      </c>
      <c r="CH153" s="24">
        <f>CG153*C153*D153*E153*H153*$CH$6</f>
        <v>0</v>
      </c>
      <c r="CI153" s="24"/>
      <c r="CJ153" s="24">
        <f>CI153*C153*D153*E153*H153*$CJ$6</f>
        <v>0</v>
      </c>
      <c r="CK153" s="24">
        <v>0</v>
      </c>
      <c r="CL153" s="24">
        <f>CK153*C153*D153*E153*H153*$CL$6</f>
        <v>0</v>
      </c>
      <c r="CM153" s="24">
        <v>224</v>
      </c>
      <c r="CN153" s="24">
        <f>CM153*C153*D153*E153*H153*$CN$6</f>
        <v>3597781.0175999994</v>
      </c>
      <c r="CO153" s="24"/>
      <c r="CP153" s="24"/>
      <c r="CQ153" s="24">
        <v>0</v>
      </c>
      <c r="CR153" s="24">
        <f>CQ153*C153*D153*E153*H153*$CR$6</f>
        <v>0</v>
      </c>
      <c r="CS153" s="24"/>
      <c r="CT153" s="24">
        <f>CS153*C153*D153*E153*H153*$CT$6</f>
        <v>0</v>
      </c>
      <c r="CU153" s="24">
        <v>0</v>
      </c>
      <c r="CV153" s="24">
        <f>CU153*C153*D153*E153*I153*$CV$6</f>
        <v>0</v>
      </c>
      <c r="CW153" s="24"/>
      <c r="CX153" s="24">
        <f>CW153*C153*D153*E153*J153*$CX$6</f>
        <v>0</v>
      </c>
      <c r="CY153" s="24"/>
      <c r="CZ153" s="24">
        <f>CY153*C153*D153*E153*H153*$CZ$6</f>
        <v>0</v>
      </c>
      <c r="DA153" s="24"/>
      <c r="DB153" s="24">
        <f>DA153*C153*D153*E153*H153*$DB$6</f>
        <v>0</v>
      </c>
      <c r="DC153" s="24"/>
      <c r="DD153" s="24">
        <f>DC153*C153*D153*E153*G153*$DD$6</f>
        <v>0</v>
      </c>
      <c r="DE153" s="24"/>
      <c r="DF153" s="24">
        <f>DE153*C153*D153*E153*G153*$DF$6</f>
        <v>0</v>
      </c>
      <c r="DG153" s="24"/>
      <c r="DH153" s="24">
        <f>DG153*C153*D153*E153*G153*$DH$6</f>
        <v>0</v>
      </c>
      <c r="DI153" s="24"/>
      <c r="DJ153" s="24">
        <f>DI153*C153*D153*E153*G153*$DJ$6</f>
        <v>0</v>
      </c>
      <c r="DK153" s="24"/>
      <c r="DL153" s="24">
        <f>DK153*C153*D153*E153*G153*$DL$6</f>
        <v>0</v>
      </c>
      <c r="DM153" s="24"/>
      <c r="DN153" s="24">
        <f>DM153*C153*D153*E153*G153*$DN$6</f>
        <v>0</v>
      </c>
      <c r="DO153" s="24"/>
      <c r="DP153" s="24">
        <f>DO153*C153*D153*E153*G153*$DP$6</f>
        <v>0</v>
      </c>
      <c r="DQ153" s="24"/>
      <c r="DR153" s="24">
        <f>DQ153*C153*D153*E153*G153*$DR$6</f>
        <v>0</v>
      </c>
      <c r="DS153" s="24"/>
      <c r="DT153" s="24">
        <f>DS153*C153*D153*E153*G153*$DT$6</f>
        <v>0</v>
      </c>
      <c r="DU153" s="24"/>
      <c r="DV153" s="24">
        <f>DU153*C153*D153*E153*G153*$DV$6</f>
        <v>0</v>
      </c>
      <c r="DW153" s="24"/>
      <c r="DX153" s="24">
        <f>DW153*C153*D153*E153*G153*$DX$6</f>
        <v>0</v>
      </c>
      <c r="DY153" s="24"/>
      <c r="DZ153" s="24">
        <f>DY153*C153*D153*E153*G153*$DZ$6</f>
        <v>0</v>
      </c>
      <c r="EA153" s="24"/>
      <c r="EB153" s="24">
        <f>EA153*C153*D153*E153*G153*$EB$6</f>
        <v>0</v>
      </c>
      <c r="EC153" s="24"/>
      <c r="ED153" s="24">
        <f>EC153*C153*D153*E153*G153*$ED$6</f>
        <v>0</v>
      </c>
      <c r="EE153" s="24"/>
      <c r="EF153" s="24">
        <f>EE153*C153*D153*E153*G153*$EF$6</f>
        <v>0</v>
      </c>
      <c r="EG153" s="24"/>
      <c r="EH153" s="24">
        <f>EG153*C153*D153*E153*G153*$EH$6</f>
        <v>0</v>
      </c>
      <c r="EI153" s="24"/>
      <c r="EJ153" s="24">
        <f>EI153*C153*D153*E153*G153*$EJ$6</f>
        <v>0</v>
      </c>
      <c r="EK153" s="24"/>
      <c r="EL153" s="24">
        <f>EK153*C153*D153*E153*G153*$EL$6</f>
        <v>0</v>
      </c>
      <c r="EM153" s="24"/>
      <c r="EN153" s="24">
        <f>EM153*C153*D153*E153*G153*$EN$6</f>
        <v>0</v>
      </c>
      <c r="EO153" s="24"/>
      <c r="EP153" s="24">
        <f>EO153*C153*D153*E153*H153*$EP$6</f>
        <v>0</v>
      </c>
      <c r="EQ153" s="24"/>
      <c r="ER153" s="24">
        <f>EQ153*C153*D153*E153*H153*$ER$6</f>
        <v>0</v>
      </c>
      <c r="ES153" s="24"/>
      <c r="ET153" s="24"/>
      <c r="EU153" s="25">
        <f t="shared" ref="EU153:EV162" si="553">SUM(K153,M153,O153,Q153,S153,U153,W153,Y153,AC153,AE153,AG153,AI153,AK153,AM153,AO153,AQ153,AS153,AU153,AW153,AY153,BA153,BC153,BE153,BG153,BI153,BK153,BM153,BO153,BQ153,BS153,BU153,BW153,BY153,CA153,CC153,CE153,CG153,CI153,CK153,CM153,CO153,CQ153,CS153,CU153,CW153,CY153,DA153,DC153,DE153,DG153,DI153,DK153,DM153,DO153,DQ153,DS153,DU153,DW153,DY153,EA153,EC153,EE153,EG153,EI153,EK153,EM153,EO153,EQ153,ES153,AA153)</f>
        <v>236</v>
      </c>
      <c r="EV153" s="25">
        <f t="shared" si="553"/>
        <v>3763750.0823999993</v>
      </c>
    </row>
    <row r="154" spans="1:152" x14ac:dyDescent="0.25">
      <c r="A154" s="47">
        <v>188</v>
      </c>
      <c r="B154" s="19" t="s">
        <v>231</v>
      </c>
      <c r="C154" s="20">
        <f t="shared" si="532"/>
        <v>9657</v>
      </c>
      <c r="D154" s="21">
        <v>1.52</v>
      </c>
      <c r="E154" s="22">
        <v>1</v>
      </c>
      <c r="F154" s="49"/>
      <c r="G154" s="20">
        <v>1.4</v>
      </c>
      <c r="H154" s="20">
        <v>1.68</v>
      </c>
      <c r="I154" s="20">
        <v>2.23</v>
      </c>
      <c r="J154" s="20">
        <v>2.39</v>
      </c>
      <c r="K154" s="23"/>
      <c r="L154" s="24">
        <f>K154*C154*D154*E154*G154*$L$6</f>
        <v>0</v>
      </c>
      <c r="M154" s="24">
        <v>0</v>
      </c>
      <c r="N154" s="24">
        <f>M154*C154*D154*E154*G154*$N$6</f>
        <v>0</v>
      </c>
      <c r="O154" s="24">
        <v>0</v>
      </c>
      <c r="P154" s="24">
        <f>O154*C154*D154*E154*G154*$P$6</f>
        <v>0</v>
      </c>
      <c r="Q154" s="24">
        <v>0</v>
      </c>
      <c r="R154" s="24">
        <f>Q154*C154*D154*E154*G154*$R$6</f>
        <v>0</v>
      </c>
      <c r="S154" s="24"/>
      <c r="T154" s="24"/>
      <c r="U154" s="24">
        <v>0</v>
      </c>
      <c r="V154" s="24">
        <f>U154*C154*D154*E154*G154*$V$6</f>
        <v>0</v>
      </c>
      <c r="W154" s="24">
        <v>0</v>
      </c>
      <c r="X154" s="24">
        <f t="shared" si="366"/>
        <v>0</v>
      </c>
      <c r="Y154" s="24">
        <v>0</v>
      </c>
      <c r="Z154" s="24">
        <f>Y154*C154*D154*E154*G154*$Z$6</f>
        <v>0</v>
      </c>
      <c r="AA154" s="24"/>
      <c r="AB154" s="24">
        <f t="shared" si="533"/>
        <v>0</v>
      </c>
      <c r="AC154" s="24">
        <v>0</v>
      </c>
      <c r="AD154" s="24">
        <f>AC154*C154*D154*E154*G154*$AD$6</f>
        <v>0</v>
      </c>
      <c r="AE154" s="24">
        <v>0</v>
      </c>
      <c r="AF154" s="24">
        <f>AE154*C154*D154*E154*G154*$AF$6</f>
        <v>0</v>
      </c>
      <c r="AG154" s="24"/>
      <c r="AH154" s="24">
        <f t="shared" si="549"/>
        <v>0</v>
      </c>
      <c r="AI154" s="24"/>
      <c r="AJ154" s="24">
        <f t="shared" si="550"/>
        <v>0</v>
      </c>
      <c r="AK154" s="24"/>
      <c r="AL154" s="24">
        <f t="shared" si="551"/>
        <v>0</v>
      </c>
      <c r="AM154" s="24"/>
      <c r="AN154" s="24">
        <f t="shared" si="552"/>
        <v>0</v>
      </c>
      <c r="AO154" s="24">
        <v>0</v>
      </c>
      <c r="AP154" s="24">
        <f>AO154*C154*D154*E154*G154*$AP$6</f>
        <v>0</v>
      </c>
      <c r="AQ154" s="24">
        <v>0</v>
      </c>
      <c r="AR154" s="24">
        <f>AQ154*C154*D154*E154*G154*$AR$6</f>
        <v>0</v>
      </c>
      <c r="AS154" s="24">
        <v>0</v>
      </c>
      <c r="AT154" s="24">
        <f>AS154*C154*D154*E154*G154*$AT$6</f>
        <v>0</v>
      </c>
      <c r="AU154" s="24"/>
      <c r="AV154" s="24">
        <f>AU154*C154*D154*E154*G154*$AV$6</f>
        <v>0</v>
      </c>
      <c r="AW154" s="24"/>
      <c r="AX154" s="24">
        <f>AW154*C154*D154*E154*G154*$AX$6</f>
        <v>0</v>
      </c>
      <c r="AY154" s="24"/>
      <c r="AZ154" s="24">
        <f>AY154*C154*D154*E154*G154*$AZ$6</f>
        <v>0</v>
      </c>
      <c r="BA154" s="24">
        <v>0</v>
      </c>
      <c r="BB154" s="24">
        <f>BA154*C154*D154*E154*G154*$BB$6</f>
        <v>0</v>
      </c>
      <c r="BC154" s="24">
        <v>0</v>
      </c>
      <c r="BD154" s="24">
        <f t="shared" si="361"/>
        <v>0</v>
      </c>
      <c r="BE154" s="24">
        <v>0</v>
      </c>
      <c r="BF154" s="24">
        <f t="shared" si="362"/>
        <v>0</v>
      </c>
      <c r="BG154" s="24">
        <v>0</v>
      </c>
      <c r="BH154" s="24">
        <f>BG154*C154*D154*E154*H154*$BH$6</f>
        <v>0</v>
      </c>
      <c r="BI154" s="24">
        <v>0</v>
      </c>
      <c r="BJ154" s="24">
        <f>BI154*C154*D154*E154*H154*$BJ$6</f>
        <v>0</v>
      </c>
      <c r="BK154" s="24"/>
      <c r="BL154" s="24">
        <f>SUM(BK154*$BL$6*C154*D154*E154*H154)</f>
        <v>0</v>
      </c>
      <c r="BM154" s="24"/>
      <c r="BN154" s="24">
        <f>SUM(BM154*$BN$6*C154*D154*E154*H154)</f>
        <v>0</v>
      </c>
      <c r="BO154" s="24">
        <v>0</v>
      </c>
      <c r="BP154" s="24">
        <f>BO154*C154*D154*E154*H154*$BP$6</f>
        <v>0</v>
      </c>
      <c r="BQ154" s="24">
        <v>0</v>
      </c>
      <c r="BR154" s="24">
        <f>BQ154*C154*D154*E154*H154*$BR$6</f>
        <v>0</v>
      </c>
      <c r="BS154" s="24">
        <v>0</v>
      </c>
      <c r="BT154" s="24">
        <f>BS154*C154*D154*E154*H154*$BT$6</f>
        <v>0</v>
      </c>
      <c r="BU154" s="24"/>
      <c r="BV154" s="24">
        <f>C154*D154*E154*H154*BU154*$BV$6</f>
        <v>0</v>
      </c>
      <c r="BW154" s="24">
        <v>0</v>
      </c>
      <c r="BX154" s="24">
        <f>BW154*C154*D154*E154*H154*$BX$6</f>
        <v>0</v>
      </c>
      <c r="BY154" s="24"/>
      <c r="BZ154" s="24">
        <f>SUM(BY154*$BZ$6*C154*D154*E154*H154)</f>
        <v>0</v>
      </c>
      <c r="CA154" s="24"/>
      <c r="CB154" s="24">
        <f>SUM(CA154*$CB$6*C154*D154*E154*H154)</f>
        <v>0</v>
      </c>
      <c r="CC154" s="24">
        <v>1</v>
      </c>
      <c r="CD154" s="24">
        <f>CC154*C154*D154*E154*H154*$CD$6</f>
        <v>24660.115199999997</v>
      </c>
      <c r="CE154" s="24">
        <v>0</v>
      </c>
      <c r="CF154" s="24">
        <f>CE154*C154*D154*E154*H154*$CF$6</f>
        <v>0</v>
      </c>
      <c r="CG154" s="24">
        <v>0</v>
      </c>
      <c r="CH154" s="24">
        <f>CG154*C154*D154*E154*H154*$CH$6</f>
        <v>0</v>
      </c>
      <c r="CI154" s="24">
        <v>0</v>
      </c>
      <c r="CJ154" s="24">
        <f>CI154*C154*D154*E154*H154*$CJ$6</f>
        <v>0</v>
      </c>
      <c r="CK154" s="24">
        <v>0</v>
      </c>
      <c r="CL154" s="24">
        <f>CK154*C154*D154*E154*H154*$CL$6</f>
        <v>0</v>
      </c>
      <c r="CM154" s="24"/>
      <c r="CN154" s="24">
        <f>CM154*C154*D154*E154*H154*$CN$6</f>
        <v>0</v>
      </c>
      <c r="CO154" s="24"/>
      <c r="CP154" s="24"/>
      <c r="CQ154" s="24">
        <v>0</v>
      </c>
      <c r="CR154" s="24">
        <f>CQ154*C154*D154*E154*H154*$CR$6</f>
        <v>0</v>
      </c>
      <c r="CS154" s="24"/>
      <c r="CT154" s="24">
        <f>CS154*C154*D154*E154*H154*$CT$6</f>
        <v>0</v>
      </c>
      <c r="CU154" s="24">
        <v>0</v>
      </c>
      <c r="CV154" s="24">
        <f>CU154*C154*D154*E154*I154*$CV$6</f>
        <v>0</v>
      </c>
      <c r="CW154" s="24">
        <v>0</v>
      </c>
      <c r="CX154" s="24">
        <f>CW154*C154*D154*E154*J154*$CX$6</f>
        <v>0</v>
      </c>
      <c r="CY154" s="24"/>
      <c r="CZ154" s="24">
        <f>CY154*C154*D154*E154*H154*$CZ$6</f>
        <v>0</v>
      </c>
      <c r="DA154" s="24"/>
      <c r="DB154" s="24">
        <f>DA154*C154*D154*E154*H154*$DB$6</f>
        <v>0</v>
      </c>
      <c r="DC154" s="24"/>
      <c r="DD154" s="24">
        <f>DC154*C154*D154*E154*G154*$DD$6</f>
        <v>0</v>
      </c>
      <c r="DE154" s="24"/>
      <c r="DF154" s="24">
        <f>DE154*C154*D154*E154*G154*$DF$6</f>
        <v>0</v>
      </c>
      <c r="DG154" s="24"/>
      <c r="DH154" s="24">
        <f>DG154*C154*D154*E154*G154*$DH$6</f>
        <v>0</v>
      </c>
      <c r="DI154" s="24"/>
      <c r="DJ154" s="24">
        <f>DI154*C154*D154*E154*G154*$DJ$6</f>
        <v>0</v>
      </c>
      <c r="DK154" s="24"/>
      <c r="DL154" s="24">
        <f>DK154*C154*D154*E154*G154*$DL$6</f>
        <v>0</v>
      </c>
      <c r="DM154" s="24"/>
      <c r="DN154" s="24">
        <f>DM154*C154*D154*E154*G154*$DN$6</f>
        <v>0</v>
      </c>
      <c r="DO154" s="24"/>
      <c r="DP154" s="24">
        <f>DO154*C154*D154*E154*G154*$DP$6</f>
        <v>0</v>
      </c>
      <c r="DQ154" s="24"/>
      <c r="DR154" s="24">
        <f>DQ154*C154*D154*E154*G154*$DR$6</f>
        <v>0</v>
      </c>
      <c r="DS154" s="24"/>
      <c r="DT154" s="24">
        <f>DS154*C154*D154*E154*G154*$DT$6</f>
        <v>0</v>
      </c>
      <c r="DU154" s="24"/>
      <c r="DV154" s="24">
        <f>DU154*C154*D154*E154*G154*$DV$6</f>
        <v>0</v>
      </c>
      <c r="DW154" s="24"/>
      <c r="DX154" s="24">
        <f>DW154*C154*D154*E154*G154*$DX$6</f>
        <v>0</v>
      </c>
      <c r="DY154" s="24"/>
      <c r="DZ154" s="24">
        <f>DY154*C154*D154*E154*G154*$DZ$6</f>
        <v>0</v>
      </c>
      <c r="EA154" s="24"/>
      <c r="EB154" s="24">
        <f>EA154*C154*D154*E154*G154*$EB$6</f>
        <v>0</v>
      </c>
      <c r="EC154" s="24"/>
      <c r="ED154" s="24">
        <f>EC154*C154*D154*E154*G154*$ED$6</f>
        <v>0</v>
      </c>
      <c r="EE154" s="24"/>
      <c r="EF154" s="24">
        <f>EE154*C154*D154*E154*G154*$EF$6</f>
        <v>0</v>
      </c>
      <c r="EG154" s="24"/>
      <c r="EH154" s="24">
        <f>EG154*C154*D154*E154*G154*$EH$6</f>
        <v>0</v>
      </c>
      <c r="EI154" s="24"/>
      <c r="EJ154" s="24">
        <f>EI154*C154*D154*E154*G154*$EJ$6</f>
        <v>0</v>
      </c>
      <c r="EK154" s="24"/>
      <c r="EL154" s="24">
        <f>EK154*C154*D154*E154*G154*$EL$6</f>
        <v>0</v>
      </c>
      <c r="EM154" s="24"/>
      <c r="EN154" s="24">
        <f>EM154*C154*D154*E154*G154*$EN$6</f>
        <v>0</v>
      </c>
      <c r="EO154" s="24"/>
      <c r="EP154" s="24">
        <f>EO154*C154*D154*E154*H154*$EP$6</f>
        <v>0</v>
      </c>
      <c r="EQ154" s="24"/>
      <c r="ER154" s="24">
        <f>EQ154*C154*D154*E154*H154*$ER$6</f>
        <v>0</v>
      </c>
      <c r="ES154" s="24"/>
      <c r="ET154" s="24"/>
      <c r="EU154" s="25">
        <f t="shared" si="553"/>
        <v>1</v>
      </c>
      <c r="EV154" s="25">
        <f t="shared" si="553"/>
        <v>24660.115199999997</v>
      </c>
    </row>
    <row r="155" spans="1:152" ht="30" x14ac:dyDescent="0.25">
      <c r="A155" s="47">
        <v>189</v>
      </c>
      <c r="B155" s="19" t="s">
        <v>232</v>
      </c>
      <c r="C155" s="20">
        <f t="shared" si="532"/>
        <v>9657</v>
      </c>
      <c r="D155" s="21">
        <v>0.76</v>
      </c>
      <c r="E155" s="22">
        <v>1</v>
      </c>
      <c r="F155" s="49"/>
      <c r="G155" s="20">
        <v>1.4</v>
      </c>
      <c r="H155" s="20">
        <v>1.68</v>
      </c>
      <c r="I155" s="20">
        <v>2.23</v>
      </c>
      <c r="J155" s="20">
        <v>2.39</v>
      </c>
      <c r="K155" s="23"/>
      <c r="L155" s="24">
        <f>K155*C155*D155*E155*G155*$L$6</f>
        <v>0</v>
      </c>
      <c r="M155" s="24">
        <v>0</v>
      </c>
      <c r="N155" s="24">
        <f>M155*C155*D155*E155*G155*$N$6</f>
        <v>0</v>
      </c>
      <c r="O155" s="24">
        <v>0</v>
      </c>
      <c r="P155" s="24">
        <f>O155*C155*D155*E155*G155*$P$6</f>
        <v>0</v>
      </c>
      <c r="Q155" s="24">
        <v>0</v>
      </c>
      <c r="R155" s="24">
        <f>Q155*C155*D155*E155*G155*$R$6</f>
        <v>0</v>
      </c>
      <c r="S155" s="24"/>
      <c r="T155" s="24"/>
      <c r="U155" s="24">
        <v>0</v>
      </c>
      <c r="V155" s="24">
        <f>U155*C155*D155*E155*G155*$V$6</f>
        <v>0</v>
      </c>
      <c r="W155" s="24">
        <v>0</v>
      </c>
      <c r="X155" s="24">
        <f t="shared" si="366"/>
        <v>0</v>
      </c>
      <c r="Y155" s="24">
        <v>0</v>
      </c>
      <c r="Z155" s="24">
        <f>Y155*C155*D155*E155*G155*$Z$6</f>
        <v>0</v>
      </c>
      <c r="AA155" s="24"/>
      <c r="AB155" s="24">
        <f t="shared" si="533"/>
        <v>0</v>
      </c>
      <c r="AC155" s="24">
        <v>0</v>
      </c>
      <c r="AD155" s="24">
        <f>AC155*C155*D155*E155*G155*$AD$6</f>
        <v>0</v>
      </c>
      <c r="AE155" s="24">
        <v>0</v>
      </c>
      <c r="AF155" s="24">
        <f>AE155*C155*D155*E155*G155*$AF$6</f>
        <v>0</v>
      </c>
      <c r="AG155" s="24"/>
      <c r="AH155" s="24">
        <f t="shared" si="549"/>
        <v>0</v>
      </c>
      <c r="AI155" s="24"/>
      <c r="AJ155" s="24">
        <f t="shared" si="550"/>
        <v>0</v>
      </c>
      <c r="AK155" s="24"/>
      <c r="AL155" s="24">
        <f t="shared" si="551"/>
        <v>0</v>
      </c>
      <c r="AM155" s="24">
        <v>15</v>
      </c>
      <c r="AN155" s="24">
        <f t="shared" si="552"/>
        <v>154125.72</v>
      </c>
      <c r="AO155" s="24">
        <v>0</v>
      </c>
      <c r="AP155" s="24">
        <f>AO155*C155*D155*E155*G155*$AP$6</f>
        <v>0</v>
      </c>
      <c r="AQ155" s="24">
        <v>0</v>
      </c>
      <c r="AR155" s="24">
        <f>AQ155*C155*D155*E155*G155*$AR$6</f>
        <v>0</v>
      </c>
      <c r="AS155" s="24">
        <v>0</v>
      </c>
      <c r="AT155" s="24">
        <f>AS155*C155*D155*E155*G155*$AT$6</f>
        <v>0</v>
      </c>
      <c r="AU155" s="24"/>
      <c r="AV155" s="24">
        <f>AU155*C155*D155*E155*G155*$AV$6</f>
        <v>0</v>
      </c>
      <c r="AW155" s="24"/>
      <c r="AX155" s="24">
        <f>AW155*C155*D155*E155*G155*$AX$6</f>
        <v>0</v>
      </c>
      <c r="AY155" s="24"/>
      <c r="AZ155" s="24">
        <f>AY155*C155*D155*E155*G155*$AZ$6</f>
        <v>0</v>
      </c>
      <c r="BA155" s="24">
        <v>0</v>
      </c>
      <c r="BB155" s="24">
        <f>BA155*C155*D155*E155*G155*$BB$6</f>
        <v>0</v>
      </c>
      <c r="BC155" s="24">
        <v>0</v>
      </c>
      <c r="BD155" s="24">
        <f t="shared" si="361"/>
        <v>0</v>
      </c>
      <c r="BE155" s="24">
        <v>0</v>
      </c>
      <c r="BF155" s="24">
        <f t="shared" si="362"/>
        <v>0</v>
      </c>
      <c r="BG155" s="24">
        <v>0</v>
      </c>
      <c r="BH155" s="24">
        <f>BG155*C155*D155*E155*H155*$BH$6</f>
        <v>0</v>
      </c>
      <c r="BI155" s="24">
        <v>0</v>
      </c>
      <c r="BJ155" s="24">
        <f>BI155*C155*D155*E155*H155*$BJ$6</f>
        <v>0</v>
      </c>
      <c r="BK155" s="24"/>
      <c r="BL155" s="24">
        <f>SUM(BK155*$BL$6*C155*D155*E155*H155)</f>
        <v>0</v>
      </c>
      <c r="BM155" s="24"/>
      <c r="BN155" s="24">
        <f>SUM(BM155*$BN$6*C155*D155*E155*H155)</f>
        <v>0</v>
      </c>
      <c r="BO155" s="24">
        <v>0</v>
      </c>
      <c r="BP155" s="24">
        <f>BO155*C155*D155*E155*H155*$BP$6</f>
        <v>0</v>
      </c>
      <c r="BQ155" s="24">
        <v>0</v>
      </c>
      <c r="BR155" s="24">
        <f>BQ155*C155*D155*E155*H155*$BR$6</f>
        <v>0</v>
      </c>
      <c r="BS155" s="24"/>
      <c r="BT155" s="24">
        <f>BS155*C155*D155*E155*H155*$BT$6</f>
        <v>0</v>
      </c>
      <c r="BU155" s="24"/>
      <c r="BV155" s="24">
        <f>C155*D155*E155*H155*BU155*$BV$6</f>
        <v>0</v>
      </c>
      <c r="BW155" s="24">
        <v>10</v>
      </c>
      <c r="BX155" s="24">
        <f>BW155*C155*D155*E155*H155*$BX$6</f>
        <v>123300.57599999999</v>
      </c>
      <c r="BY155" s="24"/>
      <c r="BZ155" s="24">
        <f>SUM(BY155*$BZ$6*C155*D155*E155*H155)</f>
        <v>0</v>
      </c>
      <c r="CA155" s="24"/>
      <c r="CB155" s="24">
        <f>SUM(CA155*$CB$6*C155*D155*E155*H155)</f>
        <v>0</v>
      </c>
      <c r="CC155" s="24"/>
      <c r="CD155" s="24">
        <f>CC155*C155*D155*E155*H155*$CD$6</f>
        <v>0</v>
      </c>
      <c r="CE155" s="24">
        <v>0</v>
      </c>
      <c r="CF155" s="24">
        <f>CE155*C155*D155*E155*H155*$CF$6</f>
        <v>0</v>
      </c>
      <c r="CG155" s="24">
        <v>0</v>
      </c>
      <c r="CH155" s="24">
        <f>CG155*C155*D155*E155*H155*$CH$6</f>
        <v>0</v>
      </c>
      <c r="CI155" s="24">
        <v>0</v>
      </c>
      <c r="CJ155" s="24">
        <f>CI155*C155*D155*E155*H155*$CJ$6</f>
        <v>0</v>
      </c>
      <c r="CK155" s="24">
        <v>0</v>
      </c>
      <c r="CL155" s="24">
        <f>CK155*C155*D155*E155*H155*$CL$6</f>
        <v>0</v>
      </c>
      <c r="CM155" s="24"/>
      <c r="CN155" s="24">
        <f>CM155*C155*D155*E155*H155*$CN$6</f>
        <v>0</v>
      </c>
      <c r="CO155" s="24"/>
      <c r="CP155" s="24"/>
      <c r="CQ155" s="24">
        <v>0</v>
      </c>
      <c r="CR155" s="24">
        <f>CQ155*C155*D155*E155*H155*$CR$6</f>
        <v>0</v>
      </c>
      <c r="CS155" s="24"/>
      <c r="CT155" s="24">
        <f>CS155*C155*D155*E155*H155*$CT$6</f>
        <v>0</v>
      </c>
      <c r="CU155" s="24">
        <v>0</v>
      </c>
      <c r="CV155" s="24">
        <f>CU155*C155*D155*E155*I155*$CV$6</f>
        <v>0</v>
      </c>
      <c r="CW155" s="24"/>
      <c r="CX155" s="24">
        <f>CW155*C155*D155*E155*J155*$CX$6</f>
        <v>0</v>
      </c>
      <c r="CY155" s="24"/>
      <c r="CZ155" s="24">
        <f>CY155*C155*D155*E155*H155*$CZ$6</f>
        <v>0</v>
      </c>
      <c r="DA155" s="24"/>
      <c r="DB155" s="24">
        <f>DA155*C155*D155*E155*H155*$DB$6</f>
        <v>0</v>
      </c>
      <c r="DC155" s="24"/>
      <c r="DD155" s="24">
        <f>DC155*C155*D155*E155*G155*$DD$6</f>
        <v>0</v>
      </c>
      <c r="DE155" s="24"/>
      <c r="DF155" s="24">
        <f>DE155*C155*D155*E155*G155*$DF$6</f>
        <v>0</v>
      </c>
      <c r="DG155" s="24"/>
      <c r="DH155" s="24">
        <f>DG155*C155*D155*E155*G155*$DH$6</f>
        <v>0</v>
      </c>
      <c r="DI155" s="24"/>
      <c r="DJ155" s="24">
        <f>DI155*C155*D155*E155*G155*$DJ$6</f>
        <v>0</v>
      </c>
      <c r="DK155" s="24"/>
      <c r="DL155" s="24">
        <f>DK155*C155*D155*E155*G155*$DL$6</f>
        <v>0</v>
      </c>
      <c r="DM155" s="24"/>
      <c r="DN155" s="24">
        <f>DM155*C155*D155*E155*G155*$DN$6</f>
        <v>0</v>
      </c>
      <c r="DO155" s="24"/>
      <c r="DP155" s="24">
        <f>DO155*C155*D155*E155*G155*$DP$6</f>
        <v>0</v>
      </c>
      <c r="DQ155" s="24"/>
      <c r="DR155" s="24">
        <f>DQ155*C155*D155*E155*G155*$DR$6</f>
        <v>0</v>
      </c>
      <c r="DS155" s="24"/>
      <c r="DT155" s="24">
        <f>DS155*C155*D155*E155*G155*$DT$6</f>
        <v>0</v>
      </c>
      <c r="DU155" s="24"/>
      <c r="DV155" s="24">
        <f>DU155*C155*D155*E155*G155*$DV$6</f>
        <v>0</v>
      </c>
      <c r="DW155" s="24"/>
      <c r="DX155" s="24">
        <f>DW155*C155*D155*E155*G155*$DX$6</f>
        <v>0</v>
      </c>
      <c r="DY155" s="24"/>
      <c r="DZ155" s="24">
        <f>DY155*C155*D155*E155*G155*$DZ$6</f>
        <v>0</v>
      </c>
      <c r="EA155" s="24"/>
      <c r="EB155" s="24">
        <f>EA155*C155*D155*E155*G155*$EB$6</f>
        <v>0</v>
      </c>
      <c r="EC155" s="24"/>
      <c r="ED155" s="24">
        <f>EC155*C155*D155*E155*G155*$ED$6</f>
        <v>0</v>
      </c>
      <c r="EE155" s="24"/>
      <c r="EF155" s="24">
        <f>EE155*C155*D155*E155*G155*$EF$6</f>
        <v>0</v>
      </c>
      <c r="EG155" s="24"/>
      <c r="EH155" s="24">
        <f>EG155*C155*D155*E155*G155*$EH$6</f>
        <v>0</v>
      </c>
      <c r="EI155" s="24"/>
      <c r="EJ155" s="24">
        <f>EI155*C155*D155*E155*G155*$EJ$6</f>
        <v>0</v>
      </c>
      <c r="EK155" s="24"/>
      <c r="EL155" s="24">
        <f>EK155*C155*D155*E155*G155*$EL$6</f>
        <v>0</v>
      </c>
      <c r="EM155" s="24"/>
      <c r="EN155" s="24">
        <f>EM155*C155*D155*E155*G155*$EN$6</f>
        <v>0</v>
      </c>
      <c r="EO155" s="24"/>
      <c r="EP155" s="24">
        <f>EO155*C155*D155*E155*H155*$EP$6</f>
        <v>0</v>
      </c>
      <c r="EQ155" s="24"/>
      <c r="ER155" s="24">
        <f>EQ155*C155*D155*E155*H155*$ER$6</f>
        <v>0</v>
      </c>
      <c r="ES155" s="24"/>
      <c r="ET155" s="24"/>
      <c r="EU155" s="25">
        <f t="shared" si="553"/>
        <v>25</v>
      </c>
      <c r="EV155" s="25">
        <f t="shared" si="553"/>
        <v>277426.29599999997</v>
      </c>
    </row>
    <row r="156" spans="1:152" ht="30" x14ac:dyDescent="0.25">
      <c r="A156" s="47">
        <v>190</v>
      </c>
      <c r="B156" s="19" t="s">
        <v>233</v>
      </c>
      <c r="C156" s="20">
        <f t="shared" si="532"/>
        <v>9657</v>
      </c>
      <c r="D156" s="21">
        <v>0.95</v>
      </c>
      <c r="E156" s="22">
        <v>1</v>
      </c>
      <c r="F156" s="49"/>
      <c r="G156" s="20">
        <v>1.4</v>
      </c>
      <c r="H156" s="20">
        <v>1.68</v>
      </c>
      <c r="I156" s="20">
        <v>2.23</v>
      </c>
      <c r="J156" s="20">
        <v>2.39</v>
      </c>
      <c r="K156" s="23"/>
      <c r="L156" s="24">
        <f>K156*C156*D156*E156*G156*$L$6</f>
        <v>0</v>
      </c>
      <c r="M156" s="24">
        <v>0</v>
      </c>
      <c r="N156" s="24">
        <f>M156*C156*D156*E156*G156*$N$6</f>
        <v>0</v>
      </c>
      <c r="O156" s="24">
        <v>0</v>
      </c>
      <c r="P156" s="24">
        <f>O156*C156*D156*E156*G156*$P$6</f>
        <v>0</v>
      </c>
      <c r="Q156" s="24">
        <v>0</v>
      </c>
      <c r="R156" s="24">
        <f>Q156*C156*D156*E156*G156*$R$6</f>
        <v>0</v>
      </c>
      <c r="S156" s="24"/>
      <c r="T156" s="24"/>
      <c r="U156" s="24">
        <v>1</v>
      </c>
      <c r="V156" s="24">
        <f>U156*C156*D156*E156*G156*$V$6</f>
        <v>12843.81</v>
      </c>
      <c r="W156" s="24">
        <v>0</v>
      </c>
      <c r="X156" s="24">
        <f t="shared" si="366"/>
        <v>0</v>
      </c>
      <c r="Y156" s="24">
        <v>0</v>
      </c>
      <c r="Z156" s="24">
        <f>Y156*C156*D156*E156*G156*$Z$6</f>
        <v>0</v>
      </c>
      <c r="AA156" s="24"/>
      <c r="AB156" s="24">
        <f t="shared" si="533"/>
        <v>0</v>
      </c>
      <c r="AC156" s="24">
        <v>0</v>
      </c>
      <c r="AD156" s="24">
        <f>AC156*C156*D156*E156*G156*$AD$6</f>
        <v>0</v>
      </c>
      <c r="AE156" s="24">
        <v>0</v>
      </c>
      <c r="AF156" s="24">
        <f>AE156*C156*D156*E156*G156*$AF$6</f>
        <v>0</v>
      </c>
      <c r="AG156" s="24"/>
      <c r="AH156" s="24">
        <f t="shared" si="549"/>
        <v>0</v>
      </c>
      <c r="AI156" s="24"/>
      <c r="AJ156" s="24">
        <f t="shared" si="550"/>
        <v>0</v>
      </c>
      <c r="AK156" s="24"/>
      <c r="AL156" s="24">
        <f t="shared" si="551"/>
        <v>0</v>
      </c>
      <c r="AM156" s="24">
        <v>28</v>
      </c>
      <c r="AN156" s="24">
        <f t="shared" si="552"/>
        <v>359626.67999999993</v>
      </c>
      <c r="AO156" s="24">
        <v>0</v>
      </c>
      <c r="AP156" s="24">
        <f>AO156*C156*D156*E156*G156*$AP$6</f>
        <v>0</v>
      </c>
      <c r="AQ156" s="24">
        <v>0</v>
      </c>
      <c r="AR156" s="24">
        <f>AQ156*C156*D156*E156*G156*$AR$6</f>
        <v>0</v>
      </c>
      <c r="AS156" s="24">
        <v>0</v>
      </c>
      <c r="AT156" s="24">
        <f>AS156*C156*D156*E156*G156*$AT$6</f>
        <v>0</v>
      </c>
      <c r="AU156" s="24"/>
      <c r="AV156" s="24">
        <f>AU156*C156*D156*E156*G156*$AV$6</f>
        <v>0</v>
      </c>
      <c r="AW156" s="24"/>
      <c r="AX156" s="24">
        <f>AW156*C156*D156*E156*G156*$AX$6</f>
        <v>0</v>
      </c>
      <c r="AY156" s="24"/>
      <c r="AZ156" s="24">
        <f>AY156*C156*D156*E156*G156*$AZ$6</f>
        <v>0</v>
      </c>
      <c r="BA156" s="24">
        <v>0</v>
      </c>
      <c r="BB156" s="24">
        <f>BA156*C156*D156*E156*G156*$BB$6</f>
        <v>0</v>
      </c>
      <c r="BC156" s="24">
        <v>0</v>
      </c>
      <c r="BD156" s="24">
        <f t="shared" si="361"/>
        <v>0</v>
      </c>
      <c r="BE156" s="24">
        <v>0</v>
      </c>
      <c r="BF156" s="24">
        <f t="shared" si="362"/>
        <v>0</v>
      </c>
      <c r="BG156" s="24">
        <v>0</v>
      </c>
      <c r="BH156" s="24">
        <f>BG156*C156*D156*E156*H156*$BH$6</f>
        <v>0</v>
      </c>
      <c r="BI156" s="24">
        <v>0</v>
      </c>
      <c r="BJ156" s="24">
        <f>BI156*C156*D156*E156*H156*$BJ$6</f>
        <v>0</v>
      </c>
      <c r="BK156" s="24"/>
      <c r="BL156" s="24">
        <f>SUM(BK156*$BL$6*C156*D156*E156*H156)</f>
        <v>0</v>
      </c>
      <c r="BM156" s="24"/>
      <c r="BN156" s="24">
        <f>SUM(BM156*$BN$6*C156*D156*E156*H156)</f>
        <v>0</v>
      </c>
      <c r="BO156" s="24"/>
      <c r="BP156" s="24">
        <f>BO156*C156*D156*E156*H156*$BP$6</f>
        <v>0</v>
      </c>
      <c r="BQ156" s="24">
        <v>0</v>
      </c>
      <c r="BR156" s="24">
        <f>BQ156*C156*D156*E156*H156*$BR$6</f>
        <v>0</v>
      </c>
      <c r="BS156" s="24"/>
      <c r="BT156" s="24">
        <f>BS156*C156*D156*E156*H156*$BT$6</f>
        <v>0</v>
      </c>
      <c r="BU156" s="24"/>
      <c r="BV156" s="24">
        <f>C156*D156*E156*H156*BU156*$BV$6</f>
        <v>0</v>
      </c>
      <c r="BW156" s="24">
        <v>15</v>
      </c>
      <c r="BX156" s="24">
        <f>BW156*C156*D156*E156*H156*$BX$6</f>
        <v>231188.58</v>
      </c>
      <c r="BY156" s="24"/>
      <c r="BZ156" s="24">
        <f>SUM(BY156*$BZ$6*C156*D156*E156*H156)</f>
        <v>0</v>
      </c>
      <c r="CA156" s="24"/>
      <c r="CB156" s="24">
        <f>SUM(CA156*$CB$6*C156*D156*E156*H156)</f>
        <v>0</v>
      </c>
      <c r="CC156" s="24"/>
      <c r="CD156" s="24">
        <f>CC156*C156*D156*E156*H156*$CD$6</f>
        <v>0</v>
      </c>
      <c r="CE156" s="24">
        <v>0</v>
      </c>
      <c r="CF156" s="24">
        <f>CE156*C156*D156*E156*H156*$CF$6</f>
        <v>0</v>
      </c>
      <c r="CG156" s="24">
        <v>0</v>
      </c>
      <c r="CH156" s="24">
        <f>CG156*C156*D156*E156*H156*$CH$6</f>
        <v>0</v>
      </c>
      <c r="CI156" s="24">
        <v>0</v>
      </c>
      <c r="CJ156" s="24">
        <f>CI156*C156*D156*E156*H156*$CJ$6</f>
        <v>0</v>
      </c>
      <c r="CK156" s="24">
        <v>0</v>
      </c>
      <c r="CL156" s="24">
        <f>CK156*C156*D156*E156*H156*$CL$6</f>
        <v>0</v>
      </c>
      <c r="CM156" s="24"/>
      <c r="CN156" s="24">
        <f>CM156*C156*D156*E156*H156*$CN$6</f>
        <v>0</v>
      </c>
      <c r="CO156" s="24"/>
      <c r="CP156" s="24"/>
      <c r="CQ156" s="24">
        <v>0</v>
      </c>
      <c r="CR156" s="24">
        <f>CQ156*C156*D156*E156*H156*$CR$6</f>
        <v>0</v>
      </c>
      <c r="CS156" s="24"/>
      <c r="CT156" s="24">
        <f>CS156*C156*D156*E156*H156*$CT$6</f>
        <v>0</v>
      </c>
      <c r="CU156" s="24">
        <v>0</v>
      </c>
      <c r="CV156" s="24">
        <f>CU156*C156*D156*E156*I156*$CV$6</f>
        <v>0</v>
      </c>
      <c r="CW156" s="24">
        <v>0</v>
      </c>
      <c r="CX156" s="24">
        <f>CW156*C156*D156*E156*J156*$CX$6</f>
        <v>0</v>
      </c>
      <c r="CY156" s="24"/>
      <c r="CZ156" s="24">
        <f>CY156*C156*D156*E156*H156*$CZ$6</f>
        <v>0</v>
      </c>
      <c r="DA156" s="24"/>
      <c r="DB156" s="24">
        <f>DA156*C156*D156*E156*H156*$DB$6</f>
        <v>0</v>
      </c>
      <c r="DC156" s="24"/>
      <c r="DD156" s="24">
        <f>DC156*C156*D156*E156*G156*$DD$6</f>
        <v>0</v>
      </c>
      <c r="DE156" s="24"/>
      <c r="DF156" s="24">
        <f>DE156*C156*D156*E156*G156*$DF$6</f>
        <v>0</v>
      </c>
      <c r="DG156" s="24"/>
      <c r="DH156" s="24">
        <f>DG156*C156*D156*E156*G156*$DH$6</f>
        <v>0</v>
      </c>
      <c r="DI156" s="24"/>
      <c r="DJ156" s="24">
        <f>DI156*C156*D156*E156*G156*$DJ$6</f>
        <v>0</v>
      </c>
      <c r="DK156" s="24"/>
      <c r="DL156" s="24">
        <f>DK156*C156*D156*E156*G156*$DL$6</f>
        <v>0</v>
      </c>
      <c r="DM156" s="24"/>
      <c r="DN156" s="24">
        <f>DM156*C156*D156*E156*G156*$DN$6</f>
        <v>0</v>
      </c>
      <c r="DO156" s="24"/>
      <c r="DP156" s="24">
        <f>DO156*C156*D156*E156*G156*$DP$6</f>
        <v>0</v>
      </c>
      <c r="DQ156" s="24"/>
      <c r="DR156" s="24">
        <f>DQ156*C156*D156*E156*G156*$DR$6</f>
        <v>0</v>
      </c>
      <c r="DS156" s="24"/>
      <c r="DT156" s="24">
        <f>DS156*C156*D156*E156*G156*$DT$6</f>
        <v>0</v>
      </c>
      <c r="DU156" s="24"/>
      <c r="DV156" s="24">
        <f>DU156*C156*D156*E156*G156*$DV$6</f>
        <v>0</v>
      </c>
      <c r="DW156" s="24"/>
      <c r="DX156" s="24">
        <f>DW156*C156*D156*E156*G156*$DX$6</f>
        <v>0</v>
      </c>
      <c r="DY156" s="24"/>
      <c r="DZ156" s="24">
        <f>DY156*C156*D156*E156*G156*$DZ$6</f>
        <v>0</v>
      </c>
      <c r="EA156" s="24"/>
      <c r="EB156" s="24">
        <f>EA156*C156*D156*E156*G156*$EB$6</f>
        <v>0</v>
      </c>
      <c r="EC156" s="24"/>
      <c r="ED156" s="24">
        <f>EC156*C156*D156*E156*G156*$ED$6</f>
        <v>0</v>
      </c>
      <c r="EE156" s="24"/>
      <c r="EF156" s="24">
        <f>EE156*C156*D156*E156*G156*$EF$6</f>
        <v>0</v>
      </c>
      <c r="EG156" s="24"/>
      <c r="EH156" s="24">
        <f>EG156*C156*D156*E156*G156*$EH$6</f>
        <v>0</v>
      </c>
      <c r="EI156" s="24"/>
      <c r="EJ156" s="24">
        <f>EI156*C156*D156*E156*G156*$EJ$6</f>
        <v>0</v>
      </c>
      <c r="EK156" s="24"/>
      <c r="EL156" s="24">
        <f>EK156*C156*D156*E156*G156*$EL$6</f>
        <v>0</v>
      </c>
      <c r="EM156" s="24"/>
      <c r="EN156" s="24">
        <f>EM156*C156*D156*E156*G156*$EN$6</f>
        <v>0</v>
      </c>
      <c r="EO156" s="24">
        <v>0</v>
      </c>
      <c r="EP156" s="24">
        <f>EO156*C156*D156*E156*H156*$EP$6</f>
        <v>0</v>
      </c>
      <c r="EQ156" s="24"/>
      <c r="ER156" s="24">
        <f>EQ156*C156*D156*E156*H156*$ER$6</f>
        <v>0</v>
      </c>
      <c r="ES156" s="24"/>
      <c r="ET156" s="24"/>
      <c r="EU156" s="25">
        <f t="shared" si="553"/>
        <v>44</v>
      </c>
      <c r="EV156" s="25">
        <f t="shared" si="553"/>
        <v>603659.06999999995</v>
      </c>
    </row>
    <row r="157" spans="1:152" ht="45" x14ac:dyDescent="0.25">
      <c r="A157" s="47">
        <v>191</v>
      </c>
      <c r="B157" s="19" t="s">
        <v>234</v>
      </c>
      <c r="C157" s="20">
        <f t="shared" si="532"/>
        <v>9657</v>
      </c>
      <c r="D157" s="21">
        <v>1.42</v>
      </c>
      <c r="E157" s="22">
        <v>1</v>
      </c>
      <c r="F157" s="49"/>
      <c r="G157" s="20">
        <v>1.4</v>
      </c>
      <c r="H157" s="20">
        <v>1.68</v>
      </c>
      <c r="I157" s="20">
        <v>2.23</v>
      </c>
      <c r="J157" s="20">
        <v>2.39</v>
      </c>
      <c r="K157" s="23"/>
      <c r="L157" s="24">
        <f>K157*C157*D157*E157*G157*$L$6</f>
        <v>0</v>
      </c>
      <c r="M157" s="24">
        <v>0</v>
      </c>
      <c r="N157" s="24">
        <f>M157*C157*D157*E157*G157*$N$6</f>
        <v>0</v>
      </c>
      <c r="O157" s="24">
        <v>0</v>
      </c>
      <c r="P157" s="24">
        <f>O157*C157*D157*E157*G157*$P$6</f>
        <v>0</v>
      </c>
      <c r="Q157" s="24">
        <v>0</v>
      </c>
      <c r="R157" s="24">
        <f>Q157*C157*D157*E157*G157*$R$6</f>
        <v>0</v>
      </c>
      <c r="S157" s="24"/>
      <c r="T157" s="24"/>
      <c r="U157" s="24">
        <v>0</v>
      </c>
      <c r="V157" s="24">
        <f>U157*C157*D157*E157*G157*$V$6</f>
        <v>0</v>
      </c>
      <c r="W157" s="24">
        <v>0</v>
      </c>
      <c r="X157" s="24">
        <f t="shared" si="366"/>
        <v>0</v>
      </c>
      <c r="Y157" s="24">
        <v>0</v>
      </c>
      <c r="Z157" s="24">
        <f>Y157*C157*D157*E157*G157*$Z$6</f>
        <v>0</v>
      </c>
      <c r="AA157" s="24"/>
      <c r="AB157" s="24">
        <f t="shared" si="533"/>
        <v>0</v>
      </c>
      <c r="AC157" s="24">
        <v>0</v>
      </c>
      <c r="AD157" s="24">
        <f>AC157*C157*D157*E157*G157*$AD$6</f>
        <v>0</v>
      </c>
      <c r="AE157" s="24">
        <v>4</v>
      </c>
      <c r="AF157" s="24">
        <f>AE157*C157*D157*E157*G157*$AF$6</f>
        <v>76792.463999999993</v>
      </c>
      <c r="AG157" s="24"/>
      <c r="AH157" s="24">
        <f t="shared" si="549"/>
        <v>0</v>
      </c>
      <c r="AI157" s="24"/>
      <c r="AJ157" s="24">
        <f t="shared" si="550"/>
        <v>0</v>
      </c>
      <c r="AK157" s="27"/>
      <c r="AL157" s="24">
        <f t="shared" si="551"/>
        <v>0</v>
      </c>
      <c r="AM157" s="24">
        <v>15</v>
      </c>
      <c r="AN157" s="24">
        <f t="shared" si="552"/>
        <v>287971.73999999993</v>
      </c>
      <c r="AO157" s="24">
        <v>0</v>
      </c>
      <c r="AP157" s="24">
        <f>AO157*C157*D157*E157*G157*$AP$6</f>
        <v>0</v>
      </c>
      <c r="AQ157" s="24">
        <v>0</v>
      </c>
      <c r="AR157" s="24">
        <f>AQ157*C157*D157*E157*G157*$AR$6</f>
        <v>0</v>
      </c>
      <c r="AS157" s="24">
        <v>0</v>
      </c>
      <c r="AT157" s="24">
        <f>AS157*C157*D157*E157*G157*$AT$6</f>
        <v>0</v>
      </c>
      <c r="AU157" s="24"/>
      <c r="AV157" s="24">
        <f>AU157*C157*D157*E157*G157*$AV$6</f>
        <v>0</v>
      </c>
      <c r="AW157" s="24"/>
      <c r="AX157" s="24">
        <f>AW157*C157*D157*E157*G157*$AX$6</f>
        <v>0</v>
      </c>
      <c r="AY157" s="24"/>
      <c r="AZ157" s="24">
        <f>AY157*C157*D157*E157*G157*$AZ$6</f>
        <v>0</v>
      </c>
      <c r="BA157" s="24">
        <v>0</v>
      </c>
      <c r="BB157" s="24">
        <f>BA157*C157*D157*E157*G157*$BB$6</f>
        <v>0</v>
      </c>
      <c r="BC157" s="24">
        <v>0</v>
      </c>
      <c r="BD157" s="24">
        <f t="shared" si="361"/>
        <v>0</v>
      </c>
      <c r="BE157" s="24">
        <v>0</v>
      </c>
      <c r="BF157" s="24">
        <f t="shared" si="362"/>
        <v>0</v>
      </c>
      <c r="BG157" s="24">
        <v>0</v>
      </c>
      <c r="BH157" s="24">
        <f>BG157*C157*D157*E157*H157*$BH$6</f>
        <v>0</v>
      </c>
      <c r="BI157" s="24">
        <v>0</v>
      </c>
      <c r="BJ157" s="24">
        <f>BI157*C157*D157*E157*H157*$BJ$6</f>
        <v>0</v>
      </c>
      <c r="BK157" s="24"/>
      <c r="BL157" s="24">
        <f>SUM(BK157*$BL$6*C157*D157*E157*H157)</f>
        <v>0</v>
      </c>
      <c r="BM157" s="24"/>
      <c r="BN157" s="24">
        <f>SUM(BM157*$BN$6*C157*D157*E157*H157)</f>
        <v>0</v>
      </c>
      <c r="BO157" s="24">
        <v>0</v>
      </c>
      <c r="BP157" s="24">
        <f>BO157*C157*D157*E157*H157*$BP$6</f>
        <v>0</v>
      </c>
      <c r="BQ157" s="24">
        <v>0</v>
      </c>
      <c r="BR157" s="24">
        <f>BQ157*C157*D157*E157*H157*$BR$6</f>
        <v>0</v>
      </c>
      <c r="BS157" s="24"/>
      <c r="BT157" s="24">
        <f>BS157*C157*D157*E157*H157*$BT$6</f>
        <v>0</v>
      </c>
      <c r="BU157" s="24"/>
      <c r="BV157" s="24">
        <f>C157*D157*E157*H157*BU157*$BV$6</f>
        <v>0</v>
      </c>
      <c r="BW157" s="24">
        <v>0</v>
      </c>
      <c r="BX157" s="24">
        <f>BW157*C157*D157*E157*H157*$BX$6</f>
        <v>0</v>
      </c>
      <c r="BY157" s="24"/>
      <c r="BZ157" s="24">
        <f>SUM(BY157*$BZ$6*C157*D157*E157*H157)</f>
        <v>0</v>
      </c>
      <c r="CA157" s="24"/>
      <c r="CB157" s="24">
        <f>SUM(CA157*$CB$6*C157*D157*E157*H157)</f>
        <v>0</v>
      </c>
      <c r="CC157" s="24"/>
      <c r="CD157" s="24">
        <f>CC157*C157*D157*E157*H157*$CD$6</f>
        <v>0</v>
      </c>
      <c r="CE157" s="24">
        <v>0</v>
      </c>
      <c r="CF157" s="24">
        <f>CE157*C157*D157*E157*H157*$CF$6</f>
        <v>0</v>
      </c>
      <c r="CG157" s="24">
        <v>15</v>
      </c>
      <c r="CH157" s="24">
        <f>CG157*C157*D157*E157*H157*$CH$6</f>
        <v>345566.08799999993</v>
      </c>
      <c r="CI157" s="24">
        <v>0</v>
      </c>
      <c r="CJ157" s="24">
        <f>CI157*C157*D157*E157*H157*$CJ$6</f>
        <v>0</v>
      </c>
      <c r="CK157" s="24">
        <v>0</v>
      </c>
      <c r="CL157" s="24">
        <f>CK157*C157*D157*E157*H157*$CL$6</f>
        <v>0</v>
      </c>
      <c r="CM157" s="24">
        <v>0</v>
      </c>
      <c r="CN157" s="24">
        <f>CM157*C157*D157*E157*H157*$CN$6</f>
        <v>0</v>
      </c>
      <c r="CO157" s="24"/>
      <c r="CP157" s="24"/>
      <c r="CQ157" s="24">
        <v>0</v>
      </c>
      <c r="CR157" s="24">
        <f>CQ157*C157*D157*E157*H157*$CR$6</f>
        <v>0</v>
      </c>
      <c r="CS157" s="24"/>
      <c r="CT157" s="24">
        <f>CS157*C157*D157*E157*H157*$CT$6</f>
        <v>0</v>
      </c>
      <c r="CU157" s="24">
        <v>0</v>
      </c>
      <c r="CV157" s="24">
        <f>CU157*C157*D157*E157*I157*$CV$6</f>
        <v>0</v>
      </c>
      <c r="CW157" s="24">
        <v>0</v>
      </c>
      <c r="CX157" s="24">
        <f>CW157*C157*D157*E157*J157*$CX$6</f>
        <v>0</v>
      </c>
      <c r="CY157" s="24"/>
      <c r="CZ157" s="24">
        <f>CY157*C157*D157*E157*H157*$CZ$6</f>
        <v>0</v>
      </c>
      <c r="DA157" s="24"/>
      <c r="DB157" s="24">
        <f>DA157*C157*D157*E157*H157*$DB$6</f>
        <v>0</v>
      </c>
      <c r="DC157" s="24"/>
      <c r="DD157" s="24">
        <f>DC157*C157*D157*E157*G157*$DD$6</f>
        <v>0</v>
      </c>
      <c r="DE157" s="24"/>
      <c r="DF157" s="24">
        <f>DE157*C157*D157*E157*G157*$DF$6</f>
        <v>0</v>
      </c>
      <c r="DG157" s="24"/>
      <c r="DH157" s="24">
        <f>DG157*C157*D157*E157*G157*$DH$6</f>
        <v>0</v>
      </c>
      <c r="DI157" s="24"/>
      <c r="DJ157" s="24">
        <f>DI157*C157*D157*E157*G157*$DJ$6</f>
        <v>0</v>
      </c>
      <c r="DK157" s="24"/>
      <c r="DL157" s="24">
        <f>DK157*C157*D157*E157*G157*$DL$6</f>
        <v>0</v>
      </c>
      <c r="DM157" s="24"/>
      <c r="DN157" s="24">
        <f>DM157*C157*D157*E157*G157*$DN$6</f>
        <v>0</v>
      </c>
      <c r="DO157" s="24"/>
      <c r="DP157" s="24">
        <f>DO157*C157*D157*E157*G157*$DP$6</f>
        <v>0</v>
      </c>
      <c r="DQ157" s="24"/>
      <c r="DR157" s="24">
        <f>DQ157*C157*D157*E157*G157*$DR$6</f>
        <v>0</v>
      </c>
      <c r="DS157" s="24"/>
      <c r="DT157" s="24">
        <f>DS157*C157*D157*E157*G157*$DT$6</f>
        <v>0</v>
      </c>
      <c r="DU157" s="24"/>
      <c r="DV157" s="24">
        <f>DU157*C157*D157*E157*G157*$DV$6</f>
        <v>0</v>
      </c>
      <c r="DW157" s="24"/>
      <c r="DX157" s="24">
        <f>DW157*C157*D157*E157*G157*$DX$6</f>
        <v>0</v>
      </c>
      <c r="DY157" s="24"/>
      <c r="DZ157" s="24">
        <f>DY157*C157*D157*E157*G157*$DZ$6</f>
        <v>0</v>
      </c>
      <c r="EA157" s="24"/>
      <c r="EB157" s="24">
        <f>EA157*C157*D157*E157*G157*$EB$6</f>
        <v>0</v>
      </c>
      <c r="EC157" s="24"/>
      <c r="ED157" s="24">
        <f>EC157*C157*D157*E157*G157*$ED$6</f>
        <v>0</v>
      </c>
      <c r="EE157" s="24"/>
      <c r="EF157" s="24">
        <f>EE157*C157*D157*E157*G157*$EF$6</f>
        <v>0</v>
      </c>
      <c r="EG157" s="24"/>
      <c r="EH157" s="24">
        <f>EG157*C157*D157*E157*G157*$EH$6</f>
        <v>0</v>
      </c>
      <c r="EI157" s="24"/>
      <c r="EJ157" s="24">
        <f>EI157*C157*D157*E157*G157*$EJ$6</f>
        <v>0</v>
      </c>
      <c r="EK157" s="24"/>
      <c r="EL157" s="24">
        <f>EK157*C157*D157*E157*G157*$EL$6</f>
        <v>0</v>
      </c>
      <c r="EM157" s="24"/>
      <c r="EN157" s="24">
        <f>EM157*C157*D157*E157*G157*$EN$6</f>
        <v>0</v>
      </c>
      <c r="EO157" s="24"/>
      <c r="EP157" s="24">
        <f>EO157*C157*D157*E157*H157*$EP$6</f>
        <v>0</v>
      </c>
      <c r="EQ157" s="24"/>
      <c r="ER157" s="24">
        <f>EQ157*C157*D157*E157*H157*$ER$6</f>
        <v>0</v>
      </c>
      <c r="ES157" s="24"/>
      <c r="ET157" s="24"/>
      <c r="EU157" s="25">
        <f t="shared" si="553"/>
        <v>34</v>
      </c>
      <c r="EV157" s="25">
        <f t="shared" si="553"/>
        <v>710330.2919999999</v>
      </c>
    </row>
    <row r="158" spans="1:152" ht="30" x14ac:dyDescent="0.25">
      <c r="A158" s="47">
        <v>195</v>
      </c>
      <c r="B158" s="26" t="s">
        <v>235</v>
      </c>
      <c r="C158" s="20">
        <f t="shared" si="532"/>
        <v>9657</v>
      </c>
      <c r="D158" s="21">
        <v>0.79</v>
      </c>
      <c r="E158" s="22">
        <v>1</v>
      </c>
      <c r="F158" s="49"/>
      <c r="G158" s="20">
        <v>1.4</v>
      </c>
      <c r="H158" s="20">
        <v>1.68</v>
      </c>
      <c r="I158" s="20">
        <v>2.23</v>
      </c>
      <c r="J158" s="20">
        <v>2.39</v>
      </c>
      <c r="K158" s="23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>
        <v>25</v>
      </c>
      <c r="X158" s="24">
        <f t="shared" si="366"/>
        <v>267016.05</v>
      </c>
      <c r="Y158" s="24"/>
      <c r="Z158" s="24"/>
      <c r="AA158" s="24"/>
      <c r="AB158" s="24">
        <f t="shared" si="533"/>
        <v>0</v>
      </c>
      <c r="AC158" s="24"/>
      <c r="AD158" s="24"/>
      <c r="AE158" s="24"/>
      <c r="AF158" s="24"/>
      <c r="AG158" s="24"/>
      <c r="AH158" s="24">
        <f t="shared" si="549"/>
        <v>0</v>
      </c>
      <c r="AI158" s="24"/>
      <c r="AJ158" s="24">
        <f t="shared" si="550"/>
        <v>0</v>
      </c>
      <c r="AK158" s="27"/>
      <c r="AL158" s="24">
        <f t="shared" si="551"/>
        <v>0</v>
      </c>
      <c r="AM158" s="24">
        <v>34</v>
      </c>
      <c r="AN158" s="24">
        <f t="shared" si="552"/>
        <v>363141.82799999998</v>
      </c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24"/>
      <c r="BB158" s="24"/>
      <c r="BC158" s="24">
        <v>5</v>
      </c>
      <c r="BD158" s="24">
        <f t="shared" si="361"/>
        <v>53403.21</v>
      </c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4"/>
      <c r="BQ158" s="24"/>
      <c r="BR158" s="24"/>
      <c r="BS158" s="24"/>
      <c r="BT158" s="24"/>
      <c r="BU158" s="24"/>
      <c r="BV158" s="24"/>
      <c r="BW158" s="24"/>
      <c r="BX158" s="24"/>
      <c r="BY158" s="24"/>
      <c r="BZ158" s="24"/>
      <c r="CA158" s="24"/>
      <c r="CB158" s="24"/>
      <c r="CC158" s="24"/>
      <c r="CD158" s="24"/>
      <c r="CE158" s="24"/>
      <c r="CF158" s="24"/>
      <c r="CG158" s="24"/>
      <c r="CH158" s="24"/>
      <c r="CI158" s="24"/>
      <c r="CJ158" s="24"/>
      <c r="CK158" s="24"/>
      <c r="CL158" s="24"/>
      <c r="CM158" s="24"/>
      <c r="CN158" s="24"/>
      <c r="CO158" s="24"/>
      <c r="CP158" s="24"/>
      <c r="CQ158" s="24"/>
      <c r="CR158" s="24"/>
      <c r="CS158" s="24"/>
      <c r="CT158" s="24"/>
      <c r="CU158" s="24"/>
      <c r="CV158" s="24"/>
      <c r="CW158" s="24"/>
      <c r="CX158" s="24"/>
      <c r="CY158" s="24"/>
      <c r="CZ158" s="24"/>
      <c r="DA158" s="24"/>
      <c r="DB158" s="24"/>
      <c r="DC158" s="24"/>
      <c r="DD158" s="24"/>
      <c r="DE158" s="24"/>
      <c r="DF158" s="24"/>
      <c r="DG158" s="24"/>
      <c r="DH158" s="24"/>
      <c r="DI158" s="24"/>
      <c r="DJ158" s="24"/>
      <c r="DK158" s="24"/>
      <c r="DL158" s="24"/>
      <c r="DM158" s="24"/>
      <c r="DN158" s="24"/>
      <c r="DO158" s="24"/>
      <c r="DP158" s="24"/>
      <c r="DQ158" s="24"/>
      <c r="DR158" s="24"/>
      <c r="DS158" s="24"/>
      <c r="DT158" s="24"/>
      <c r="DU158" s="24"/>
      <c r="DV158" s="24"/>
      <c r="DW158" s="24"/>
      <c r="DX158" s="24"/>
      <c r="DY158" s="24"/>
      <c r="DZ158" s="24"/>
      <c r="EA158" s="24"/>
      <c r="EB158" s="24"/>
      <c r="EC158" s="24"/>
      <c r="ED158" s="24"/>
      <c r="EE158" s="24"/>
      <c r="EF158" s="24"/>
      <c r="EG158" s="24">
        <v>35</v>
      </c>
      <c r="EH158" s="24">
        <f t="shared" ref="EH158:EH161" si="554">EG158*C158*D158*E158*G158*$EH$6</f>
        <v>373822.47</v>
      </c>
      <c r="EI158" s="24"/>
      <c r="EJ158" s="24"/>
      <c r="EK158" s="24"/>
      <c r="EL158" s="24"/>
      <c r="EM158" s="24"/>
      <c r="EN158" s="24"/>
      <c r="EO158" s="24"/>
      <c r="EP158" s="24"/>
      <c r="EQ158" s="24"/>
      <c r="ER158" s="24"/>
      <c r="ES158" s="24"/>
      <c r="ET158" s="24"/>
      <c r="EU158" s="25">
        <f t="shared" si="553"/>
        <v>99</v>
      </c>
      <c r="EV158" s="25">
        <f t="shared" si="553"/>
        <v>1057383.558</v>
      </c>
    </row>
    <row r="159" spans="1:152" ht="30" x14ac:dyDescent="0.25">
      <c r="A159" s="47">
        <v>196</v>
      </c>
      <c r="B159" s="26" t="s">
        <v>236</v>
      </c>
      <c r="C159" s="20">
        <f t="shared" si="532"/>
        <v>9657</v>
      </c>
      <c r="D159" s="21">
        <v>0.93</v>
      </c>
      <c r="E159" s="22">
        <v>1</v>
      </c>
      <c r="F159" s="49"/>
      <c r="G159" s="20">
        <v>1.4</v>
      </c>
      <c r="H159" s="20">
        <v>1.68</v>
      </c>
      <c r="I159" s="20">
        <v>2.23</v>
      </c>
      <c r="J159" s="20">
        <v>2.39</v>
      </c>
      <c r="K159" s="23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>
        <f t="shared" si="533"/>
        <v>0</v>
      </c>
      <c r="AC159" s="24"/>
      <c r="AD159" s="24"/>
      <c r="AE159" s="24"/>
      <c r="AF159" s="24"/>
      <c r="AG159" s="24"/>
      <c r="AH159" s="24"/>
      <c r="AI159" s="24"/>
      <c r="AJ159" s="24">
        <f t="shared" si="550"/>
        <v>0</v>
      </c>
      <c r="AK159" s="27"/>
      <c r="AL159" s="24">
        <f t="shared" si="551"/>
        <v>0</v>
      </c>
      <c r="AM159" s="24">
        <v>35</v>
      </c>
      <c r="AN159" s="24">
        <f t="shared" si="552"/>
        <v>440069.49000000005</v>
      </c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4"/>
      <c r="BQ159" s="24"/>
      <c r="BR159" s="24"/>
      <c r="BS159" s="24"/>
      <c r="BT159" s="24"/>
      <c r="BU159" s="24"/>
      <c r="BV159" s="24"/>
      <c r="BW159" s="24"/>
      <c r="BX159" s="24"/>
      <c r="BY159" s="24"/>
      <c r="BZ159" s="24"/>
      <c r="CA159" s="24"/>
      <c r="CB159" s="24"/>
      <c r="CC159" s="24"/>
      <c r="CD159" s="24"/>
      <c r="CE159" s="24"/>
      <c r="CF159" s="24"/>
      <c r="CG159" s="24"/>
      <c r="CH159" s="24"/>
      <c r="CI159" s="24"/>
      <c r="CJ159" s="24"/>
      <c r="CK159" s="24"/>
      <c r="CL159" s="24"/>
      <c r="CM159" s="24"/>
      <c r="CN159" s="24"/>
      <c r="CO159" s="24"/>
      <c r="CP159" s="24"/>
      <c r="CQ159" s="24"/>
      <c r="CR159" s="24"/>
      <c r="CS159" s="24"/>
      <c r="CT159" s="24"/>
      <c r="CU159" s="24"/>
      <c r="CV159" s="24"/>
      <c r="CW159" s="24"/>
      <c r="CX159" s="24"/>
      <c r="CY159" s="24"/>
      <c r="CZ159" s="24"/>
      <c r="DA159" s="24"/>
      <c r="DB159" s="24"/>
      <c r="DC159" s="24"/>
      <c r="DD159" s="24"/>
      <c r="DE159" s="24"/>
      <c r="DF159" s="24"/>
      <c r="DG159" s="24"/>
      <c r="DH159" s="24"/>
      <c r="DI159" s="24"/>
      <c r="DJ159" s="24"/>
      <c r="DK159" s="24"/>
      <c r="DL159" s="24"/>
      <c r="DM159" s="24"/>
      <c r="DN159" s="24"/>
      <c r="DO159" s="24"/>
      <c r="DP159" s="24"/>
      <c r="DQ159" s="24"/>
      <c r="DR159" s="24"/>
      <c r="DS159" s="24"/>
      <c r="DT159" s="24"/>
      <c r="DU159" s="24"/>
      <c r="DV159" s="24"/>
      <c r="DW159" s="24"/>
      <c r="DX159" s="24"/>
      <c r="DY159" s="24"/>
      <c r="DZ159" s="24"/>
      <c r="EA159" s="24"/>
      <c r="EB159" s="24"/>
      <c r="EC159" s="24"/>
      <c r="ED159" s="24"/>
      <c r="EE159" s="24"/>
      <c r="EF159" s="24"/>
      <c r="EG159" s="24"/>
      <c r="EH159" s="24">
        <f t="shared" si="554"/>
        <v>0</v>
      </c>
      <c r="EI159" s="24"/>
      <c r="EJ159" s="24"/>
      <c r="EK159" s="24"/>
      <c r="EL159" s="24"/>
      <c r="EM159" s="24"/>
      <c r="EN159" s="24"/>
      <c r="EO159" s="24"/>
      <c r="EP159" s="24"/>
      <c r="EQ159" s="24"/>
      <c r="ER159" s="24"/>
      <c r="ES159" s="24"/>
      <c r="ET159" s="24"/>
      <c r="EU159" s="25">
        <f t="shared" si="553"/>
        <v>35</v>
      </c>
      <c r="EV159" s="25">
        <f t="shared" si="553"/>
        <v>440069.49000000005</v>
      </c>
    </row>
    <row r="160" spans="1:152" ht="30" x14ac:dyDescent="0.25">
      <c r="A160" s="47">
        <v>197</v>
      </c>
      <c r="B160" s="26" t="s">
        <v>237</v>
      </c>
      <c r="C160" s="20">
        <f t="shared" si="532"/>
        <v>9657</v>
      </c>
      <c r="D160" s="21">
        <v>1.37</v>
      </c>
      <c r="E160" s="22">
        <v>1</v>
      </c>
      <c r="F160" s="49"/>
      <c r="G160" s="20">
        <v>1.4</v>
      </c>
      <c r="H160" s="20">
        <v>1.68</v>
      </c>
      <c r="I160" s="20">
        <v>2.23</v>
      </c>
      <c r="J160" s="20">
        <v>2.39</v>
      </c>
      <c r="K160" s="23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>
        <f t="shared" si="533"/>
        <v>0</v>
      </c>
      <c r="AC160" s="24"/>
      <c r="AD160" s="24"/>
      <c r="AE160" s="24"/>
      <c r="AF160" s="24"/>
      <c r="AG160" s="24"/>
      <c r="AH160" s="24"/>
      <c r="AI160" s="24"/>
      <c r="AJ160" s="24"/>
      <c r="AK160" s="27"/>
      <c r="AL160" s="24"/>
      <c r="AM160" s="27"/>
      <c r="AN160" s="24"/>
      <c r="AO160" s="24">
        <v>20</v>
      </c>
      <c r="AP160" s="24">
        <f>AO160*C160*D160*E160*G160*$AP$6</f>
        <v>370442.52</v>
      </c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4"/>
      <c r="BQ160" s="24"/>
      <c r="BR160" s="24"/>
      <c r="BS160" s="24"/>
      <c r="BT160" s="24"/>
      <c r="BU160" s="24"/>
      <c r="BV160" s="24"/>
      <c r="BW160" s="24"/>
      <c r="BX160" s="24"/>
      <c r="BY160" s="24"/>
      <c r="BZ160" s="24"/>
      <c r="CA160" s="24"/>
      <c r="CB160" s="24"/>
      <c r="CC160" s="24"/>
      <c r="CD160" s="24"/>
      <c r="CE160" s="24"/>
      <c r="CF160" s="24"/>
      <c r="CG160" s="24"/>
      <c r="CH160" s="24"/>
      <c r="CI160" s="24"/>
      <c r="CJ160" s="24"/>
      <c r="CK160" s="24"/>
      <c r="CL160" s="24"/>
      <c r="CM160" s="24"/>
      <c r="CN160" s="24"/>
      <c r="CO160" s="24"/>
      <c r="CP160" s="24"/>
      <c r="CQ160" s="24"/>
      <c r="CR160" s="24"/>
      <c r="CS160" s="24"/>
      <c r="CT160" s="24"/>
      <c r="CU160" s="24"/>
      <c r="CV160" s="24"/>
      <c r="CW160" s="24"/>
      <c r="CX160" s="24"/>
      <c r="CY160" s="24"/>
      <c r="CZ160" s="24"/>
      <c r="DA160" s="24"/>
      <c r="DB160" s="24"/>
      <c r="DC160" s="24"/>
      <c r="DD160" s="24"/>
      <c r="DE160" s="24"/>
      <c r="DF160" s="24"/>
      <c r="DG160" s="24"/>
      <c r="DH160" s="24"/>
      <c r="DI160" s="24"/>
      <c r="DJ160" s="24"/>
      <c r="DK160" s="24"/>
      <c r="DL160" s="24"/>
      <c r="DM160" s="24"/>
      <c r="DN160" s="24"/>
      <c r="DO160" s="24"/>
      <c r="DP160" s="24"/>
      <c r="DQ160" s="24"/>
      <c r="DR160" s="24"/>
      <c r="DS160" s="24"/>
      <c r="DT160" s="24"/>
      <c r="DU160" s="24"/>
      <c r="DV160" s="24"/>
      <c r="DW160" s="24"/>
      <c r="DX160" s="24"/>
      <c r="DY160" s="24"/>
      <c r="DZ160" s="24"/>
      <c r="EA160" s="24"/>
      <c r="EB160" s="24"/>
      <c r="EC160" s="24"/>
      <c r="ED160" s="24"/>
      <c r="EE160" s="24"/>
      <c r="EF160" s="24"/>
      <c r="EG160" s="24">
        <v>30</v>
      </c>
      <c r="EH160" s="24">
        <f t="shared" si="554"/>
        <v>555663.78</v>
      </c>
      <c r="EI160" s="24"/>
      <c r="EJ160" s="24"/>
      <c r="EK160" s="24"/>
      <c r="EL160" s="24"/>
      <c r="EM160" s="24"/>
      <c r="EN160" s="24"/>
      <c r="EO160" s="24"/>
      <c r="EP160" s="24"/>
      <c r="EQ160" s="24"/>
      <c r="ER160" s="24"/>
      <c r="ES160" s="24"/>
      <c r="ET160" s="24"/>
      <c r="EU160" s="25">
        <f t="shared" si="553"/>
        <v>50</v>
      </c>
      <c r="EV160" s="25">
        <f t="shared" si="553"/>
        <v>926106.3</v>
      </c>
    </row>
    <row r="161" spans="1:152" ht="30" x14ac:dyDescent="0.25">
      <c r="A161" s="47">
        <v>198</v>
      </c>
      <c r="B161" s="26" t="s">
        <v>238</v>
      </c>
      <c r="C161" s="20">
        <f t="shared" si="532"/>
        <v>9657</v>
      </c>
      <c r="D161" s="21">
        <v>1.51</v>
      </c>
      <c r="E161" s="22">
        <v>1</v>
      </c>
      <c r="F161" s="49"/>
      <c r="G161" s="20">
        <v>1.4</v>
      </c>
      <c r="H161" s="20">
        <v>1.68</v>
      </c>
      <c r="I161" s="20">
        <v>2.23</v>
      </c>
      <c r="J161" s="20">
        <v>2.39</v>
      </c>
      <c r="K161" s="23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>
        <f t="shared" si="533"/>
        <v>0</v>
      </c>
      <c r="AC161" s="24"/>
      <c r="AD161" s="24"/>
      <c r="AE161" s="24"/>
      <c r="AF161" s="24"/>
      <c r="AG161" s="24"/>
      <c r="AH161" s="24"/>
      <c r="AI161" s="24"/>
      <c r="AJ161" s="24"/>
      <c r="AK161" s="27"/>
      <c r="AL161" s="24"/>
      <c r="AM161" s="27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4"/>
      <c r="BQ161" s="24"/>
      <c r="BR161" s="24"/>
      <c r="BS161" s="24"/>
      <c r="BT161" s="24"/>
      <c r="BU161" s="24"/>
      <c r="BV161" s="24"/>
      <c r="BW161" s="24"/>
      <c r="BX161" s="24"/>
      <c r="BY161" s="24"/>
      <c r="BZ161" s="24"/>
      <c r="CA161" s="24"/>
      <c r="CB161" s="24"/>
      <c r="CC161" s="24"/>
      <c r="CD161" s="24"/>
      <c r="CE161" s="24"/>
      <c r="CF161" s="24"/>
      <c r="CG161" s="24"/>
      <c r="CH161" s="24"/>
      <c r="CI161" s="24"/>
      <c r="CJ161" s="24"/>
      <c r="CK161" s="24"/>
      <c r="CL161" s="24"/>
      <c r="CM161" s="24"/>
      <c r="CN161" s="24"/>
      <c r="CO161" s="24"/>
      <c r="CP161" s="24"/>
      <c r="CQ161" s="24"/>
      <c r="CR161" s="24"/>
      <c r="CS161" s="24"/>
      <c r="CT161" s="24"/>
      <c r="CU161" s="24"/>
      <c r="CV161" s="24"/>
      <c r="CW161" s="24"/>
      <c r="CX161" s="24"/>
      <c r="CY161" s="24"/>
      <c r="CZ161" s="24"/>
      <c r="DA161" s="24"/>
      <c r="DB161" s="24"/>
      <c r="DC161" s="24"/>
      <c r="DD161" s="24"/>
      <c r="DE161" s="24"/>
      <c r="DF161" s="24"/>
      <c r="DG161" s="24"/>
      <c r="DH161" s="24"/>
      <c r="DI161" s="24"/>
      <c r="DJ161" s="24"/>
      <c r="DK161" s="24"/>
      <c r="DL161" s="24"/>
      <c r="DM161" s="24"/>
      <c r="DN161" s="24"/>
      <c r="DO161" s="24"/>
      <c r="DP161" s="24"/>
      <c r="DQ161" s="24"/>
      <c r="DR161" s="24"/>
      <c r="DS161" s="24"/>
      <c r="DT161" s="24"/>
      <c r="DU161" s="24"/>
      <c r="DV161" s="24"/>
      <c r="DW161" s="24"/>
      <c r="DX161" s="24"/>
      <c r="DY161" s="24"/>
      <c r="DZ161" s="24"/>
      <c r="EA161" s="24"/>
      <c r="EB161" s="24"/>
      <c r="EC161" s="24"/>
      <c r="ED161" s="24"/>
      <c r="EE161" s="24"/>
      <c r="EF161" s="24"/>
      <c r="EG161" s="24">
        <v>70</v>
      </c>
      <c r="EH161" s="24">
        <f t="shared" si="554"/>
        <v>1429042.8599999999</v>
      </c>
      <c r="EI161" s="24"/>
      <c r="EJ161" s="24"/>
      <c r="EK161" s="24"/>
      <c r="EL161" s="24"/>
      <c r="EM161" s="24"/>
      <c r="EN161" s="24"/>
      <c r="EO161" s="24"/>
      <c r="EP161" s="24"/>
      <c r="EQ161" s="24"/>
      <c r="ER161" s="24"/>
      <c r="ES161" s="24"/>
      <c r="ET161" s="24"/>
      <c r="EU161" s="25">
        <f t="shared" si="553"/>
        <v>70</v>
      </c>
      <c r="EV161" s="25">
        <f t="shared" si="553"/>
        <v>1429042.8599999999</v>
      </c>
    </row>
    <row r="162" spans="1:152" ht="30" x14ac:dyDescent="0.25">
      <c r="A162" s="47">
        <v>199</v>
      </c>
      <c r="B162" s="26" t="s">
        <v>239</v>
      </c>
      <c r="C162" s="20">
        <f t="shared" si="532"/>
        <v>9657</v>
      </c>
      <c r="D162" s="21">
        <v>1.73</v>
      </c>
      <c r="E162" s="22">
        <v>1</v>
      </c>
      <c r="F162" s="49"/>
      <c r="G162" s="20">
        <v>1.4</v>
      </c>
      <c r="H162" s="20">
        <v>1.68</v>
      </c>
      <c r="I162" s="20">
        <v>2.23</v>
      </c>
      <c r="J162" s="20">
        <v>2.39</v>
      </c>
      <c r="K162" s="23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>
        <f t="shared" si="533"/>
        <v>0</v>
      </c>
      <c r="AC162" s="24"/>
      <c r="AD162" s="24"/>
      <c r="AE162" s="24"/>
      <c r="AF162" s="24"/>
      <c r="AG162" s="24"/>
      <c r="AH162" s="24"/>
      <c r="AI162" s="24"/>
      <c r="AJ162" s="24"/>
      <c r="AK162" s="27"/>
      <c r="AL162" s="24"/>
      <c r="AM162" s="27"/>
      <c r="AN162" s="24"/>
      <c r="AO162" s="24"/>
      <c r="AP162" s="24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  <c r="BH162" s="24"/>
      <c r="BI162" s="24"/>
      <c r="BJ162" s="24"/>
      <c r="BK162" s="24"/>
      <c r="BL162" s="24"/>
      <c r="BM162" s="24"/>
      <c r="BN162" s="24"/>
      <c r="BO162" s="24"/>
      <c r="BP162" s="24"/>
      <c r="BQ162" s="24"/>
      <c r="BR162" s="24"/>
      <c r="BS162" s="24"/>
      <c r="BT162" s="24"/>
      <c r="BU162" s="24"/>
      <c r="BV162" s="24"/>
      <c r="BW162" s="24"/>
      <c r="BX162" s="24"/>
      <c r="BY162" s="24"/>
      <c r="BZ162" s="24"/>
      <c r="CA162" s="24"/>
      <c r="CB162" s="24"/>
      <c r="CC162" s="24"/>
      <c r="CD162" s="24"/>
      <c r="CE162" s="24"/>
      <c r="CF162" s="24"/>
      <c r="CG162" s="24"/>
      <c r="CH162" s="24"/>
      <c r="CI162" s="24"/>
      <c r="CJ162" s="24"/>
      <c r="CK162" s="24"/>
      <c r="CL162" s="24"/>
      <c r="CM162" s="24"/>
      <c r="CN162" s="24"/>
      <c r="CO162" s="24"/>
      <c r="CP162" s="24"/>
      <c r="CQ162" s="24"/>
      <c r="CR162" s="24"/>
      <c r="CS162" s="24"/>
      <c r="CT162" s="24"/>
      <c r="CU162" s="24"/>
      <c r="CV162" s="24"/>
      <c r="CW162" s="24"/>
      <c r="CX162" s="24"/>
      <c r="CY162" s="24"/>
      <c r="CZ162" s="24"/>
      <c r="DA162" s="24"/>
      <c r="DB162" s="24"/>
      <c r="DC162" s="24"/>
      <c r="DD162" s="24"/>
      <c r="DE162" s="24"/>
      <c r="DF162" s="24"/>
      <c r="DG162" s="24"/>
      <c r="DH162" s="24"/>
      <c r="DI162" s="24"/>
      <c r="DJ162" s="24"/>
      <c r="DK162" s="24"/>
      <c r="DL162" s="24"/>
      <c r="DM162" s="24"/>
      <c r="DN162" s="24"/>
      <c r="DO162" s="24"/>
      <c r="DP162" s="24"/>
      <c r="DQ162" s="24"/>
      <c r="DR162" s="24"/>
      <c r="DS162" s="24"/>
      <c r="DT162" s="24"/>
      <c r="DU162" s="24"/>
      <c r="DV162" s="24"/>
      <c r="DW162" s="24"/>
      <c r="DX162" s="24"/>
      <c r="DY162" s="24"/>
      <c r="DZ162" s="24"/>
      <c r="EA162" s="24"/>
      <c r="EB162" s="24"/>
      <c r="EC162" s="24"/>
      <c r="ED162" s="24"/>
      <c r="EE162" s="24"/>
      <c r="EF162" s="24"/>
      <c r="EG162" s="24"/>
      <c r="EH162" s="24"/>
      <c r="EI162" s="24"/>
      <c r="EJ162" s="24"/>
      <c r="EK162" s="24"/>
      <c r="EL162" s="24"/>
      <c r="EM162" s="24"/>
      <c r="EN162" s="24"/>
      <c r="EO162" s="24"/>
      <c r="EP162" s="24"/>
      <c r="EQ162" s="24"/>
      <c r="ER162" s="24"/>
      <c r="ES162" s="24"/>
      <c r="ET162" s="24"/>
      <c r="EU162" s="25">
        <f t="shared" si="553"/>
        <v>0</v>
      </c>
      <c r="EV162" s="25">
        <f t="shared" si="553"/>
        <v>0</v>
      </c>
    </row>
    <row r="163" spans="1:152" x14ac:dyDescent="0.25">
      <c r="A163" s="16">
        <v>30</v>
      </c>
      <c r="B163" s="17" t="s">
        <v>240</v>
      </c>
      <c r="C163" s="28">
        <f>C157</f>
        <v>9657</v>
      </c>
      <c r="D163" s="31">
        <v>1.2</v>
      </c>
      <c r="E163" s="22">
        <v>1</v>
      </c>
      <c r="F163" s="49"/>
      <c r="G163" s="28">
        <v>1.4</v>
      </c>
      <c r="H163" s="28">
        <v>1.68</v>
      </c>
      <c r="I163" s="28">
        <v>2.23</v>
      </c>
      <c r="J163" s="28">
        <v>2.39</v>
      </c>
      <c r="K163" s="27">
        <f>SUM(K164:K175)</f>
        <v>0</v>
      </c>
      <c r="L163" s="27">
        <f t="shared" ref="L163:BY163" si="555">SUM(L164:L175)</f>
        <v>0</v>
      </c>
      <c r="M163" s="27">
        <f t="shared" si="555"/>
        <v>0</v>
      </c>
      <c r="N163" s="27">
        <f t="shared" si="555"/>
        <v>0</v>
      </c>
      <c r="O163" s="27">
        <f t="shared" si="555"/>
        <v>0</v>
      </c>
      <c r="P163" s="27">
        <f t="shared" si="555"/>
        <v>0</v>
      </c>
      <c r="Q163" s="27">
        <f t="shared" si="555"/>
        <v>0</v>
      </c>
      <c r="R163" s="27">
        <f t="shared" si="555"/>
        <v>0</v>
      </c>
      <c r="S163" s="27">
        <f t="shared" si="555"/>
        <v>0</v>
      </c>
      <c r="T163" s="27">
        <f t="shared" si="555"/>
        <v>0</v>
      </c>
      <c r="U163" s="27">
        <f t="shared" si="555"/>
        <v>0</v>
      </c>
      <c r="V163" s="27">
        <f t="shared" si="555"/>
        <v>0</v>
      </c>
      <c r="W163" s="27">
        <f t="shared" si="555"/>
        <v>20</v>
      </c>
      <c r="X163" s="27">
        <f t="shared" si="555"/>
        <v>183869.28</v>
      </c>
      <c r="Y163" s="27">
        <f t="shared" si="555"/>
        <v>0</v>
      </c>
      <c r="Z163" s="27">
        <f t="shared" si="555"/>
        <v>0</v>
      </c>
      <c r="AA163" s="27">
        <f t="shared" si="555"/>
        <v>0</v>
      </c>
      <c r="AB163" s="27">
        <f t="shared" si="555"/>
        <v>0</v>
      </c>
      <c r="AC163" s="27">
        <v>0</v>
      </c>
      <c r="AD163" s="27">
        <f t="shared" si="555"/>
        <v>0</v>
      </c>
      <c r="AE163" s="27">
        <f t="shared" si="555"/>
        <v>15</v>
      </c>
      <c r="AF163" s="27">
        <f t="shared" si="555"/>
        <v>174405.41999999998</v>
      </c>
      <c r="AG163" s="27">
        <f t="shared" si="555"/>
        <v>0</v>
      </c>
      <c r="AH163" s="27">
        <f t="shared" si="555"/>
        <v>0</v>
      </c>
      <c r="AI163" s="27">
        <f t="shared" si="555"/>
        <v>0</v>
      </c>
      <c r="AJ163" s="27">
        <f t="shared" si="555"/>
        <v>0</v>
      </c>
      <c r="AK163" s="27">
        <f t="shared" si="555"/>
        <v>0</v>
      </c>
      <c r="AL163" s="27">
        <f t="shared" si="555"/>
        <v>0</v>
      </c>
      <c r="AM163" s="27">
        <f t="shared" si="555"/>
        <v>56</v>
      </c>
      <c r="AN163" s="27">
        <f t="shared" si="555"/>
        <v>570805.95600000001</v>
      </c>
      <c r="AO163" s="27">
        <f t="shared" si="555"/>
        <v>0</v>
      </c>
      <c r="AP163" s="27">
        <f t="shared" si="555"/>
        <v>0</v>
      </c>
      <c r="AQ163" s="27">
        <f t="shared" si="555"/>
        <v>0</v>
      </c>
      <c r="AR163" s="27">
        <f t="shared" si="555"/>
        <v>0</v>
      </c>
      <c r="AS163" s="27">
        <f t="shared" si="555"/>
        <v>0</v>
      </c>
      <c r="AT163" s="27">
        <f t="shared" si="555"/>
        <v>0</v>
      </c>
      <c r="AU163" s="27">
        <f t="shared" si="555"/>
        <v>0</v>
      </c>
      <c r="AV163" s="27">
        <f t="shared" si="555"/>
        <v>0</v>
      </c>
      <c r="AW163" s="27">
        <f t="shared" si="555"/>
        <v>0</v>
      </c>
      <c r="AX163" s="27">
        <f t="shared" si="555"/>
        <v>0</v>
      </c>
      <c r="AY163" s="27">
        <f t="shared" si="555"/>
        <v>0</v>
      </c>
      <c r="AZ163" s="27">
        <f t="shared" si="555"/>
        <v>0</v>
      </c>
      <c r="BA163" s="27">
        <f t="shared" si="555"/>
        <v>0</v>
      </c>
      <c r="BB163" s="27">
        <f t="shared" si="555"/>
        <v>0</v>
      </c>
      <c r="BC163" s="27">
        <f t="shared" si="555"/>
        <v>5</v>
      </c>
      <c r="BD163" s="27">
        <f t="shared" si="555"/>
        <v>81118.799999999988</v>
      </c>
      <c r="BE163" s="27">
        <f t="shared" si="555"/>
        <v>2</v>
      </c>
      <c r="BF163" s="27">
        <f t="shared" si="555"/>
        <v>27904.867200000001</v>
      </c>
      <c r="BG163" s="27">
        <f t="shared" si="555"/>
        <v>20</v>
      </c>
      <c r="BH163" s="27">
        <f t="shared" si="555"/>
        <v>258606.73439999996</v>
      </c>
      <c r="BI163" s="27">
        <f t="shared" si="555"/>
        <v>0</v>
      </c>
      <c r="BJ163" s="27">
        <f t="shared" si="555"/>
        <v>0</v>
      </c>
      <c r="BK163" s="27">
        <f t="shared" si="555"/>
        <v>0</v>
      </c>
      <c r="BL163" s="27">
        <f t="shared" si="555"/>
        <v>0</v>
      </c>
      <c r="BM163" s="27">
        <v>2</v>
      </c>
      <c r="BN163" s="27">
        <f t="shared" si="555"/>
        <v>22064.313600000001</v>
      </c>
      <c r="BO163" s="27">
        <f t="shared" si="555"/>
        <v>27</v>
      </c>
      <c r="BP163" s="27">
        <f t="shared" si="555"/>
        <v>344917.13759999996</v>
      </c>
      <c r="BQ163" s="27">
        <f t="shared" si="555"/>
        <v>0</v>
      </c>
      <c r="BR163" s="27">
        <f t="shared" si="555"/>
        <v>0</v>
      </c>
      <c r="BS163" s="27">
        <f t="shared" si="555"/>
        <v>60</v>
      </c>
      <c r="BT163" s="27">
        <f t="shared" si="555"/>
        <v>837146.01599999995</v>
      </c>
      <c r="BU163" s="27">
        <f t="shared" si="555"/>
        <v>0</v>
      </c>
      <c r="BV163" s="27">
        <f t="shared" si="555"/>
        <v>0</v>
      </c>
      <c r="BW163" s="27">
        <f t="shared" si="555"/>
        <v>15</v>
      </c>
      <c r="BX163" s="27">
        <f t="shared" si="555"/>
        <v>219020.75999999998</v>
      </c>
      <c r="BY163" s="27">
        <f t="shared" si="555"/>
        <v>1</v>
      </c>
      <c r="BZ163" s="27">
        <f t="shared" ref="BZ163:EK163" si="556">SUM(BZ164:BZ175)</f>
        <v>13952.4336</v>
      </c>
      <c r="CA163" s="27">
        <v>2</v>
      </c>
      <c r="CB163" s="27">
        <f t="shared" si="556"/>
        <v>30825.144</v>
      </c>
      <c r="CC163" s="27">
        <f t="shared" si="556"/>
        <v>5</v>
      </c>
      <c r="CD163" s="27">
        <f t="shared" si="556"/>
        <v>69762.167999999991</v>
      </c>
      <c r="CE163" s="27">
        <f t="shared" si="556"/>
        <v>0</v>
      </c>
      <c r="CF163" s="27">
        <f t="shared" si="556"/>
        <v>0</v>
      </c>
      <c r="CG163" s="27">
        <f t="shared" si="556"/>
        <v>12</v>
      </c>
      <c r="CH163" s="27">
        <f t="shared" si="556"/>
        <v>162562.07520000002</v>
      </c>
      <c r="CI163" s="27">
        <f t="shared" si="556"/>
        <v>0</v>
      </c>
      <c r="CJ163" s="27">
        <f t="shared" si="556"/>
        <v>0</v>
      </c>
      <c r="CK163" s="27">
        <f t="shared" si="556"/>
        <v>0</v>
      </c>
      <c r="CL163" s="27">
        <f t="shared" si="556"/>
        <v>0</v>
      </c>
      <c r="CM163" s="27">
        <f t="shared" si="556"/>
        <v>60</v>
      </c>
      <c r="CN163" s="27">
        <f t="shared" si="556"/>
        <v>1112949.936</v>
      </c>
      <c r="CO163" s="27">
        <f t="shared" si="556"/>
        <v>0</v>
      </c>
      <c r="CP163" s="27">
        <f t="shared" si="556"/>
        <v>0</v>
      </c>
      <c r="CQ163" s="27">
        <f t="shared" si="556"/>
        <v>10</v>
      </c>
      <c r="CR163" s="27">
        <f t="shared" si="556"/>
        <v>110321.568</v>
      </c>
      <c r="CS163" s="27">
        <f t="shared" si="556"/>
        <v>0</v>
      </c>
      <c r="CT163" s="27">
        <f t="shared" si="556"/>
        <v>0</v>
      </c>
      <c r="CU163" s="27">
        <f t="shared" si="556"/>
        <v>0</v>
      </c>
      <c r="CV163" s="27">
        <f t="shared" si="556"/>
        <v>0</v>
      </c>
      <c r="CW163" s="27">
        <f t="shared" si="556"/>
        <v>5</v>
      </c>
      <c r="CX163" s="27">
        <f t="shared" si="556"/>
        <v>99244.989000000001</v>
      </c>
      <c r="CY163" s="27">
        <f t="shared" si="556"/>
        <v>0</v>
      </c>
      <c r="CZ163" s="27">
        <f t="shared" si="556"/>
        <v>0</v>
      </c>
      <c r="DA163" s="27">
        <f t="shared" si="556"/>
        <v>0</v>
      </c>
      <c r="DB163" s="27">
        <f t="shared" si="556"/>
        <v>0</v>
      </c>
      <c r="DC163" s="27">
        <f t="shared" si="556"/>
        <v>0</v>
      </c>
      <c r="DD163" s="27">
        <f t="shared" si="556"/>
        <v>0</v>
      </c>
      <c r="DE163" s="27">
        <f t="shared" si="556"/>
        <v>0</v>
      </c>
      <c r="DF163" s="27">
        <f t="shared" si="556"/>
        <v>0</v>
      </c>
      <c r="DG163" s="27">
        <f t="shared" si="556"/>
        <v>0</v>
      </c>
      <c r="DH163" s="27">
        <f t="shared" si="556"/>
        <v>0</v>
      </c>
      <c r="DI163" s="27">
        <f t="shared" si="556"/>
        <v>0</v>
      </c>
      <c r="DJ163" s="27">
        <f t="shared" si="556"/>
        <v>0</v>
      </c>
      <c r="DK163" s="27">
        <f t="shared" si="556"/>
        <v>0</v>
      </c>
      <c r="DL163" s="27">
        <f t="shared" si="556"/>
        <v>0</v>
      </c>
      <c r="DM163" s="27">
        <f t="shared" si="556"/>
        <v>0</v>
      </c>
      <c r="DN163" s="27">
        <f t="shared" si="556"/>
        <v>0</v>
      </c>
      <c r="DO163" s="27">
        <f t="shared" si="556"/>
        <v>0</v>
      </c>
      <c r="DP163" s="27">
        <f t="shared" si="556"/>
        <v>0</v>
      </c>
      <c r="DQ163" s="27">
        <f t="shared" si="556"/>
        <v>0</v>
      </c>
      <c r="DR163" s="27">
        <f t="shared" si="556"/>
        <v>0</v>
      </c>
      <c r="DS163" s="27">
        <f t="shared" si="556"/>
        <v>12</v>
      </c>
      <c r="DT163" s="27">
        <f t="shared" si="556"/>
        <v>139524.33600000001</v>
      </c>
      <c r="DU163" s="27">
        <f t="shared" si="556"/>
        <v>0</v>
      </c>
      <c r="DV163" s="27">
        <f t="shared" si="556"/>
        <v>0</v>
      </c>
      <c r="DW163" s="27">
        <f t="shared" si="556"/>
        <v>0</v>
      </c>
      <c r="DX163" s="27">
        <f t="shared" si="556"/>
        <v>0</v>
      </c>
      <c r="DY163" s="27">
        <f t="shared" si="556"/>
        <v>0</v>
      </c>
      <c r="DZ163" s="27">
        <f t="shared" si="556"/>
        <v>0</v>
      </c>
      <c r="EA163" s="27">
        <f t="shared" si="556"/>
        <v>0</v>
      </c>
      <c r="EB163" s="27">
        <f t="shared" si="556"/>
        <v>0</v>
      </c>
      <c r="EC163" s="27">
        <f t="shared" si="556"/>
        <v>0</v>
      </c>
      <c r="ED163" s="27">
        <f t="shared" si="556"/>
        <v>0</v>
      </c>
      <c r="EE163" s="27">
        <f t="shared" si="556"/>
        <v>0</v>
      </c>
      <c r="EF163" s="27">
        <f t="shared" si="556"/>
        <v>0</v>
      </c>
      <c r="EG163" s="27">
        <f t="shared" si="556"/>
        <v>15</v>
      </c>
      <c r="EH163" s="27">
        <f t="shared" si="556"/>
        <v>258768.97199999995</v>
      </c>
      <c r="EI163" s="27">
        <f t="shared" si="556"/>
        <v>0</v>
      </c>
      <c r="EJ163" s="27">
        <f t="shared" si="556"/>
        <v>0</v>
      </c>
      <c r="EK163" s="27">
        <f t="shared" si="556"/>
        <v>0</v>
      </c>
      <c r="EL163" s="27">
        <f t="shared" ref="EL163:EV163" si="557">SUM(EL164:EL175)</f>
        <v>0</v>
      </c>
      <c r="EM163" s="27">
        <f t="shared" si="557"/>
        <v>0</v>
      </c>
      <c r="EN163" s="27">
        <f t="shared" si="557"/>
        <v>0</v>
      </c>
      <c r="EO163" s="27">
        <f t="shared" si="557"/>
        <v>4</v>
      </c>
      <c r="EP163" s="27">
        <f t="shared" si="557"/>
        <v>55809.734400000001</v>
      </c>
      <c r="EQ163" s="27">
        <f t="shared" si="557"/>
        <v>4</v>
      </c>
      <c r="ER163" s="27">
        <f t="shared" si="557"/>
        <v>55809.734400000001</v>
      </c>
      <c r="ES163" s="27">
        <f t="shared" si="557"/>
        <v>0</v>
      </c>
      <c r="ET163" s="27">
        <f t="shared" si="557"/>
        <v>0</v>
      </c>
      <c r="EU163" s="27">
        <f t="shared" si="557"/>
        <v>352</v>
      </c>
      <c r="EV163" s="27">
        <f t="shared" si="557"/>
        <v>4829390.3754000003</v>
      </c>
    </row>
    <row r="164" spans="1:152" ht="60" x14ac:dyDescent="0.25">
      <c r="A164" s="47">
        <v>200</v>
      </c>
      <c r="B164" s="19" t="s">
        <v>241</v>
      </c>
      <c r="C164" s="20">
        <f t="shared" si="532"/>
        <v>9657</v>
      </c>
      <c r="D164" s="21">
        <v>1.04</v>
      </c>
      <c r="E164" s="22">
        <v>1</v>
      </c>
      <c r="F164" s="49"/>
      <c r="G164" s="20">
        <v>1.4</v>
      </c>
      <c r="H164" s="20">
        <v>1.68</v>
      </c>
      <c r="I164" s="20">
        <v>2.23</v>
      </c>
      <c r="J164" s="20">
        <v>2.39</v>
      </c>
      <c r="K164" s="23"/>
      <c r="L164" s="24">
        <f>K164*C164*D164*E164*G164*$L$6</f>
        <v>0</v>
      </c>
      <c r="M164" s="24">
        <v>0</v>
      </c>
      <c r="N164" s="24">
        <f>M164*C164*D164*E164*G164*$N$6</f>
        <v>0</v>
      </c>
      <c r="O164" s="24">
        <v>0</v>
      </c>
      <c r="P164" s="24">
        <f>O164*C164*D164*E164*G164*$P$6</f>
        <v>0</v>
      </c>
      <c r="Q164" s="24">
        <v>0</v>
      </c>
      <c r="R164" s="24">
        <f>Q164*C164*D164*E164*G164*$R$6</f>
        <v>0</v>
      </c>
      <c r="S164" s="24"/>
      <c r="T164" s="24"/>
      <c r="U164" s="24">
        <v>0</v>
      </c>
      <c r="V164" s="24">
        <f>U164*C164*D164*E164*G164*$V$6</f>
        <v>0</v>
      </c>
      <c r="W164" s="24">
        <v>0</v>
      </c>
      <c r="X164" s="24">
        <f t="shared" si="366"/>
        <v>0</v>
      </c>
      <c r="Y164" s="24">
        <v>0</v>
      </c>
      <c r="Z164" s="24">
        <f>Y164*C164*D164*E164*G164*$Z$6</f>
        <v>0</v>
      </c>
      <c r="AA164" s="24"/>
      <c r="AB164" s="24">
        <f t="shared" si="533"/>
        <v>0</v>
      </c>
      <c r="AC164" s="24">
        <v>0</v>
      </c>
      <c r="AD164" s="24">
        <f>AC164*C164*D164*E164*G164*$AD$6</f>
        <v>0</v>
      </c>
      <c r="AE164" s="24">
        <v>0</v>
      </c>
      <c r="AF164" s="24">
        <f>AE164*C164*D164*E164*G164*$AF$6</f>
        <v>0</v>
      </c>
      <c r="AG164" s="24"/>
      <c r="AH164" s="24">
        <f>AG164*C164*D164*E164*G164*$AH$6</f>
        <v>0</v>
      </c>
      <c r="AI164" s="24"/>
      <c r="AJ164" s="24">
        <f>AI164*C164*D164*E164*G164*$AJ$6</f>
        <v>0</v>
      </c>
      <c r="AK164" s="24"/>
      <c r="AL164" s="24">
        <f>SUM(AK164*$AL$6*C164*D164*E164*G164)</f>
        <v>0</v>
      </c>
      <c r="AM164" s="24"/>
      <c r="AN164" s="24">
        <f>SUM(AM164*$AN$6*C164*D164*E164*G164)</f>
        <v>0</v>
      </c>
      <c r="AO164" s="24">
        <v>0</v>
      </c>
      <c r="AP164" s="24">
        <f>AO164*C164*D164*E164*G164*$AP$6</f>
        <v>0</v>
      </c>
      <c r="AQ164" s="24">
        <v>0</v>
      </c>
      <c r="AR164" s="24">
        <f>AQ164*C164*D164*E164*G164*$AR$6</f>
        <v>0</v>
      </c>
      <c r="AS164" s="24">
        <v>0</v>
      </c>
      <c r="AT164" s="24">
        <f>AS164*C164*D164*E164*G164*$AT$6</f>
        <v>0</v>
      </c>
      <c r="AU164" s="24"/>
      <c r="AV164" s="24">
        <f>AU164*C164*D164*E164*G164*$AV$6</f>
        <v>0</v>
      </c>
      <c r="AW164" s="24"/>
      <c r="AX164" s="24">
        <f>AW164*C164*D164*E164*G164*$AX$6</f>
        <v>0</v>
      </c>
      <c r="AY164" s="24"/>
      <c r="AZ164" s="24">
        <f>AY164*C164*D164*E164*G164*$AZ$6</f>
        <v>0</v>
      </c>
      <c r="BA164" s="24">
        <v>0</v>
      </c>
      <c r="BB164" s="24">
        <f>BA164*C164*D164*E164*G164*$BB$6</f>
        <v>0</v>
      </c>
      <c r="BC164" s="24">
        <v>0</v>
      </c>
      <c r="BD164" s="24">
        <f t="shared" si="361"/>
        <v>0</v>
      </c>
      <c r="BE164" s="24">
        <v>0</v>
      </c>
      <c r="BF164" s="24">
        <f t="shared" si="362"/>
        <v>0</v>
      </c>
      <c r="BG164" s="24">
        <v>0</v>
      </c>
      <c r="BH164" s="24">
        <f>BG164*C164*D164*E164*H164*$BH$6</f>
        <v>0</v>
      </c>
      <c r="BI164" s="24">
        <v>0</v>
      </c>
      <c r="BJ164" s="24">
        <f>BI164*C164*D164*E164*H164*$BJ$6</f>
        <v>0</v>
      </c>
      <c r="BK164" s="24"/>
      <c r="BL164" s="24">
        <f>SUM(BK164*$BL$6*C164*D164*E164*H164)</f>
        <v>0</v>
      </c>
      <c r="BM164" s="24"/>
      <c r="BN164" s="24">
        <f>SUM(BM164*$BN$6*C164*D164*E164*H164)</f>
        <v>0</v>
      </c>
      <c r="BO164" s="24">
        <v>0</v>
      </c>
      <c r="BP164" s="24">
        <f>BO164*C164*D164*E164*H164*$BP$6</f>
        <v>0</v>
      </c>
      <c r="BQ164" s="24">
        <v>0</v>
      </c>
      <c r="BR164" s="24">
        <f>BQ164*C164*D164*E164*H164*$BR$6</f>
        <v>0</v>
      </c>
      <c r="BS164" s="24">
        <v>0</v>
      </c>
      <c r="BT164" s="24">
        <f>BS164*C164*D164*E164*H164*$BT$6</f>
        <v>0</v>
      </c>
      <c r="BU164" s="24"/>
      <c r="BV164" s="24">
        <f>C164*D164*E164*H164*BU164*$BV$6</f>
        <v>0</v>
      </c>
      <c r="BW164" s="24">
        <v>0</v>
      </c>
      <c r="BX164" s="24">
        <f>BW164*C164*D164*E164*H164*$BX$6</f>
        <v>0</v>
      </c>
      <c r="BY164" s="24"/>
      <c r="BZ164" s="24">
        <f>SUM(BY164*$BZ$6*C164*D164*E164*H164)</f>
        <v>0</v>
      </c>
      <c r="CA164" s="24">
        <v>1</v>
      </c>
      <c r="CB164" s="24">
        <f>SUM(CA164*$CB$6*C164*D164*E164*H164)</f>
        <v>16872.7104</v>
      </c>
      <c r="CC164" s="24"/>
      <c r="CD164" s="24">
        <f>CC164*C164*D164*E164*H164*$CD$6</f>
        <v>0</v>
      </c>
      <c r="CE164" s="24">
        <v>0</v>
      </c>
      <c r="CF164" s="24">
        <f>CE164*C164*D164*E164*H164*$CF$6</f>
        <v>0</v>
      </c>
      <c r="CG164" s="24">
        <v>0</v>
      </c>
      <c r="CH164" s="24">
        <f>CG164*C164*D164*E164*H164*$CH$6</f>
        <v>0</v>
      </c>
      <c r="CI164" s="24">
        <v>0</v>
      </c>
      <c r="CJ164" s="24">
        <f>CI164*C164*D164*E164*H164*$CJ$6</f>
        <v>0</v>
      </c>
      <c r="CK164" s="24">
        <v>0</v>
      </c>
      <c r="CL164" s="24">
        <f>CK164*C164*D164*E164*H164*$CL$6</f>
        <v>0</v>
      </c>
      <c r="CM164" s="24">
        <v>0</v>
      </c>
      <c r="CN164" s="24">
        <f t="shared" ref="CN164:CN169" si="558">CM164*C164*D164*E164*H164*$CN$6</f>
        <v>0</v>
      </c>
      <c r="CO164" s="24"/>
      <c r="CP164" s="24"/>
      <c r="CQ164" s="24">
        <v>0</v>
      </c>
      <c r="CR164" s="24">
        <f>CQ164*C164*D164*E164*H164*$CR$6</f>
        <v>0</v>
      </c>
      <c r="CS164" s="24"/>
      <c r="CT164" s="24">
        <f>CS164*C164*D164*E164*H164*$CT$6</f>
        <v>0</v>
      </c>
      <c r="CU164" s="24">
        <v>0</v>
      </c>
      <c r="CV164" s="24">
        <f>CU164*C164*D164*E164*I164*$CV$6</f>
        <v>0</v>
      </c>
      <c r="CW164" s="24">
        <v>0</v>
      </c>
      <c r="CX164" s="24">
        <f>CW164*C164*D164*E164*J164*$CX$6</f>
        <v>0</v>
      </c>
      <c r="CY164" s="24"/>
      <c r="CZ164" s="24">
        <f>CY164*C164*D164*E164*H164*$CZ$6</f>
        <v>0</v>
      </c>
      <c r="DA164" s="24"/>
      <c r="DB164" s="24">
        <f>DA164*C164*D164*E164*H164*$DB$6</f>
        <v>0</v>
      </c>
      <c r="DC164" s="24"/>
      <c r="DD164" s="24">
        <f>DC164*C164*D164*E164*G164*$DD$6</f>
        <v>0</v>
      </c>
      <c r="DE164" s="24"/>
      <c r="DF164" s="24">
        <f>DE164*C164*D164*E164*G164*$DF$6</f>
        <v>0</v>
      </c>
      <c r="DG164" s="24"/>
      <c r="DH164" s="24">
        <f>DG164*C164*D164*E164*G164*$DH$6</f>
        <v>0</v>
      </c>
      <c r="DI164" s="24"/>
      <c r="DJ164" s="24">
        <f>DI164*C164*D164*E164*G164*$DJ$6</f>
        <v>0</v>
      </c>
      <c r="DK164" s="24"/>
      <c r="DL164" s="24">
        <f>DK164*C164*D164*E164*G164*$DL$6</f>
        <v>0</v>
      </c>
      <c r="DM164" s="24"/>
      <c r="DN164" s="24">
        <f>DM164*C164*D164*E164*G164*$DN$6</f>
        <v>0</v>
      </c>
      <c r="DO164" s="24"/>
      <c r="DP164" s="24">
        <f>DO164*C164*D164*E164*G164*$DP$6</f>
        <v>0</v>
      </c>
      <c r="DQ164" s="24"/>
      <c r="DR164" s="24">
        <f>DQ164*C164*D164*E164*G164*$DR$6</f>
        <v>0</v>
      </c>
      <c r="DS164" s="24"/>
      <c r="DT164" s="24">
        <f>DS164*C164*D164*E164*G164*$DT$6</f>
        <v>0</v>
      </c>
      <c r="DU164" s="24"/>
      <c r="DV164" s="24">
        <f>DU164*C164*D164*E164*G164*$DV$6</f>
        <v>0</v>
      </c>
      <c r="DW164" s="24"/>
      <c r="DX164" s="24">
        <f>DW164*C164*D164*E164*G164*$DX$6</f>
        <v>0</v>
      </c>
      <c r="DY164" s="24"/>
      <c r="DZ164" s="24">
        <f>DY164*C164*D164*E164*G164*$DZ$6</f>
        <v>0</v>
      </c>
      <c r="EA164" s="24"/>
      <c r="EB164" s="24">
        <f>EA164*C164*D164*E164*G164*$EB$6</f>
        <v>0</v>
      </c>
      <c r="EC164" s="24"/>
      <c r="ED164" s="24">
        <f>EC164*C164*D164*E164*G164*$ED$6</f>
        <v>0</v>
      </c>
      <c r="EE164" s="24"/>
      <c r="EF164" s="24">
        <f>EE164*C164*D164*E164*G164*$EF$6</f>
        <v>0</v>
      </c>
      <c r="EG164" s="24"/>
      <c r="EH164" s="24">
        <f>EG164*C164*D164*E164*G164*$EH$6</f>
        <v>0</v>
      </c>
      <c r="EI164" s="24"/>
      <c r="EJ164" s="24">
        <f>EI164*C164*D164*E164*G164*$EJ$6</f>
        <v>0</v>
      </c>
      <c r="EK164" s="24"/>
      <c r="EL164" s="24">
        <f>EK164*C164*D164*E164*G164*$EL$6</f>
        <v>0</v>
      </c>
      <c r="EM164" s="24"/>
      <c r="EN164" s="24">
        <f>EM164*C164*D164*E164*G164*$EN$6</f>
        <v>0</v>
      </c>
      <c r="EO164" s="24">
        <v>0</v>
      </c>
      <c r="EP164" s="24">
        <f>EO164*C164*D164*E164*H164*$EP$6</f>
        <v>0</v>
      </c>
      <c r="EQ164" s="24"/>
      <c r="ER164" s="24">
        <f>EQ164*C164*D164*E164*H164*$ER$6</f>
        <v>0</v>
      </c>
      <c r="ES164" s="24"/>
      <c r="ET164" s="24"/>
      <c r="EU164" s="25">
        <f t="shared" ref="EU164:EV175" si="559">SUM(K164,M164,O164,Q164,S164,U164,W164,Y164,AC164,AE164,AG164,AI164,AK164,AM164,AO164,AQ164,AS164,AU164,AW164,AY164,BA164,BC164,BE164,BG164,BI164,BK164,BM164,BO164,BQ164,BS164,BU164,BW164,BY164,CA164,CC164,CE164,CG164,CI164,CK164,CM164,CO164,CQ164,CS164,CU164,CW164,CY164,DA164,DC164,DE164,DG164,DI164,DK164,DM164,DO164,DQ164,DS164,DU164,DW164,DY164,EA164,EC164,EE164,EG164,EI164,EK164,EM164,EO164,EQ164,ES164,AA164)</f>
        <v>1</v>
      </c>
      <c r="EV164" s="25">
        <f t="shared" si="559"/>
        <v>16872.7104</v>
      </c>
    </row>
    <row r="165" spans="1:152" ht="30" x14ac:dyDescent="0.25">
      <c r="A165" s="47">
        <v>179</v>
      </c>
      <c r="B165" s="19" t="s">
        <v>242</v>
      </c>
      <c r="C165" s="20">
        <f t="shared" si="532"/>
        <v>9657</v>
      </c>
      <c r="D165" s="21">
        <v>0.86</v>
      </c>
      <c r="E165" s="22">
        <v>1</v>
      </c>
      <c r="F165" s="49"/>
      <c r="G165" s="20">
        <v>1.4</v>
      </c>
      <c r="H165" s="20">
        <v>1.68</v>
      </c>
      <c r="I165" s="20">
        <v>2.23</v>
      </c>
      <c r="J165" s="20">
        <v>2.39</v>
      </c>
      <c r="K165" s="23"/>
      <c r="L165" s="24">
        <f>K165*C165*D165*E165*G165*$L$6</f>
        <v>0</v>
      </c>
      <c r="M165" s="24">
        <v>0</v>
      </c>
      <c r="N165" s="24">
        <f>M165*C165*D165*E165*G165*$N$6</f>
        <v>0</v>
      </c>
      <c r="O165" s="24">
        <v>0</v>
      </c>
      <c r="P165" s="24">
        <f>O165*C165*D165*E165*G165*$P$6</f>
        <v>0</v>
      </c>
      <c r="Q165" s="24"/>
      <c r="R165" s="24">
        <f>Q165*C165*D165*E165*G165*$R$6</f>
        <v>0</v>
      </c>
      <c r="S165" s="24"/>
      <c r="T165" s="24"/>
      <c r="U165" s="24">
        <v>0</v>
      </c>
      <c r="V165" s="24">
        <f>U165*C165*D165*E165*G165*$V$6</f>
        <v>0</v>
      </c>
      <c r="W165" s="24"/>
      <c r="X165" s="24">
        <f t="shared" si="366"/>
        <v>0</v>
      </c>
      <c r="Y165" s="24">
        <v>0</v>
      </c>
      <c r="Z165" s="24">
        <f>Y165*C165*D165*E165*G165*$Z$6</f>
        <v>0</v>
      </c>
      <c r="AA165" s="24"/>
      <c r="AB165" s="24">
        <f t="shared" si="533"/>
        <v>0</v>
      </c>
      <c r="AC165" s="24"/>
      <c r="AD165" s="24">
        <f>AC165*C165*D165*E165*G165*$AD$6</f>
        <v>0</v>
      </c>
      <c r="AE165" s="24">
        <v>15</v>
      </c>
      <c r="AF165" s="24">
        <f>AE165*C165*D165*E165*G165*$AF$6</f>
        <v>174405.41999999998</v>
      </c>
      <c r="AG165" s="24"/>
      <c r="AH165" s="24">
        <f>AG165*C165*D165*E165*G165*$AH$6</f>
        <v>0</v>
      </c>
      <c r="AI165" s="24"/>
      <c r="AJ165" s="24">
        <f>AI165*C165*D165*E165*G165*$AJ$6</f>
        <v>0</v>
      </c>
      <c r="AK165" s="24"/>
      <c r="AL165" s="24">
        <f>SUM(AK165*$AL$6*C165*D165*E165*G165)</f>
        <v>0</v>
      </c>
      <c r="AM165" s="24">
        <v>23</v>
      </c>
      <c r="AN165" s="24">
        <f>SUM(AM165*$AN$6*C165*D165*E165*G165)</f>
        <v>267421.64399999997</v>
      </c>
      <c r="AO165" s="24">
        <v>0</v>
      </c>
      <c r="AP165" s="24">
        <f>AO165*C165*D165*E165*G165*$AP$6</f>
        <v>0</v>
      </c>
      <c r="AQ165" s="24"/>
      <c r="AR165" s="24">
        <f>AQ165*C165*D165*E165*G165*$AR$6</f>
        <v>0</v>
      </c>
      <c r="AS165" s="24">
        <v>0</v>
      </c>
      <c r="AT165" s="24">
        <f>AS165*C165*D165*E165*G165*$AT$6</f>
        <v>0</v>
      </c>
      <c r="AU165" s="24"/>
      <c r="AV165" s="24">
        <f>AU165*C165*D165*E165*G165*$AV$6</f>
        <v>0</v>
      </c>
      <c r="AW165" s="24"/>
      <c r="AX165" s="24">
        <f>AW165*C165*D165*E165*G165*$AX$6</f>
        <v>0</v>
      </c>
      <c r="AY165" s="24"/>
      <c r="AZ165" s="24">
        <f>AY165*C165*D165*E165*G165*$AZ$6</f>
        <v>0</v>
      </c>
      <c r="BA165" s="24">
        <v>0</v>
      </c>
      <c r="BB165" s="24">
        <f>BA165*C165*D165*E165*G165*$BB$6</f>
        <v>0</v>
      </c>
      <c r="BC165" s="24"/>
      <c r="BD165" s="24">
        <f t="shared" si="361"/>
        <v>0</v>
      </c>
      <c r="BE165" s="24">
        <v>2</v>
      </c>
      <c r="BF165" s="24">
        <f t="shared" si="362"/>
        <v>27904.867200000001</v>
      </c>
      <c r="BG165" s="24">
        <v>13</v>
      </c>
      <c r="BH165" s="24">
        <f>BG165*C165*D165*E165*H165*$BH$6</f>
        <v>181381.63679999998</v>
      </c>
      <c r="BI165" s="24">
        <v>0</v>
      </c>
      <c r="BJ165" s="24">
        <f>BI165*C165*D165*E165*H165*$BJ$6</f>
        <v>0</v>
      </c>
      <c r="BK165" s="24"/>
      <c r="BL165" s="24">
        <f>SUM(BK165*$BL$6*C165*D165*E165*H165)</f>
        <v>0</v>
      </c>
      <c r="BM165" s="24"/>
      <c r="BN165" s="24">
        <f>SUM(BM165*$BN$6*C165*D165*E165*H165)</f>
        <v>0</v>
      </c>
      <c r="BO165" s="24">
        <v>10</v>
      </c>
      <c r="BP165" s="24">
        <f>BO165*C165*D165*E165*H165*$BP$6</f>
        <v>139524.33599999998</v>
      </c>
      <c r="BQ165" s="24"/>
      <c r="BR165" s="24">
        <f>BQ165*C165*D165*E165*H165*$BR$6</f>
        <v>0</v>
      </c>
      <c r="BS165" s="24">
        <v>60</v>
      </c>
      <c r="BT165" s="24">
        <f>BS165*C165*D165*E165*H165*$BT$6</f>
        <v>837146.01599999995</v>
      </c>
      <c r="BU165" s="24"/>
      <c r="BV165" s="24">
        <f>C165*D165*E165*H165*BU165*$BV$6</f>
        <v>0</v>
      </c>
      <c r="BW165" s="24"/>
      <c r="BX165" s="24">
        <f>BW165*C165*D165*E165*H165*$BX$6</f>
        <v>0</v>
      </c>
      <c r="BY165" s="24">
        <v>1</v>
      </c>
      <c r="BZ165" s="24">
        <f>SUM(BY165*$BZ$6*C165*D165*E165*H165)</f>
        <v>13952.4336</v>
      </c>
      <c r="CA165" s="24">
        <v>1</v>
      </c>
      <c r="CB165" s="24">
        <f>SUM(CA165*$CB$6*C165*D165*E165*H165)</f>
        <v>13952.4336</v>
      </c>
      <c r="CC165" s="24">
        <v>5</v>
      </c>
      <c r="CD165" s="24">
        <f>CC165*C165*D165*E165*H165*$CD$6</f>
        <v>69762.167999999991</v>
      </c>
      <c r="CE165" s="24">
        <v>0</v>
      </c>
      <c r="CF165" s="24">
        <f>CE165*C165*D165*E165*H165*$CF$6</f>
        <v>0</v>
      </c>
      <c r="CG165" s="24">
        <v>8</v>
      </c>
      <c r="CH165" s="24">
        <f>CG165*C165*D165*E165*H165*$CH$6</f>
        <v>111619.4688</v>
      </c>
      <c r="CI165" s="24">
        <v>0</v>
      </c>
      <c r="CJ165" s="24">
        <f>CI165*C165*D165*E165*H165*$CJ$6</f>
        <v>0</v>
      </c>
      <c r="CK165" s="24">
        <v>0</v>
      </c>
      <c r="CL165" s="24">
        <f>CK165*C165*D165*E165*H165*$CL$6</f>
        <v>0</v>
      </c>
      <c r="CM165" s="24">
        <v>10</v>
      </c>
      <c r="CN165" s="24">
        <f t="shared" si="558"/>
        <v>139524.33599999998</v>
      </c>
      <c r="CO165" s="24"/>
      <c r="CP165" s="24"/>
      <c r="CQ165" s="24"/>
      <c r="CR165" s="24">
        <f>CQ165*C165*D165*E165*H165*$CR$6</f>
        <v>0</v>
      </c>
      <c r="CS165" s="24"/>
      <c r="CT165" s="24">
        <f>CS165*C165*D165*E165*H165*$CT$6</f>
        <v>0</v>
      </c>
      <c r="CU165" s="24"/>
      <c r="CV165" s="24">
        <f>CU165*C165*D165*E165*I165*$CV$6</f>
        <v>0</v>
      </c>
      <c r="CW165" s="24">
        <v>5</v>
      </c>
      <c r="CX165" s="24">
        <f>CW165*C165*D165*E165*J165*$CX$6</f>
        <v>99244.989000000001</v>
      </c>
      <c r="CY165" s="24"/>
      <c r="CZ165" s="24">
        <f>CY165*C165*D165*E165*H165*$CZ$6</f>
        <v>0</v>
      </c>
      <c r="DA165" s="24"/>
      <c r="DB165" s="24">
        <f>DA165*C165*D165*E165*H165*$DB$6</f>
        <v>0</v>
      </c>
      <c r="DC165" s="24"/>
      <c r="DD165" s="24">
        <f>DC165*C165*D165*E165*G165*$DD$6</f>
        <v>0</v>
      </c>
      <c r="DE165" s="24"/>
      <c r="DF165" s="24">
        <f>DE165*C165*D165*E165*G165*$DF$6</f>
        <v>0</v>
      </c>
      <c r="DG165" s="24"/>
      <c r="DH165" s="24">
        <f>DG165*C165*D165*E165*G165*$DH$6</f>
        <v>0</v>
      </c>
      <c r="DI165" s="24"/>
      <c r="DJ165" s="24">
        <f>DI165*C165*D165*E165*G165*$DJ$6</f>
        <v>0</v>
      </c>
      <c r="DK165" s="24"/>
      <c r="DL165" s="24">
        <f>DK165*C165*D165*E165*G165*$DL$6</f>
        <v>0</v>
      </c>
      <c r="DM165" s="24"/>
      <c r="DN165" s="24">
        <f>DM165*C165*D165*E165*G165*$DN$6</f>
        <v>0</v>
      </c>
      <c r="DO165" s="24"/>
      <c r="DP165" s="24">
        <f>DO165*C165*D165*E165*G165*$DP$6</f>
        <v>0</v>
      </c>
      <c r="DQ165" s="24"/>
      <c r="DR165" s="24">
        <f>DQ165*C165*D165*E165*G165*$DR$6</f>
        <v>0</v>
      </c>
      <c r="DS165" s="24">
        <v>12</v>
      </c>
      <c r="DT165" s="24">
        <f>DS165*C165*D165*E165*G165*$DT$6</f>
        <v>139524.33600000001</v>
      </c>
      <c r="DU165" s="24"/>
      <c r="DV165" s="24">
        <f>DU165*C165*D165*E165*G165*$DV$6</f>
        <v>0</v>
      </c>
      <c r="DW165" s="24"/>
      <c r="DX165" s="24">
        <f>DW165*C165*D165*E165*G165*$DX$6</f>
        <v>0</v>
      </c>
      <c r="DY165" s="24"/>
      <c r="DZ165" s="24">
        <f>DY165*C165*D165*E165*G165*$DZ$6</f>
        <v>0</v>
      </c>
      <c r="EA165" s="24"/>
      <c r="EB165" s="24">
        <f>EA165*C165*D165*E165*G165*$EB$6</f>
        <v>0</v>
      </c>
      <c r="EC165" s="24"/>
      <c r="ED165" s="24">
        <f>EC165*C165*D165*E165*G165*$ED$6</f>
        <v>0</v>
      </c>
      <c r="EE165" s="24"/>
      <c r="EF165" s="24">
        <f>EE165*C165*D165*E165*G165*$EF$6</f>
        <v>0</v>
      </c>
      <c r="EG165" s="24"/>
      <c r="EH165" s="24">
        <f>EG165*C165*D165*E165*G165*$EH$6</f>
        <v>0</v>
      </c>
      <c r="EI165" s="24"/>
      <c r="EJ165" s="24">
        <f>EI165*C165*D165*E165*G165*$EJ$6</f>
        <v>0</v>
      </c>
      <c r="EK165" s="24"/>
      <c r="EL165" s="24">
        <f>EK165*C165*D165*E165*G165*$EL$6</f>
        <v>0</v>
      </c>
      <c r="EM165" s="24"/>
      <c r="EN165" s="24">
        <f>EM165*C165*D165*E165*G165*$EN$6</f>
        <v>0</v>
      </c>
      <c r="EO165" s="24">
        <v>4</v>
      </c>
      <c r="EP165" s="24">
        <f>EO165*C165*D165*E165*H165*$EP$6</f>
        <v>55809.734400000001</v>
      </c>
      <c r="EQ165" s="24">
        <v>4</v>
      </c>
      <c r="ER165" s="24">
        <f>EQ165*C165*D165*E165*H165*$ER$6</f>
        <v>55809.734400000001</v>
      </c>
      <c r="ES165" s="24"/>
      <c r="ET165" s="24"/>
      <c r="EU165" s="25">
        <f t="shared" si="559"/>
        <v>173</v>
      </c>
      <c r="EV165" s="25">
        <f t="shared" si="559"/>
        <v>2326983.5537999999</v>
      </c>
    </row>
    <row r="166" spans="1:152" ht="30" x14ac:dyDescent="0.25">
      <c r="A166" s="47">
        <v>180</v>
      </c>
      <c r="B166" s="19" t="s">
        <v>243</v>
      </c>
      <c r="C166" s="20">
        <f t="shared" si="532"/>
        <v>9657</v>
      </c>
      <c r="D166" s="21">
        <v>0.68</v>
      </c>
      <c r="E166" s="22">
        <v>1</v>
      </c>
      <c r="F166" s="49"/>
      <c r="G166" s="20">
        <v>1.4</v>
      </c>
      <c r="H166" s="20">
        <v>1.68</v>
      </c>
      <c r="I166" s="20">
        <v>2.23</v>
      </c>
      <c r="J166" s="20">
        <v>2.39</v>
      </c>
      <c r="K166" s="23"/>
      <c r="L166" s="24">
        <f>K166*C166*D166*E166*G166*$L$6</f>
        <v>0</v>
      </c>
      <c r="M166" s="24">
        <v>0</v>
      </c>
      <c r="N166" s="24">
        <f>M166*C166*D166*E166*G166*$N$6</f>
        <v>0</v>
      </c>
      <c r="O166" s="24">
        <v>0</v>
      </c>
      <c r="P166" s="24">
        <f>O166*C166*D166*E166*G166*$P$6</f>
        <v>0</v>
      </c>
      <c r="Q166" s="24">
        <v>0</v>
      </c>
      <c r="R166" s="24">
        <f>Q166*C166*D166*E166*G166*$R$6</f>
        <v>0</v>
      </c>
      <c r="S166" s="24"/>
      <c r="T166" s="24"/>
      <c r="U166" s="24">
        <v>0</v>
      </c>
      <c r="V166" s="24">
        <f>U166*C166*D166*E166*G166*$V$6</f>
        <v>0</v>
      </c>
      <c r="W166" s="24">
        <v>20</v>
      </c>
      <c r="X166" s="24">
        <f t="shared" si="366"/>
        <v>183869.28</v>
      </c>
      <c r="Y166" s="24">
        <v>0</v>
      </c>
      <c r="Z166" s="24">
        <f>Y166*C166*D166*E166*G166*$Z$6</f>
        <v>0</v>
      </c>
      <c r="AA166" s="24"/>
      <c r="AB166" s="24">
        <f t="shared" si="533"/>
        <v>0</v>
      </c>
      <c r="AC166" s="24">
        <v>0</v>
      </c>
      <c r="AD166" s="24">
        <f>AC166*C166*D166*E166*G166*$AD$6</f>
        <v>0</v>
      </c>
      <c r="AE166" s="24">
        <v>0</v>
      </c>
      <c r="AF166" s="24">
        <f>AE166*C166*D166*E166*G166*$AF$6</f>
        <v>0</v>
      </c>
      <c r="AG166" s="24"/>
      <c r="AH166" s="24">
        <f>AG166*C166*D166*E166*G166*$AH$6</f>
        <v>0</v>
      </c>
      <c r="AI166" s="24"/>
      <c r="AJ166" s="24">
        <f>AI166*C166*D166*E166*G166*$AJ$6</f>
        <v>0</v>
      </c>
      <c r="AK166" s="24"/>
      <c r="AL166" s="24">
        <f>SUM(AK166*$AL$6*C166*D166*E166*G166)</f>
        <v>0</v>
      </c>
      <c r="AM166" s="24">
        <v>33</v>
      </c>
      <c r="AN166" s="24">
        <f>SUM(AM166*$AN$6*C166*D166*E166*G166)</f>
        <v>303384.31199999998</v>
      </c>
      <c r="AO166" s="24">
        <v>0</v>
      </c>
      <c r="AP166" s="24">
        <f>AO166*C166*D166*E166*G166*$AP$6</f>
        <v>0</v>
      </c>
      <c r="AQ166" s="24"/>
      <c r="AR166" s="24">
        <f>AQ166*C166*D166*E166*G166*$AR$6</f>
        <v>0</v>
      </c>
      <c r="AS166" s="24">
        <v>0</v>
      </c>
      <c r="AT166" s="24">
        <f>AS166*C166*D166*E166*G166*$AT$6</f>
        <v>0</v>
      </c>
      <c r="AU166" s="24"/>
      <c r="AV166" s="24">
        <f>AU166*C166*D166*E166*G166*$AV$6</f>
        <v>0</v>
      </c>
      <c r="AW166" s="24"/>
      <c r="AX166" s="24">
        <f>AW166*C166*D166*E166*G166*$AX$6</f>
        <v>0</v>
      </c>
      <c r="AY166" s="24"/>
      <c r="AZ166" s="24">
        <f>AY166*C166*D166*E166*G166*$AZ$6</f>
        <v>0</v>
      </c>
      <c r="BA166" s="24">
        <v>0</v>
      </c>
      <c r="BB166" s="24">
        <f>BA166*C166*D166*E166*G166*$BB$6</f>
        <v>0</v>
      </c>
      <c r="BC166" s="24">
        <v>0</v>
      </c>
      <c r="BD166" s="24">
        <f t="shared" si="361"/>
        <v>0</v>
      </c>
      <c r="BE166" s="24">
        <v>0</v>
      </c>
      <c r="BF166" s="24">
        <f t="shared" si="362"/>
        <v>0</v>
      </c>
      <c r="BG166" s="24">
        <v>7</v>
      </c>
      <c r="BH166" s="24">
        <f>BG166*C166*D166*E166*H166*$BH$6</f>
        <v>77225.097599999994</v>
      </c>
      <c r="BI166" s="24">
        <v>0</v>
      </c>
      <c r="BJ166" s="24">
        <f>BI166*C166*D166*E166*H166*$BJ$6</f>
        <v>0</v>
      </c>
      <c r="BK166" s="24"/>
      <c r="BL166" s="24">
        <f>SUM(BK166*$BL$6*C166*D166*E166*H166)</f>
        <v>0</v>
      </c>
      <c r="BM166" s="24">
        <v>2</v>
      </c>
      <c r="BN166" s="24">
        <f>SUM(BM166*$BN$6*C166*D166*E166*H166)</f>
        <v>22064.313600000001</v>
      </c>
      <c r="BO166" s="24">
        <v>12</v>
      </c>
      <c r="BP166" s="24">
        <f>BO166*C166*D166*E166*H166*$BP$6</f>
        <v>132385.88160000002</v>
      </c>
      <c r="BQ166" s="24">
        <v>0</v>
      </c>
      <c r="BR166" s="24">
        <f>BQ166*C166*D166*E166*H166*$BR$6</f>
        <v>0</v>
      </c>
      <c r="BS166" s="24">
        <v>0</v>
      </c>
      <c r="BT166" s="24">
        <f>BS166*C166*D166*E166*H166*$BT$6</f>
        <v>0</v>
      </c>
      <c r="BU166" s="24"/>
      <c r="BV166" s="24">
        <f>C166*D166*E166*H166*BU166*$BV$6</f>
        <v>0</v>
      </c>
      <c r="BW166" s="24">
        <v>0</v>
      </c>
      <c r="BX166" s="24">
        <f>BW166*C166*D166*E166*H166*$BX$6</f>
        <v>0</v>
      </c>
      <c r="BY166" s="24"/>
      <c r="BZ166" s="24">
        <f>SUM(BY166*$BZ$6*C166*D166*E166*H166)</f>
        <v>0</v>
      </c>
      <c r="CA166" s="24"/>
      <c r="CB166" s="24">
        <f>SUM(CA166*$CB$6*C166*D166*E166*H166)</f>
        <v>0</v>
      </c>
      <c r="CC166" s="24"/>
      <c r="CD166" s="24">
        <f>CC166*C166*D166*E166*H166*$CD$6</f>
        <v>0</v>
      </c>
      <c r="CE166" s="24">
        <v>0</v>
      </c>
      <c r="CF166" s="24">
        <f>CE166*C166*D166*E166*H166*$CF$6</f>
        <v>0</v>
      </c>
      <c r="CG166" s="24"/>
      <c r="CH166" s="24">
        <f>CG166*C166*D166*E166*H166*$CH$6</f>
        <v>0</v>
      </c>
      <c r="CI166" s="24">
        <v>0</v>
      </c>
      <c r="CJ166" s="24">
        <f>CI166*C166*D166*E166*H166*$CJ$6</f>
        <v>0</v>
      </c>
      <c r="CK166" s="24">
        <v>0</v>
      </c>
      <c r="CL166" s="24">
        <f>CK166*C166*D166*E166*H166*$CL$6</f>
        <v>0</v>
      </c>
      <c r="CM166" s="24">
        <v>0</v>
      </c>
      <c r="CN166" s="24">
        <f t="shared" si="558"/>
        <v>0</v>
      </c>
      <c r="CO166" s="24"/>
      <c r="CP166" s="24"/>
      <c r="CQ166" s="24">
        <v>10</v>
      </c>
      <c r="CR166" s="24">
        <f>CQ166*C166*D166*E166*H166*$CR$6</f>
        <v>110321.568</v>
      </c>
      <c r="CS166" s="24"/>
      <c r="CT166" s="24">
        <f>CS166*C166*D166*E166*H166*$CT$6</f>
        <v>0</v>
      </c>
      <c r="CU166" s="24"/>
      <c r="CV166" s="24">
        <f>CU166*C166*D166*E166*I166*$CV$6</f>
        <v>0</v>
      </c>
      <c r="CW166" s="24">
        <v>0</v>
      </c>
      <c r="CX166" s="24">
        <f>CW166*C166*D166*E166*J166*$CX$6</f>
        <v>0</v>
      </c>
      <c r="CY166" s="24"/>
      <c r="CZ166" s="24">
        <f>CY166*C166*D166*E166*H166*$CZ$6</f>
        <v>0</v>
      </c>
      <c r="DA166" s="24"/>
      <c r="DB166" s="24">
        <f>DA166*C166*D166*E166*H166*$DB$6</f>
        <v>0</v>
      </c>
      <c r="DC166" s="24"/>
      <c r="DD166" s="24">
        <f>DC166*C166*D166*E166*G166*$DD$6</f>
        <v>0</v>
      </c>
      <c r="DE166" s="24"/>
      <c r="DF166" s="24">
        <f>DE166*C166*D166*E166*G166*$DF$6</f>
        <v>0</v>
      </c>
      <c r="DG166" s="24"/>
      <c r="DH166" s="24">
        <f>DG166*C166*D166*E166*G166*$DH$6</f>
        <v>0</v>
      </c>
      <c r="DI166" s="24"/>
      <c r="DJ166" s="24">
        <f>DI166*C166*D166*E166*G166*$DJ$6</f>
        <v>0</v>
      </c>
      <c r="DK166" s="24"/>
      <c r="DL166" s="24">
        <f>DK166*C166*D166*E166*G166*$DL$6</f>
        <v>0</v>
      </c>
      <c r="DM166" s="24"/>
      <c r="DN166" s="24">
        <f>DM166*C166*D166*E166*G166*$DN$6</f>
        <v>0</v>
      </c>
      <c r="DO166" s="24"/>
      <c r="DP166" s="24">
        <f>DO166*C166*D166*E166*G166*$DP$6</f>
        <v>0</v>
      </c>
      <c r="DQ166" s="24"/>
      <c r="DR166" s="24">
        <f>DQ166*C166*D166*E166*G166*$DR$6</f>
        <v>0</v>
      </c>
      <c r="DS166" s="24"/>
      <c r="DT166" s="24">
        <f>DS166*C166*D166*E166*G166*$DT$6</f>
        <v>0</v>
      </c>
      <c r="DU166" s="24"/>
      <c r="DV166" s="24">
        <f>DU166*C166*D166*E166*G166*$DV$6</f>
        <v>0</v>
      </c>
      <c r="DW166" s="24"/>
      <c r="DX166" s="24">
        <f>DW166*C166*D166*E166*G166*$DX$6</f>
        <v>0</v>
      </c>
      <c r="DY166" s="24"/>
      <c r="DZ166" s="24">
        <f>DY166*C166*D166*E166*G166*$DZ$6</f>
        <v>0</v>
      </c>
      <c r="EA166" s="24"/>
      <c r="EB166" s="24">
        <f>EA166*C166*D166*E166*G166*$EB$6</f>
        <v>0</v>
      </c>
      <c r="EC166" s="24"/>
      <c r="ED166" s="24">
        <f>EC166*C166*D166*E166*G166*$ED$6</f>
        <v>0</v>
      </c>
      <c r="EE166" s="24"/>
      <c r="EF166" s="24">
        <f>EE166*C166*D166*E166*G166*$EF$6</f>
        <v>0</v>
      </c>
      <c r="EG166" s="24"/>
      <c r="EH166" s="24">
        <f>EG166*C166*D166*E166*G166*$EH$6</f>
        <v>0</v>
      </c>
      <c r="EI166" s="24"/>
      <c r="EJ166" s="24">
        <f>EI166*C166*D166*E166*G166*$EJ$6</f>
        <v>0</v>
      </c>
      <c r="EK166" s="24"/>
      <c r="EL166" s="24">
        <f>EK166*C166*D166*E166*G166*$EL$6</f>
        <v>0</v>
      </c>
      <c r="EM166" s="24"/>
      <c r="EN166" s="24">
        <f>EM166*C166*D166*E166*G166*$EN$6</f>
        <v>0</v>
      </c>
      <c r="EO166" s="24">
        <v>0</v>
      </c>
      <c r="EP166" s="24">
        <f>EO166*C166*D166*E166*H166*$EP$6</f>
        <v>0</v>
      </c>
      <c r="EQ166" s="24"/>
      <c r="ER166" s="24">
        <f>EQ166*C166*D166*E166*H166*$ER$6</f>
        <v>0</v>
      </c>
      <c r="ES166" s="24"/>
      <c r="ET166" s="24"/>
      <c r="EU166" s="25">
        <f t="shared" si="559"/>
        <v>84</v>
      </c>
      <c r="EV166" s="25">
        <f t="shared" si="559"/>
        <v>829250.45279999985</v>
      </c>
    </row>
    <row r="167" spans="1:152" x14ac:dyDescent="0.25">
      <c r="A167" s="47">
        <v>201</v>
      </c>
      <c r="B167" s="19" t="s">
        <v>244</v>
      </c>
      <c r="C167" s="20">
        <f t="shared" si="532"/>
        <v>9657</v>
      </c>
      <c r="D167" s="21">
        <v>0.9</v>
      </c>
      <c r="E167" s="22">
        <v>1</v>
      </c>
      <c r="F167" s="49"/>
      <c r="G167" s="20">
        <v>1.4</v>
      </c>
      <c r="H167" s="20">
        <v>1.68</v>
      </c>
      <c r="I167" s="20">
        <v>2.23</v>
      </c>
      <c r="J167" s="20">
        <v>2.39</v>
      </c>
      <c r="K167" s="23"/>
      <c r="L167" s="24">
        <f>K167*C167*D167*E167*G167*$L$6</f>
        <v>0</v>
      </c>
      <c r="M167" s="24">
        <v>0</v>
      </c>
      <c r="N167" s="24">
        <f>M167*C167*D167*E167*G167*$N$6</f>
        <v>0</v>
      </c>
      <c r="O167" s="24">
        <v>0</v>
      </c>
      <c r="P167" s="24">
        <f>O167*C167*D167*E167*G167*$P$6</f>
        <v>0</v>
      </c>
      <c r="Q167" s="24">
        <v>0</v>
      </c>
      <c r="R167" s="24">
        <f>Q167*C167*D167*E167*G167*$R$6</f>
        <v>0</v>
      </c>
      <c r="S167" s="24"/>
      <c r="T167" s="24"/>
      <c r="U167" s="24">
        <v>0</v>
      </c>
      <c r="V167" s="24">
        <f>U167*C167*D167*E167*G167*$V$6</f>
        <v>0</v>
      </c>
      <c r="W167" s="24">
        <v>0</v>
      </c>
      <c r="X167" s="24">
        <f t="shared" si="366"/>
        <v>0</v>
      </c>
      <c r="Y167" s="24">
        <v>0</v>
      </c>
      <c r="Z167" s="24">
        <f>Y167*C167*D167*E167*G167*$Z$6</f>
        <v>0</v>
      </c>
      <c r="AA167" s="24"/>
      <c r="AB167" s="24">
        <f t="shared" si="533"/>
        <v>0</v>
      </c>
      <c r="AC167" s="24">
        <v>0</v>
      </c>
      <c r="AD167" s="24">
        <f>AC167*C167*D167*E167*G167*$AD$6</f>
        <v>0</v>
      </c>
      <c r="AE167" s="24">
        <v>0</v>
      </c>
      <c r="AF167" s="24">
        <f>AE167*C167*D167*E167*G167*$AF$6</f>
        <v>0</v>
      </c>
      <c r="AG167" s="24"/>
      <c r="AH167" s="24">
        <f>AG167*C167*D167*E167*G167*$AH$6</f>
        <v>0</v>
      </c>
      <c r="AI167" s="24"/>
      <c r="AJ167" s="24">
        <f>AI167*C167*D167*E167*G167*$AJ$6</f>
        <v>0</v>
      </c>
      <c r="AK167" s="24"/>
      <c r="AL167" s="24">
        <f>SUM(AK167*$AL$6*C167*D167*E167*G167)</f>
        <v>0</v>
      </c>
      <c r="AM167" s="24"/>
      <c r="AN167" s="24">
        <f>SUM(AM167*$AN$6*C167*D167*E167*G167)</f>
        <v>0</v>
      </c>
      <c r="AO167" s="24">
        <v>0</v>
      </c>
      <c r="AP167" s="24">
        <f>AO167*C167*D167*E167*G167*$AP$6</f>
        <v>0</v>
      </c>
      <c r="AQ167" s="24"/>
      <c r="AR167" s="24">
        <f>AQ167*C167*D167*E167*G167*$AR$6</f>
        <v>0</v>
      </c>
      <c r="AS167" s="24">
        <v>0</v>
      </c>
      <c r="AT167" s="24">
        <f>AS167*C167*D167*E167*G167*$AT$6</f>
        <v>0</v>
      </c>
      <c r="AU167" s="24"/>
      <c r="AV167" s="24">
        <f>AU167*C167*D167*E167*G167*$AV$6</f>
        <v>0</v>
      </c>
      <c r="AW167" s="24"/>
      <c r="AX167" s="24">
        <f>AW167*C167*D167*E167*G167*$AX$6</f>
        <v>0</v>
      </c>
      <c r="AY167" s="24"/>
      <c r="AZ167" s="24">
        <f>AY167*C167*D167*E167*G167*$AZ$6</f>
        <v>0</v>
      </c>
      <c r="BA167" s="24">
        <v>0</v>
      </c>
      <c r="BB167" s="24">
        <f>BA167*C167*D167*E167*G167*$BB$6</f>
        <v>0</v>
      </c>
      <c r="BC167" s="24">
        <v>0</v>
      </c>
      <c r="BD167" s="24">
        <f t="shared" si="361"/>
        <v>0</v>
      </c>
      <c r="BE167" s="24">
        <v>0</v>
      </c>
      <c r="BF167" s="24">
        <f t="shared" si="362"/>
        <v>0</v>
      </c>
      <c r="BG167" s="24">
        <v>0</v>
      </c>
      <c r="BH167" s="24">
        <f>BG167*C167*D167*E167*H167*$BH$6</f>
        <v>0</v>
      </c>
      <c r="BI167" s="24">
        <v>0</v>
      </c>
      <c r="BJ167" s="24">
        <f>BI167*C167*D167*E167*H167*$BJ$6</f>
        <v>0</v>
      </c>
      <c r="BK167" s="24"/>
      <c r="BL167" s="24">
        <f>SUM(BK167*$BL$6*C167*D167*E167*H167)</f>
        <v>0</v>
      </c>
      <c r="BM167" s="24"/>
      <c r="BN167" s="24">
        <f>SUM(BM167*$BN$6*C167*D167*E167*H167)</f>
        <v>0</v>
      </c>
      <c r="BO167" s="24">
        <v>5</v>
      </c>
      <c r="BP167" s="24">
        <f>BO167*C167*D167*E167*H167*$BP$6</f>
        <v>73006.92</v>
      </c>
      <c r="BQ167" s="24">
        <v>0</v>
      </c>
      <c r="BR167" s="24">
        <f>BQ167*C167*D167*E167*H167*$BR$6</f>
        <v>0</v>
      </c>
      <c r="BS167" s="24">
        <v>0</v>
      </c>
      <c r="BT167" s="24">
        <f>BS167*C167*D167*E167*H167*$BT$6</f>
        <v>0</v>
      </c>
      <c r="BU167" s="24"/>
      <c r="BV167" s="24">
        <f>C167*D167*E167*H167*BU167*$BV$6</f>
        <v>0</v>
      </c>
      <c r="BW167" s="24">
        <v>15</v>
      </c>
      <c r="BX167" s="24">
        <f>BW167*C167*D167*E167*H167*$BX$6</f>
        <v>219020.75999999998</v>
      </c>
      <c r="BY167" s="24"/>
      <c r="BZ167" s="24">
        <f>SUM(BY167*$BZ$6*C167*D167*E167*H167)</f>
        <v>0</v>
      </c>
      <c r="CA167" s="24"/>
      <c r="CB167" s="24">
        <f>SUM(CA167*$CB$6*C167*D167*E167*H167)</f>
        <v>0</v>
      </c>
      <c r="CC167" s="24"/>
      <c r="CD167" s="24">
        <f>CC167*C167*D167*E167*H167*$CD$6</f>
        <v>0</v>
      </c>
      <c r="CE167" s="24">
        <v>0</v>
      </c>
      <c r="CF167" s="24">
        <f>CE167*C167*D167*E167*H167*$CF$6</f>
        <v>0</v>
      </c>
      <c r="CG167" s="24">
        <v>2</v>
      </c>
      <c r="CH167" s="24">
        <f>CG167*C167*D167*E167*H167*$CH$6</f>
        <v>29202.768000000004</v>
      </c>
      <c r="CI167" s="24">
        <v>0</v>
      </c>
      <c r="CJ167" s="24">
        <f>CI167*C167*D167*E167*H167*$CJ$6</f>
        <v>0</v>
      </c>
      <c r="CK167" s="24">
        <v>0</v>
      </c>
      <c r="CL167" s="24">
        <f>CK167*C167*D167*E167*H167*$CL$6</f>
        <v>0</v>
      </c>
      <c r="CM167" s="24">
        <v>0</v>
      </c>
      <c r="CN167" s="24">
        <f t="shared" si="558"/>
        <v>0</v>
      </c>
      <c r="CO167" s="24"/>
      <c r="CP167" s="24"/>
      <c r="CQ167" s="24"/>
      <c r="CR167" s="24">
        <f>CQ167*C167*D167*E167*H167*$CR$6</f>
        <v>0</v>
      </c>
      <c r="CS167" s="24"/>
      <c r="CT167" s="24">
        <f>CS167*C167*D167*E167*H167*$CT$6</f>
        <v>0</v>
      </c>
      <c r="CU167" s="24"/>
      <c r="CV167" s="24">
        <f>CU167*C167*D167*E167*I167*$CV$6</f>
        <v>0</v>
      </c>
      <c r="CW167" s="24">
        <v>0</v>
      </c>
      <c r="CX167" s="24">
        <f>CW167*C167*D167*E167*J167*$CX$6</f>
        <v>0</v>
      </c>
      <c r="CY167" s="24"/>
      <c r="CZ167" s="24">
        <f>CY167*C167*D167*E167*H167*$CZ$6</f>
        <v>0</v>
      </c>
      <c r="DA167" s="24"/>
      <c r="DB167" s="24">
        <f>DA167*C167*D167*E167*H167*$DB$6</f>
        <v>0</v>
      </c>
      <c r="DC167" s="24"/>
      <c r="DD167" s="24">
        <f>DC167*C167*D167*E167*G167*$DD$6</f>
        <v>0</v>
      </c>
      <c r="DE167" s="24"/>
      <c r="DF167" s="24">
        <f>DE167*C167*D167*E167*G167*$DF$6</f>
        <v>0</v>
      </c>
      <c r="DG167" s="24"/>
      <c r="DH167" s="24">
        <f>DG167*C167*D167*E167*G167*$DH$6</f>
        <v>0</v>
      </c>
      <c r="DI167" s="24"/>
      <c r="DJ167" s="24">
        <f>DI167*C167*D167*E167*G167*$DJ$6</f>
        <v>0</v>
      </c>
      <c r="DK167" s="24"/>
      <c r="DL167" s="24">
        <f>DK167*C167*D167*E167*G167*$DL$6</f>
        <v>0</v>
      </c>
      <c r="DM167" s="24"/>
      <c r="DN167" s="24">
        <f>DM167*C167*D167*E167*G167*$DN$6</f>
        <v>0</v>
      </c>
      <c r="DO167" s="24"/>
      <c r="DP167" s="24">
        <f>DO167*C167*D167*E167*G167*$DP$6</f>
        <v>0</v>
      </c>
      <c r="DQ167" s="24"/>
      <c r="DR167" s="24">
        <f>DQ167*C167*D167*E167*G167*$DR$6</f>
        <v>0</v>
      </c>
      <c r="DS167" s="24"/>
      <c r="DT167" s="24">
        <f>DS167*C167*D167*E167*G167*$DT$6</f>
        <v>0</v>
      </c>
      <c r="DU167" s="24"/>
      <c r="DV167" s="24">
        <f>DU167*C167*D167*E167*G167*$DV$6</f>
        <v>0</v>
      </c>
      <c r="DW167" s="24"/>
      <c r="DX167" s="24">
        <f>DW167*C167*D167*E167*G167*$DX$6</f>
        <v>0</v>
      </c>
      <c r="DY167" s="24"/>
      <c r="DZ167" s="24">
        <f>DY167*C167*D167*E167*G167*$DZ$6</f>
        <v>0</v>
      </c>
      <c r="EA167" s="24"/>
      <c r="EB167" s="24">
        <f>EA167*C167*D167*E167*G167*$EB$6</f>
        <v>0</v>
      </c>
      <c r="EC167" s="24"/>
      <c r="ED167" s="24">
        <f>EC167*C167*D167*E167*G167*$ED$6</f>
        <v>0</v>
      </c>
      <c r="EE167" s="24"/>
      <c r="EF167" s="24">
        <f>EE167*C167*D167*E167*G167*$EF$6</f>
        <v>0</v>
      </c>
      <c r="EG167" s="24"/>
      <c r="EH167" s="24">
        <f>EG167*C167*D167*E167*G167*$EH$6</f>
        <v>0</v>
      </c>
      <c r="EI167" s="24"/>
      <c r="EJ167" s="24">
        <f>EI167*C167*D167*E167*G167*$EJ$6</f>
        <v>0</v>
      </c>
      <c r="EK167" s="24"/>
      <c r="EL167" s="24">
        <f>EK167*C167*D167*E167*G167*$EL$6</f>
        <v>0</v>
      </c>
      <c r="EM167" s="24"/>
      <c r="EN167" s="24">
        <f>EM167*C167*D167*E167*G167*$EN$6</f>
        <v>0</v>
      </c>
      <c r="EO167" s="24"/>
      <c r="EP167" s="24">
        <f>EO167*C167*D167*E167*H167*$EP$6</f>
        <v>0</v>
      </c>
      <c r="EQ167" s="24"/>
      <c r="ER167" s="24">
        <f>EQ167*C167*D167*E167*H167*$ER$6</f>
        <v>0</v>
      </c>
      <c r="ES167" s="24"/>
      <c r="ET167" s="24"/>
      <c r="EU167" s="25">
        <f t="shared" si="559"/>
        <v>22</v>
      </c>
      <c r="EV167" s="25">
        <f t="shared" si="559"/>
        <v>321230.44799999997</v>
      </c>
    </row>
    <row r="168" spans="1:152" ht="45" x14ac:dyDescent="0.25">
      <c r="A168" s="47">
        <v>202</v>
      </c>
      <c r="B168" s="19" t="s">
        <v>245</v>
      </c>
      <c r="C168" s="20">
        <f t="shared" si="532"/>
        <v>9657</v>
      </c>
      <c r="D168" s="21">
        <v>0.67</v>
      </c>
      <c r="E168" s="22">
        <v>1</v>
      </c>
      <c r="F168" s="49"/>
      <c r="G168" s="20">
        <v>1.4</v>
      </c>
      <c r="H168" s="20">
        <v>1.68</v>
      </c>
      <c r="I168" s="20">
        <v>2.23</v>
      </c>
      <c r="J168" s="20">
        <v>2.39</v>
      </c>
      <c r="K168" s="23"/>
      <c r="L168" s="24">
        <f>K168*C168*D168*E168*G168*$L$6</f>
        <v>0</v>
      </c>
      <c r="M168" s="24">
        <v>0</v>
      </c>
      <c r="N168" s="24">
        <f>M168*C168*D168*E168*G168*$N$6</f>
        <v>0</v>
      </c>
      <c r="O168" s="24">
        <v>0</v>
      </c>
      <c r="P168" s="24">
        <f>O168*C168*D168*E168*G168*$P$6</f>
        <v>0</v>
      </c>
      <c r="Q168" s="24">
        <v>0</v>
      </c>
      <c r="R168" s="24">
        <f>Q168*C168*D168*E168*G168*$R$6</f>
        <v>0</v>
      </c>
      <c r="S168" s="24"/>
      <c r="T168" s="24"/>
      <c r="U168" s="24">
        <v>0</v>
      </c>
      <c r="V168" s="24">
        <f>U168*C168*D168*E168*G168*$V$6</f>
        <v>0</v>
      </c>
      <c r="W168" s="24">
        <v>0</v>
      </c>
      <c r="X168" s="24">
        <f t="shared" si="366"/>
        <v>0</v>
      </c>
      <c r="Y168" s="24">
        <v>0</v>
      </c>
      <c r="Z168" s="24">
        <f>Y168*C168*D168*E168*G168*$Z$6</f>
        <v>0</v>
      </c>
      <c r="AA168" s="24"/>
      <c r="AB168" s="24">
        <f t="shared" si="533"/>
        <v>0</v>
      </c>
      <c r="AC168" s="24">
        <v>0</v>
      </c>
      <c r="AD168" s="24">
        <f>AC168*C168*D168*E168*G168*$AD$6</f>
        <v>0</v>
      </c>
      <c r="AE168" s="24">
        <v>0</v>
      </c>
      <c r="AF168" s="24">
        <f>AE168*C168*D168*E168*G168*$AF$6</f>
        <v>0</v>
      </c>
      <c r="AG168" s="24"/>
      <c r="AH168" s="24">
        <f>AG168*C168*D168*E168*G168*$AH$6</f>
        <v>0</v>
      </c>
      <c r="AI168" s="24"/>
      <c r="AJ168" s="24">
        <f>AI168*C168*D168*E168*G168*$AJ$6</f>
        <v>0</v>
      </c>
      <c r="AK168" s="27"/>
      <c r="AL168" s="24">
        <f>SUM(AK168*$AL$6*C168*D168*E168*G168)</f>
        <v>0</v>
      </c>
      <c r="AM168" s="27"/>
      <c r="AN168" s="24">
        <f>SUM(AM168*$AN$6*C168*D168*E168*G168)</f>
        <v>0</v>
      </c>
      <c r="AO168" s="24">
        <v>0</v>
      </c>
      <c r="AP168" s="24">
        <f>AO168*C168*D168*E168*G168*$AP$6</f>
        <v>0</v>
      </c>
      <c r="AQ168" s="24"/>
      <c r="AR168" s="24">
        <f>AQ168*C168*D168*E168*G168*$AR$6</f>
        <v>0</v>
      </c>
      <c r="AS168" s="24">
        <v>0</v>
      </c>
      <c r="AT168" s="24">
        <f>AS168*C168*D168*E168*G168*$AT$6</f>
        <v>0</v>
      </c>
      <c r="AU168" s="24"/>
      <c r="AV168" s="24">
        <f>AU168*C168*D168*E168*G168*$AV$6</f>
        <v>0</v>
      </c>
      <c r="AW168" s="24"/>
      <c r="AX168" s="24">
        <f>AW168*C168*D168*E168*G168*$AX$6</f>
        <v>0</v>
      </c>
      <c r="AY168" s="24"/>
      <c r="AZ168" s="24">
        <f>AY168*C168*D168*E168*G168*$AZ$6</f>
        <v>0</v>
      </c>
      <c r="BA168" s="24">
        <v>0</v>
      </c>
      <c r="BB168" s="24">
        <f>BA168*C168*D168*E168*G168*$BB$6</f>
        <v>0</v>
      </c>
      <c r="BC168" s="24">
        <v>0</v>
      </c>
      <c r="BD168" s="24">
        <f t="shared" si="361"/>
        <v>0</v>
      </c>
      <c r="BE168" s="24">
        <v>0</v>
      </c>
      <c r="BF168" s="24">
        <f t="shared" si="362"/>
        <v>0</v>
      </c>
      <c r="BG168" s="24"/>
      <c r="BH168" s="24">
        <f>BG168*C168*D168*E168*H168*$BH$6</f>
        <v>0</v>
      </c>
      <c r="BI168" s="24"/>
      <c r="BJ168" s="24">
        <f>BI168*C168*D168*E168*H168*$BJ$6</f>
        <v>0</v>
      </c>
      <c r="BK168" s="24"/>
      <c r="BL168" s="24">
        <f>SUM(BK168*$BL$6*C168*D168*E168*H168)</f>
        <v>0</v>
      </c>
      <c r="BM168" s="24"/>
      <c r="BN168" s="24">
        <f>SUM(BM168*$BN$6*C168*D168*E168*H168)</f>
        <v>0</v>
      </c>
      <c r="BO168" s="24">
        <v>0</v>
      </c>
      <c r="BP168" s="24">
        <f>BO168*C168*D168*E168*H168*$BP$6</f>
        <v>0</v>
      </c>
      <c r="BQ168" s="24">
        <v>0</v>
      </c>
      <c r="BR168" s="24">
        <f>BQ168*C168*D168*E168*H168*$BR$6</f>
        <v>0</v>
      </c>
      <c r="BS168" s="24"/>
      <c r="BT168" s="24">
        <f>BS168*C168*D168*E168*H168*$BT$6</f>
        <v>0</v>
      </c>
      <c r="BU168" s="24"/>
      <c r="BV168" s="24">
        <f>C168*D168*E168*H168*BU168*$BV$6</f>
        <v>0</v>
      </c>
      <c r="BW168" s="24">
        <v>0</v>
      </c>
      <c r="BX168" s="24">
        <f>BW168*C168*D168*E168*H168*$BX$6</f>
        <v>0</v>
      </c>
      <c r="BY168" s="24"/>
      <c r="BZ168" s="24">
        <f>SUM(BY168*$BZ$6*C168*D168*E168*H168)</f>
        <v>0</v>
      </c>
      <c r="CA168" s="24"/>
      <c r="CB168" s="24">
        <f>SUM(CA168*$CB$6*C168*D168*E168*H168)</f>
        <v>0</v>
      </c>
      <c r="CC168" s="24"/>
      <c r="CD168" s="24">
        <f>CC168*C168*D168*E168*H168*$CD$6</f>
        <v>0</v>
      </c>
      <c r="CE168" s="24">
        <v>0</v>
      </c>
      <c r="CF168" s="24">
        <f>CE168*C168*D168*E168*H168*$CF$6</f>
        <v>0</v>
      </c>
      <c r="CG168" s="24">
        <v>2</v>
      </c>
      <c r="CH168" s="24">
        <f>CG168*C168*D168*E168*H168*$CH$6</f>
        <v>21739.838400000001</v>
      </c>
      <c r="CI168" s="24">
        <v>0</v>
      </c>
      <c r="CJ168" s="24">
        <f>CI168*C168*D168*E168*H168*$CJ$6</f>
        <v>0</v>
      </c>
      <c r="CK168" s="24">
        <v>0</v>
      </c>
      <c r="CL168" s="24">
        <f>CK168*C168*D168*E168*H168*$CL$6</f>
        <v>0</v>
      </c>
      <c r="CM168" s="24">
        <v>0</v>
      </c>
      <c r="CN168" s="24">
        <f t="shared" si="558"/>
        <v>0</v>
      </c>
      <c r="CO168" s="24"/>
      <c r="CP168" s="24"/>
      <c r="CQ168" s="24"/>
      <c r="CR168" s="24">
        <f>CQ168*C168*D168*E168*H168*$CR$6</f>
        <v>0</v>
      </c>
      <c r="CS168" s="24"/>
      <c r="CT168" s="24">
        <f>CS168*C168*D168*E168*H168*$CT$6</f>
        <v>0</v>
      </c>
      <c r="CU168" s="24">
        <v>0</v>
      </c>
      <c r="CV168" s="24">
        <f>CU168*C168*D168*E168*I168*$CV$6</f>
        <v>0</v>
      </c>
      <c r="CW168" s="24">
        <v>0</v>
      </c>
      <c r="CX168" s="24">
        <f>CW168*C168*D168*E168*J168*$CX$6</f>
        <v>0</v>
      </c>
      <c r="CY168" s="24"/>
      <c r="CZ168" s="24">
        <f>CY168*C168*D168*E168*H168*$CZ$6</f>
        <v>0</v>
      </c>
      <c r="DA168" s="24"/>
      <c r="DB168" s="24">
        <f>DA168*C168*D168*E168*H168*$DB$6</f>
        <v>0</v>
      </c>
      <c r="DC168" s="24"/>
      <c r="DD168" s="24">
        <f>DC168*C168*D168*E168*G168*$DD$6</f>
        <v>0</v>
      </c>
      <c r="DE168" s="24"/>
      <c r="DF168" s="24">
        <f>DE168*C168*D168*E168*G168*$DF$6</f>
        <v>0</v>
      </c>
      <c r="DG168" s="24"/>
      <c r="DH168" s="24">
        <f>DG168*C168*D168*E168*G168*$DH$6</f>
        <v>0</v>
      </c>
      <c r="DI168" s="24"/>
      <c r="DJ168" s="24">
        <f>DI168*C168*D168*E168*G168*$DJ$6</f>
        <v>0</v>
      </c>
      <c r="DK168" s="24"/>
      <c r="DL168" s="24">
        <f>DK168*C168*D168*E168*G168*$DL$6</f>
        <v>0</v>
      </c>
      <c r="DM168" s="24"/>
      <c r="DN168" s="24">
        <f>DM168*C168*D168*E168*G168*$DN$6</f>
        <v>0</v>
      </c>
      <c r="DO168" s="24"/>
      <c r="DP168" s="24">
        <f>DO168*C168*D168*E168*G168*$DP$6</f>
        <v>0</v>
      </c>
      <c r="DQ168" s="24"/>
      <c r="DR168" s="24">
        <f>DQ168*C168*D168*E168*G168*$DR$6</f>
        <v>0</v>
      </c>
      <c r="DS168" s="24"/>
      <c r="DT168" s="24">
        <f>DS168*C168*D168*E168*G168*$DT$6</f>
        <v>0</v>
      </c>
      <c r="DU168" s="24"/>
      <c r="DV168" s="24">
        <f>DU168*C168*D168*E168*G168*$DV$6</f>
        <v>0</v>
      </c>
      <c r="DW168" s="24"/>
      <c r="DX168" s="24">
        <f>DW168*C168*D168*E168*G168*$DX$6</f>
        <v>0</v>
      </c>
      <c r="DY168" s="24"/>
      <c r="DZ168" s="24">
        <f>DY168*C168*D168*E168*G168*$DZ$6</f>
        <v>0</v>
      </c>
      <c r="EA168" s="24"/>
      <c r="EB168" s="24">
        <f>EA168*C168*D168*E168*G168*$EB$6</f>
        <v>0</v>
      </c>
      <c r="EC168" s="24"/>
      <c r="ED168" s="24">
        <f>EC168*C168*D168*E168*G168*$ED$6</f>
        <v>0</v>
      </c>
      <c r="EE168" s="24"/>
      <c r="EF168" s="24">
        <f>EE168*C168*D168*E168*G168*$EF$6</f>
        <v>0</v>
      </c>
      <c r="EG168" s="24"/>
      <c r="EH168" s="24">
        <f>EG168*C168*D168*E168*G168*$EH$6</f>
        <v>0</v>
      </c>
      <c r="EI168" s="24"/>
      <c r="EJ168" s="24">
        <f>EI168*C168*D168*E168*G168*$EJ$6</f>
        <v>0</v>
      </c>
      <c r="EK168" s="24"/>
      <c r="EL168" s="24">
        <f>EK168*C168*D168*E168*G168*$EL$6</f>
        <v>0</v>
      </c>
      <c r="EM168" s="24"/>
      <c r="EN168" s="24">
        <f>EM168*C168*D168*E168*G168*$EN$6</f>
        <v>0</v>
      </c>
      <c r="EO168" s="24">
        <v>0</v>
      </c>
      <c r="EP168" s="24">
        <f>EO168*C168*D168*E168*H168*$EP$6</f>
        <v>0</v>
      </c>
      <c r="EQ168" s="24"/>
      <c r="ER168" s="24">
        <f>EQ168*C168*D168*E168*H168*$ER$6</f>
        <v>0</v>
      </c>
      <c r="ES168" s="24"/>
      <c r="ET168" s="24"/>
      <c r="EU168" s="25">
        <f t="shared" si="559"/>
        <v>2</v>
      </c>
      <c r="EV168" s="25">
        <f t="shared" si="559"/>
        <v>21739.838400000001</v>
      </c>
    </row>
    <row r="169" spans="1:152" ht="30" x14ac:dyDescent="0.25">
      <c r="A169" s="47">
        <v>203</v>
      </c>
      <c r="B169" s="26" t="s">
        <v>246</v>
      </c>
      <c r="C169" s="20">
        <f t="shared" si="532"/>
        <v>9657</v>
      </c>
      <c r="D169" s="21">
        <v>1.2</v>
      </c>
      <c r="E169" s="22">
        <v>1</v>
      </c>
      <c r="F169" s="49"/>
      <c r="G169" s="20">
        <v>1.4</v>
      </c>
      <c r="H169" s="20">
        <v>1.68</v>
      </c>
      <c r="I169" s="20">
        <v>2.23</v>
      </c>
      <c r="J169" s="20">
        <v>2.39</v>
      </c>
      <c r="K169" s="23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>
        <f t="shared" si="533"/>
        <v>0</v>
      </c>
      <c r="AC169" s="24"/>
      <c r="AD169" s="24"/>
      <c r="AE169" s="24"/>
      <c r="AF169" s="24"/>
      <c r="AG169" s="24"/>
      <c r="AH169" s="24"/>
      <c r="AI169" s="24"/>
      <c r="AJ169" s="24"/>
      <c r="AK169" s="27"/>
      <c r="AL169" s="24"/>
      <c r="AM169" s="27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24"/>
      <c r="BB169" s="24"/>
      <c r="BC169" s="24">
        <v>5</v>
      </c>
      <c r="BD169" s="24">
        <f t="shared" si="361"/>
        <v>81118.799999999988</v>
      </c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4"/>
      <c r="BQ169" s="24"/>
      <c r="BR169" s="24"/>
      <c r="BS169" s="24"/>
      <c r="BT169" s="24"/>
      <c r="BU169" s="24"/>
      <c r="BV169" s="24"/>
      <c r="BW169" s="24"/>
      <c r="BX169" s="24"/>
      <c r="BY169" s="24"/>
      <c r="BZ169" s="24"/>
      <c r="CA169" s="24"/>
      <c r="CB169" s="24"/>
      <c r="CC169" s="24"/>
      <c r="CD169" s="24"/>
      <c r="CE169" s="24"/>
      <c r="CF169" s="24"/>
      <c r="CG169" s="24"/>
      <c r="CH169" s="24"/>
      <c r="CI169" s="24"/>
      <c r="CJ169" s="24"/>
      <c r="CK169" s="24"/>
      <c r="CL169" s="24"/>
      <c r="CM169" s="24">
        <v>50</v>
      </c>
      <c r="CN169" s="24">
        <f t="shared" si="558"/>
        <v>973425.6</v>
      </c>
      <c r="CO169" s="24"/>
      <c r="CP169" s="24"/>
      <c r="CQ169" s="24"/>
      <c r="CR169" s="24"/>
      <c r="CS169" s="24"/>
      <c r="CT169" s="24"/>
      <c r="CU169" s="24"/>
      <c r="CV169" s="24"/>
      <c r="CW169" s="24"/>
      <c r="CX169" s="24"/>
      <c r="CY169" s="24"/>
      <c r="CZ169" s="24"/>
      <c r="DA169" s="24"/>
      <c r="DB169" s="24"/>
      <c r="DC169" s="24"/>
      <c r="DD169" s="24"/>
      <c r="DE169" s="24"/>
      <c r="DF169" s="24"/>
      <c r="DG169" s="24"/>
      <c r="DH169" s="24"/>
      <c r="DI169" s="24"/>
      <c r="DJ169" s="24"/>
      <c r="DK169" s="24"/>
      <c r="DL169" s="24"/>
      <c r="DM169" s="24"/>
      <c r="DN169" s="24"/>
      <c r="DO169" s="24"/>
      <c r="DP169" s="24"/>
      <c r="DQ169" s="24"/>
      <c r="DR169" s="24"/>
      <c r="DS169" s="24"/>
      <c r="DT169" s="24"/>
      <c r="DU169" s="24"/>
      <c r="DV169" s="24"/>
      <c r="DW169" s="24"/>
      <c r="DX169" s="24"/>
      <c r="DY169" s="24"/>
      <c r="DZ169" s="24"/>
      <c r="EA169" s="24"/>
      <c r="EB169" s="24"/>
      <c r="EC169" s="24"/>
      <c r="ED169" s="24"/>
      <c r="EE169" s="24"/>
      <c r="EF169" s="24"/>
      <c r="EG169" s="24">
        <v>9</v>
      </c>
      <c r="EH169" s="24">
        <f t="shared" ref="EH169:EH170" si="560">EG169*C169*D169*E169*G169*$EH$6</f>
        <v>146013.83999999997</v>
      </c>
      <c r="EI169" s="24"/>
      <c r="EJ169" s="24"/>
      <c r="EK169" s="24"/>
      <c r="EL169" s="24"/>
      <c r="EM169" s="24"/>
      <c r="EN169" s="24"/>
      <c r="EO169" s="24"/>
      <c r="EP169" s="24"/>
      <c r="EQ169" s="24"/>
      <c r="ER169" s="24"/>
      <c r="ES169" s="24"/>
      <c r="ET169" s="24"/>
      <c r="EU169" s="25">
        <f t="shared" si="559"/>
        <v>64</v>
      </c>
      <c r="EV169" s="25">
        <f t="shared" si="559"/>
        <v>1200558.2399999998</v>
      </c>
    </row>
    <row r="170" spans="1:152" ht="30" x14ac:dyDescent="0.25">
      <c r="A170" s="47">
        <v>204</v>
      </c>
      <c r="B170" s="26" t="s">
        <v>247</v>
      </c>
      <c r="C170" s="20">
        <f t="shared" si="532"/>
        <v>9657</v>
      </c>
      <c r="D170" s="21">
        <v>1.39</v>
      </c>
      <c r="E170" s="22">
        <v>1</v>
      </c>
      <c r="F170" s="49"/>
      <c r="G170" s="20">
        <v>1.4</v>
      </c>
      <c r="H170" s="20">
        <v>1.68</v>
      </c>
      <c r="I170" s="20">
        <v>2.23</v>
      </c>
      <c r="J170" s="20">
        <v>2.39</v>
      </c>
      <c r="K170" s="23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>
        <f t="shared" si="533"/>
        <v>0</v>
      </c>
      <c r="AC170" s="24"/>
      <c r="AD170" s="24"/>
      <c r="AE170" s="24"/>
      <c r="AF170" s="24"/>
      <c r="AG170" s="24"/>
      <c r="AH170" s="24"/>
      <c r="AI170" s="24"/>
      <c r="AJ170" s="24"/>
      <c r="AK170" s="27"/>
      <c r="AL170" s="24"/>
      <c r="AM170" s="27"/>
      <c r="AN170" s="24"/>
      <c r="AO170" s="24"/>
      <c r="AP170" s="24"/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  <c r="BH170" s="24"/>
      <c r="BI170" s="24"/>
      <c r="BJ170" s="24"/>
      <c r="BK170" s="24"/>
      <c r="BL170" s="24"/>
      <c r="BM170" s="24"/>
      <c r="BN170" s="24"/>
      <c r="BO170" s="24"/>
      <c r="BP170" s="24"/>
      <c r="BQ170" s="24"/>
      <c r="BR170" s="24"/>
      <c r="BS170" s="24"/>
      <c r="BT170" s="24"/>
      <c r="BU170" s="24"/>
      <c r="BV170" s="24"/>
      <c r="BW170" s="24"/>
      <c r="BX170" s="24"/>
      <c r="BY170" s="24"/>
      <c r="BZ170" s="24"/>
      <c r="CA170" s="24"/>
      <c r="CB170" s="24"/>
      <c r="CC170" s="24"/>
      <c r="CD170" s="24"/>
      <c r="CE170" s="24"/>
      <c r="CF170" s="24"/>
      <c r="CG170" s="24"/>
      <c r="CH170" s="24"/>
      <c r="CI170" s="24"/>
      <c r="CJ170" s="24"/>
      <c r="CK170" s="24"/>
      <c r="CL170" s="24"/>
      <c r="CM170" s="24"/>
      <c r="CN170" s="24"/>
      <c r="CO170" s="24"/>
      <c r="CP170" s="24"/>
      <c r="CQ170" s="24"/>
      <c r="CR170" s="24"/>
      <c r="CS170" s="24"/>
      <c r="CT170" s="24"/>
      <c r="CU170" s="24"/>
      <c r="CV170" s="24"/>
      <c r="CW170" s="24"/>
      <c r="CX170" s="24"/>
      <c r="CY170" s="24"/>
      <c r="CZ170" s="24"/>
      <c r="DA170" s="24"/>
      <c r="DB170" s="24"/>
      <c r="DC170" s="24"/>
      <c r="DD170" s="24"/>
      <c r="DE170" s="24"/>
      <c r="DF170" s="24"/>
      <c r="DG170" s="24"/>
      <c r="DH170" s="24"/>
      <c r="DI170" s="24"/>
      <c r="DJ170" s="24"/>
      <c r="DK170" s="24"/>
      <c r="DL170" s="24"/>
      <c r="DM170" s="24"/>
      <c r="DN170" s="24"/>
      <c r="DO170" s="24"/>
      <c r="DP170" s="24"/>
      <c r="DQ170" s="24"/>
      <c r="DR170" s="24"/>
      <c r="DS170" s="24"/>
      <c r="DT170" s="24"/>
      <c r="DU170" s="24"/>
      <c r="DV170" s="24"/>
      <c r="DW170" s="24"/>
      <c r="DX170" s="24"/>
      <c r="DY170" s="24"/>
      <c r="DZ170" s="24"/>
      <c r="EA170" s="24"/>
      <c r="EB170" s="24"/>
      <c r="EC170" s="24"/>
      <c r="ED170" s="24"/>
      <c r="EE170" s="24"/>
      <c r="EF170" s="24"/>
      <c r="EG170" s="24">
        <v>6</v>
      </c>
      <c r="EH170" s="24">
        <f t="shared" si="560"/>
        <v>112755.13199999998</v>
      </c>
      <c r="EI170" s="24"/>
      <c r="EJ170" s="24"/>
      <c r="EK170" s="24"/>
      <c r="EL170" s="24"/>
      <c r="EM170" s="24"/>
      <c r="EN170" s="24"/>
      <c r="EO170" s="24"/>
      <c r="EP170" s="24"/>
      <c r="EQ170" s="24"/>
      <c r="ER170" s="24"/>
      <c r="ES170" s="24"/>
      <c r="ET170" s="24"/>
      <c r="EU170" s="25">
        <f t="shared" si="559"/>
        <v>6</v>
      </c>
      <c r="EV170" s="25">
        <f t="shared" si="559"/>
        <v>112755.13199999998</v>
      </c>
    </row>
    <row r="171" spans="1:152" ht="30" x14ac:dyDescent="0.25">
      <c r="A171" s="47">
        <v>205</v>
      </c>
      <c r="B171" s="26" t="s">
        <v>248</v>
      </c>
      <c r="C171" s="20">
        <f t="shared" si="532"/>
        <v>9657</v>
      </c>
      <c r="D171" s="21">
        <v>2.0099999999999998</v>
      </c>
      <c r="E171" s="22">
        <v>1</v>
      </c>
      <c r="F171" s="49"/>
      <c r="G171" s="20">
        <v>1.4</v>
      </c>
      <c r="H171" s="20">
        <v>1.68</v>
      </c>
      <c r="I171" s="20">
        <v>2.23</v>
      </c>
      <c r="J171" s="20">
        <v>2.39</v>
      </c>
      <c r="K171" s="23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>
        <f t="shared" si="533"/>
        <v>0</v>
      </c>
      <c r="AC171" s="24"/>
      <c r="AD171" s="24"/>
      <c r="AE171" s="24"/>
      <c r="AF171" s="24"/>
      <c r="AG171" s="24"/>
      <c r="AH171" s="24"/>
      <c r="AI171" s="24"/>
      <c r="AJ171" s="24"/>
      <c r="AK171" s="27"/>
      <c r="AL171" s="24"/>
      <c r="AM171" s="27"/>
      <c r="AN171" s="24"/>
      <c r="AO171" s="24"/>
      <c r="AP171" s="24"/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  <c r="BH171" s="24"/>
      <c r="BI171" s="24"/>
      <c r="BJ171" s="24"/>
      <c r="BK171" s="24"/>
      <c r="BL171" s="24"/>
      <c r="BM171" s="24"/>
      <c r="BN171" s="24"/>
      <c r="BO171" s="24"/>
      <c r="BP171" s="24"/>
      <c r="BQ171" s="24"/>
      <c r="BR171" s="24"/>
      <c r="BS171" s="24"/>
      <c r="BT171" s="24"/>
      <c r="BU171" s="24"/>
      <c r="BV171" s="24"/>
      <c r="BW171" s="24"/>
      <c r="BX171" s="24"/>
      <c r="BY171" s="24"/>
      <c r="BZ171" s="24"/>
      <c r="CA171" s="24"/>
      <c r="CB171" s="24"/>
      <c r="CC171" s="24"/>
      <c r="CD171" s="24"/>
      <c r="CE171" s="24"/>
      <c r="CF171" s="24"/>
      <c r="CG171" s="24"/>
      <c r="CH171" s="24"/>
      <c r="CI171" s="24"/>
      <c r="CJ171" s="24"/>
      <c r="CK171" s="24"/>
      <c r="CL171" s="24"/>
      <c r="CM171" s="24"/>
      <c r="CN171" s="24"/>
      <c r="CO171" s="24"/>
      <c r="CP171" s="24"/>
      <c r="CQ171" s="24"/>
      <c r="CR171" s="24"/>
      <c r="CS171" s="24"/>
      <c r="CT171" s="24"/>
      <c r="CU171" s="24"/>
      <c r="CV171" s="24"/>
      <c r="CW171" s="24"/>
      <c r="CX171" s="24"/>
      <c r="CY171" s="24"/>
      <c r="CZ171" s="24"/>
      <c r="DA171" s="24"/>
      <c r="DB171" s="24"/>
      <c r="DC171" s="24"/>
      <c r="DD171" s="24"/>
      <c r="DE171" s="24"/>
      <c r="DF171" s="24"/>
      <c r="DG171" s="24"/>
      <c r="DH171" s="24"/>
      <c r="DI171" s="24"/>
      <c r="DJ171" s="24"/>
      <c r="DK171" s="24"/>
      <c r="DL171" s="24"/>
      <c r="DM171" s="24"/>
      <c r="DN171" s="24"/>
      <c r="DO171" s="24"/>
      <c r="DP171" s="24"/>
      <c r="DQ171" s="24"/>
      <c r="DR171" s="24"/>
      <c r="DS171" s="24"/>
      <c r="DT171" s="24"/>
      <c r="DU171" s="24"/>
      <c r="DV171" s="24"/>
      <c r="DW171" s="24"/>
      <c r="DX171" s="24"/>
      <c r="DY171" s="24"/>
      <c r="DZ171" s="24"/>
      <c r="EA171" s="24"/>
      <c r="EB171" s="24"/>
      <c r="EC171" s="24"/>
      <c r="ED171" s="24"/>
      <c r="EE171" s="24"/>
      <c r="EF171" s="24"/>
      <c r="EG171" s="24"/>
      <c r="EH171" s="24"/>
      <c r="EI171" s="24"/>
      <c r="EJ171" s="24"/>
      <c r="EK171" s="24"/>
      <c r="EL171" s="24"/>
      <c r="EM171" s="24"/>
      <c r="EN171" s="24"/>
      <c r="EO171" s="24"/>
      <c r="EP171" s="24"/>
      <c r="EQ171" s="24"/>
      <c r="ER171" s="24"/>
      <c r="ES171" s="24"/>
      <c r="ET171" s="24"/>
      <c r="EU171" s="25">
        <f t="shared" si="559"/>
        <v>0</v>
      </c>
      <c r="EV171" s="25">
        <f t="shared" si="559"/>
        <v>0</v>
      </c>
    </row>
    <row r="172" spans="1:152" ht="30" x14ac:dyDescent="0.25">
      <c r="A172" s="47">
        <v>206</v>
      </c>
      <c r="B172" s="26" t="s">
        <v>249</v>
      </c>
      <c r="C172" s="20">
        <f t="shared" si="532"/>
        <v>9657</v>
      </c>
      <c r="D172" s="21">
        <v>1.08</v>
      </c>
      <c r="E172" s="22">
        <v>1</v>
      </c>
      <c r="F172" s="49"/>
      <c r="G172" s="20">
        <v>1.4</v>
      </c>
      <c r="H172" s="20">
        <v>1.68</v>
      </c>
      <c r="I172" s="20">
        <v>2.23</v>
      </c>
      <c r="J172" s="20">
        <v>2.39</v>
      </c>
      <c r="K172" s="23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>
        <f t="shared" si="533"/>
        <v>0</v>
      </c>
      <c r="AC172" s="24"/>
      <c r="AD172" s="24"/>
      <c r="AE172" s="24"/>
      <c r="AF172" s="24"/>
      <c r="AG172" s="24"/>
      <c r="AH172" s="24"/>
      <c r="AI172" s="24"/>
      <c r="AJ172" s="24"/>
      <c r="AK172" s="27"/>
      <c r="AL172" s="24"/>
      <c r="AM172" s="27"/>
      <c r="AN172" s="24"/>
      <c r="AO172" s="24"/>
      <c r="AP172" s="24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  <c r="BI172" s="24"/>
      <c r="BJ172" s="24"/>
      <c r="BK172" s="24"/>
      <c r="BL172" s="24"/>
      <c r="BM172" s="24"/>
      <c r="BN172" s="24"/>
      <c r="BO172" s="24"/>
      <c r="BP172" s="24"/>
      <c r="BQ172" s="24"/>
      <c r="BR172" s="24"/>
      <c r="BS172" s="24"/>
      <c r="BT172" s="24"/>
      <c r="BU172" s="24"/>
      <c r="BV172" s="24"/>
      <c r="BW172" s="24"/>
      <c r="BX172" s="24"/>
      <c r="BY172" s="24"/>
      <c r="BZ172" s="24"/>
      <c r="CA172" s="24"/>
      <c r="CB172" s="24"/>
      <c r="CC172" s="24"/>
      <c r="CD172" s="24"/>
      <c r="CE172" s="24"/>
      <c r="CF172" s="24"/>
      <c r="CG172" s="24"/>
      <c r="CH172" s="24"/>
      <c r="CI172" s="24"/>
      <c r="CJ172" s="24"/>
      <c r="CK172" s="24"/>
      <c r="CL172" s="24"/>
      <c r="CM172" s="24"/>
      <c r="CN172" s="24"/>
      <c r="CO172" s="24"/>
      <c r="CP172" s="24"/>
      <c r="CQ172" s="24"/>
      <c r="CR172" s="24"/>
      <c r="CS172" s="24"/>
      <c r="CT172" s="24"/>
      <c r="CU172" s="24"/>
      <c r="CV172" s="24"/>
      <c r="CW172" s="24"/>
      <c r="CX172" s="24"/>
      <c r="CY172" s="24"/>
      <c r="CZ172" s="24"/>
      <c r="DA172" s="24"/>
      <c r="DB172" s="24"/>
      <c r="DC172" s="24"/>
      <c r="DD172" s="24"/>
      <c r="DE172" s="24"/>
      <c r="DF172" s="24"/>
      <c r="DG172" s="24"/>
      <c r="DH172" s="24"/>
      <c r="DI172" s="24"/>
      <c r="DJ172" s="24"/>
      <c r="DK172" s="24"/>
      <c r="DL172" s="24"/>
      <c r="DM172" s="24"/>
      <c r="DN172" s="24"/>
      <c r="DO172" s="24"/>
      <c r="DP172" s="24"/>
      <c r="DQ172" s="24"/>
      <c r="DR172" s="24"/>
      <c r="DS172" s="24"/>
      <c r="DT172" s="24"/>
      <c r="DU172" s="24"/>
      <c r="DV172" s="24"/>
      <c r="DW172" s="24"/>
      <c r="DX172" s="24"/>
      <c r="DY172" s="24"/>
      <c r="DZ172" s="24"/>
      <c r="EA172" s="24"/>
      <c r="EB172" s="24"/>
      <c r="EC172" s="24"/>
      <c r="ED172" s="24"/>
      <c r="EE172" s="24"/>
      <c r="EF172" s="24"/>
      <c r="EG172" s="24"/>
      <c r="EH172" s="24"/>
      <c r="EI172" s="24"/>
      <c r="EJ172" s="24"/>
      <c r="EK172" s="24"/>
      <c r="EL172" s="24"/>
      <c r="EM172" s="24"/>
      <c r="EN172" s="24"/>
      <c r="EO172" s="24"/>
      <c r="EP172" s="24"/>
      <c r="EQ172" s="24"/>
      <c r="ER172" s="24"/>
      <c r="ES172" s="24"/>
      <c r="ET172" s="24"/>
      <c r="EU172" s="25">
        <f t="shared" si="559"/>
        <v>0</v>
      </c>
      <c r="EV172" s="25">
        <f t="shared" si="559"/>
        <v>0</v>
      </c>
    </row>
    <row r="173" spans="1:152" ht="30" x14ac:dyDescent="0.25">
      <c r="A173" s="47">
        <v>207</v>
      </c>
      <c r="B173" s="26" t="s">
        <v>250</v>
      </c>
      <c r="C173" s="20">
        <f t="shared" si="532"/>
        <v>9657</v>
      </c>
      <c r="D173" s="21">
        <v>1.1200000000000001</v>
      </c>
      <c r="E173" s="22">
        <v>1</v>
      </c>
      <c r="F173" s="49"/>
      <c r="G173" s="20">
        <v>1.4</v>
      </c>
      <c r="H173" s="20">
        <v>1.68</v>
      </c>
      <c r="I173" s="20">
        <v>2.23</v>
      </c>
      <c r="J173" s="20">
        <v>2.39</v>
      </c>
      <c r="K173" s="23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>
        <f t="shared" si="533"/>
        <v>0</v>
      </c>
      <c r="AC173" s="24"/>
      <c r="AD173" s="24"/>
      <c r="AE173" s="24"/>
      <c r="AF173" s="24"/>
      <c r="AG173" s="24"/>
      <c r="AH173" s="24"/>
      <c r="AI173" s="24"/>
      <c r="AJ173" s="24"/>
      <c r="AK173" s="27"/>
      <c r="AL173" s="24"/>
      <c r="AM173" s="27"/>
      <c r="AN173" s="24"/>
      <c r="AO173" s="24"/>
      <c r="AP173" s="24"/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  <c r="BH173" s="24"/>
      <c r="BI173" s="24"/>
      <c r="BJ173" s="24"/>
      <c r="BK173" s="24"/>
      <c r="BL173" s="24"/>
      <c r="BM173" s="24"/>
      <c r="BN173" s="24"/>
      <c r="BO173" s="24"/>
      <c r="BP173" s="24"/>
      <c r="BQ173" s="24"/>
      <c r="BR173" s="24"/>
      <c r="BS173" s="24"/>
      <c r="BT173" s="24"/>
      <c r="BU173" s="24"/>
      <c r="BV173" s="24"/>
      <c r="BW173" s="24"/>
      <c r="BX173" s="24"/>
      <c r="BY173" s="24"/>
      <c r="BZ173" s="24"/>
      <c r="CA173" s="24"/>
      <c r="CB173" s="24"/>
      <c r="CC173" s="24"/>
      <c r="CD173" s="24"/>
      <c r="CE173" s="24"/>
      <c r="CF173" s="24"/>
      <c r="CG173" s="24"/>
      <c r="CH173" s="24"/>
      <c r="CI173" s="24"/>
      <c r="CJ173" s="24"/>
      <c r="CK173" s="24"/>
      <c r="CL173" s="24"/>
      <c r="CM173" s="24"/>
      <c r="CN173" s="24"/>
      <c r="CO173" s="24"/>
      <c r="CP173" s="24"/>
      <c r="CQ173" s="24"/>
      <c r="CR173" s="24"/>
      <c r="CS173" s="24"/>
      <c r="CT173" s="24"/>
      <c r="CU173" s="24"/>
      <c r="CV173" s="24"/>
      <c r="CW173" s="24"/>
      <c r="CX173" s="24"/>
      <c r="CY173" s="24"/>
      <c r="CZ173" s="24"/>
      <c r="DA173" s="24"/>
      <c r="DB173" s="24"/>
      <c r="DC173" s="24"/>
      <c r="DD173" s="24"/>
      <c r="DE173" s="24"/>
      <c r="DF173" s="24"/>
      <c r="DG173" s="24"/>
      <c r="DH173" s="24"/>
      <c r="DI173" s="24"/>
      <c r="DJ173" s="24"/>
      <c r="DK173" s="24"/>
      <c r="DL173" s="24"/>
      <c r="DM173" s="24"/>
      <c r="DN173" s="24"/>
      <c r="DO173" s="24"/>
      <c r="DP173" s="24"/>
      <c r="DQ173" s="24"/>
      <c r="DR173" s="24"/>
      <c r="DS173" s="24"/>
      <c r="DT173" s="24"/>
      <c r="DU173" s="24"/>
      <c r="DV173" s="24"/>
      <c r="DW173" s="24"/>
      <c r="DX173" s="24"/>
      <c r="DY173" s="24"/>
      <c r="DZ173" s="24"/>
      <c r="EA173" s="24"/>
      <c r="EB173" s="24"/>
      <c r="EC173" s="24"/>
      <c r="ED173" s="24"/>
      <c r="EE173" s="24"/>
      <c r="EF173" s="24"/>
      <c r="EG173" s="24"/>
      <c r="EH173" s="24"/>
      <c r="EI173" s="24"/>
      <c r="EJ173" s="24"/>
      <c r="EK173" s="24"/>
      <c r="EL173" s="24"/>
      <c r="EM173" s="24"/>
      <c r="EN173" s="24"/>
      <c r="EO173" s="24"/>
      <c r="EP173" s="24"/>
      <c r="EQ173" s="24"/>
      <c r="ER173" s="24"/>
      <c r="ES173" s="24"/>
      <c r="ET173" s="24"/>
      <c r="EU173" s="25">
        <f t="shared" si="559"/>
        <v>0</v>
      </c>
      <c r="EV173" s="25">
        <f t="shared" si="559"/>
        <v>0</v>
      </c>
    </row>
    <row r="174" spans="1:152" ht="30" x14ac:dyDescent="0.25">
      <c r="A174" s="47">
        <v>208</v>
      </c>
      <c r="B174" s="26" t="s">
        <v>251</v>
      </c>
      <c r="C174" s="20">
        <f t="shared" si="532"/>
        <v>9657</v>
      </c>
      <c r="D174" s="21">
        <v>1.62</v>
      </c>
      <c r="E174" s="22">
        <v>1</v>
      </c>
      <c r="F174" s="49"/>
      <c r="G174" s="20">
        <v>1.4</v>
      </c>
      <c r="H174" s="20">
        <v>1.68</v>
      </c>
      <c r="I174" s="20">
        <v>2.23</v>
      </c>
      <c r="J174" s="20">
        <v>2.39</v>
      </c>
      <c r="K174" s="23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>
        <f t="shared" si="533"/>
        <v>0</v>
      </c>
      <c r="AC174" s="24"/>
      <c r="AD174" s="24"/>
      <c r="AE174" s="24"/>
      <c r="AF174" s="24"/>
      <c r="AG174" s="24"/>
      <c r="AH174" s="24"/>
      <c r="AI174" s="24"/>
      <c r="AJ174" s="24"/>
      <c r="AK174" s="27"/>
      <c r="AL174" s="24"/>
      <c r="AM174" s="27"/>
      <c r="AN174" s="24"/>
      <c r="AO174" s="24"/>
      <c r="AP174" s="24"/>
      <c r="AQ174" s="24"/>
      <c r="AR174" s="24"/>
      <c r="AS174" s="24"/>
      <c r="AT174" s="24"/>
      <c r="AU174" s="24"/>
      <c r="AV174" s="24"/>
      <c r="AW174" s="24"/>
      <c r="AX174" s="24"/>
      <c r="AY174" s="24"/>
      <c r="AZ174" s="24"/>
      <c r="BA174" s="24"/>
      <c r="BB174" s="24"/>
      <c r="BC174" s="24"/>
      <c r="BD174" s="24"/>
      <c r="BE174" s="24"/>
      <c r="BF174" s="24"/>
      <c r="BG174" s="24"/>
      <c r="BH174" s="24"/>
      <c r="BI174" s="24"/>
      <c r="BJ174" s="24"/>
      <c r="BK174" s="24"/>
      <c r="BL174" s="24"/>
      <c r="BM174" s="24"/>
      <c r="BN174" s="24"/>
      <c r="BO174" s="24"/>
      <c r="BP174" s="24"/>
      <c r="BQ174" s="24"/>
      <c r="BR174" s="24"/>
      <c r="BS174" s="24"/>
      <c r="BT174" s="24"/>
      <c r="BU174" s="24"/>
      <c r="BV174" s="24"/>
      <c r="BW174" s="24"/>
      <c r="BX174" s="24"/>
      <c r="BY174" s="24"/>
      <c r="BZ174" s="24"/>
      <c r="CA174" s="24"/>
      <c r="CB174" s="24"/>
      <c r="CC174" s="24"/>
      <c r="CD174" s="24"/>
      <c r="CE174" s="24"/>
      <c r="CF174" s="24"/>
      <c r="CG174" s="24"/>
      <c r="CH174" s="24"/>
      <c r="CI174" s="24"/>
      <c r="CJ174" s="24"/>
      <c r="CK174" s="24"/>
      <c r="CL174" s="24"/>
      <c r="CM174" s="24"/>
      <c r="CN174" s="24"/>
      <c r="CO174" s="24"/>
      <c r="CP174" s="24"/>
      <c r="CQ174" s="24"/>
      <c r="CR174" s="24"/>
      <c r="CS174" s="24"/>
      <c r="CT174" s="24"/>
      <c r="CU174" s="24"/>
      <c r="CV174" s="24"/>
      <c r="CW174" s="24"/>
      <c r="CX174" s="24"/>
      <c r="CY174" s="24"/>
      <c r="CZ174" s="24"/>
      <c r="DA174" s="24"/>
      <c r="DB174" s="24"/>
      <c r="DC174" s="24"/>
      <c r="DD174" s="24"/>
      <c r="DE174" s="24"/>
      <c r="DF174" s="24"/>
      <c r="DG174" s="24"/>
      <c r="DH174" s="24"/>
      <c r="DI174" s="24"/>
      <c r="DJ174" s="24"/>
      <c r="DK174" s="24"/>
      <c r="DL174" s="24"/>
      <c r="DM174" s="24"/>
      <c r="DN174" s="24"/>
      <c r="DO174" s="24"/>
      <c r="DP174" s="24"/>
      <c r="DQ174" s="24"/>
      <c r="DR174" s="24"/>
      <c r="DS174" s="24"/>
      <c r="DT174" s="24"/>
      <c r="DU174" s="24"/>
      <c r="DV174" s="24"/>
      <c r="DW174" s="24"/>
      <c r="DX174" s="24"/>
      <c r="DY174" s="24"/>
      <c r="DZ174" s="24"/>
      <c r="EA174" s="24"/>
      <c r="EB174" s="24"/>
      <c r="EC174" s="24"/>
      <c r="ED174" s="24"/>
      <c r="EE174" s="24"/>
      <c r="EF174" s="24"/>
      <c r="EG174" s="24"/>
      <c r="EH174" s="24">
        <f t="shared" ref="EH174" si="561">EG174*C174*D174*E174*G174*$EH$6</f>
        <v>0</v>
      </c>
      <c r="EI174" s="24"/>
      <c r="EJ174" s="24"/>
      <c r="EK174" s="24"/>
      <c r="EL174" s="24"/>
      <c r="EM174" s="24"/>
      <c r="EN174" s="24"/>
      <c r="EO174" s="24"/>
      <c r="EP174" s="24"/>
      <c r="EQ174" s="24"/>
      <c r="ER174" s="24"/>
      <c r="ES174" s="24"/>
      <c r="ET174" s="24"/>
      <c r="EU174" s="25">
        <f t="shared" si="559"/>
        <v>0</v>
      </c>
      <c r="EV174" s="25">
        <f t="shared" si="559"/>
        <v>0</v>
      </c>
    </row>
    <row r="175" spans="1:152" ht="30" x14ac:dyDescent="0.25">
      <c r="A175" s="47">
        <v>209</v>
      </c>
      <c r="B175" s="26" t="s">
        <v>252</v>
      </c>
      <c r="C175" s="20">
        <f t="shared" si="532"/>
        <v>9657</v>
      </c>
      <c r="D175" s="21">
        <v>1.95</v>
      </c>
      <c r="E175" s="22">
        <v>1</v>
      </c>
      <c r="F175" s="49"/>
      <c r="G175" s="20">
        <v>1.4</v>
      </c>
      <c r="H175" s="20">
        <v>1.68</v>
      </c>
      <c r="I175" s="20">
        <v>2.23</v>
      </c>
      <c r="J175" s="20">
        <v>2.39</v>
      </c>
      <c r="K175" s="23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>
        <f t="shared" si="533"/>
        <v>0</v>
      </c>
      <c r="AC175" s="24"/>
      <c r="AD175" s="24"/>
      <c r="AE175" s="24"/>
      <c r="AF175" s="24"/>
      <c r="AG175" s="24"/>
      <c r="AH175" s="24"/>
      <c r="AI175" s="24"/>
      <c r="AJ175" s="24"/>
      <c r="AK175" s="27"/>
      <c r="AL175" s="24"/>
      <c r="AM175" s="27"/>
      <c r="AN175" s="24"/>
      <c r="AO175" s="24"/>
      <c r="AP175" s="24"/>
      <c r="AQ175" s="24"/>
      <c r="AR175" s="24"/>
      <c r="AS175" s="24"/>
      <c r="AT175" s="24"/>
      <c r="AU175" s="24"/>
      <c r="AV175" s="24"/>
      <c r="AW175" s="24"/>
      <c r="AX175" s="24"/>
      <c r="AY175" s="24"/>
      <c r="AZ175" s="24"/>
      <c r="BA175" s="24"/>
      <c r="BB175" s="24"/>
      <c r="BC175" s="24"/>
      <c r="BD175" s="24"/>
      <c r="BE175" s="24"/>
      <c r="BF175" s="24"/>
      <c r="BG175" s="24"/>
      <c r="BH175" s="24"/>
      <c r="BI175" s="24"/>
      <c r="BJ175" s="24"/>
      <c r="BK175" s="24"/>
      <c r="BL175" s="24"/>
      <c r="BM175" s="24"/>
      <c r="BN175" s="24"/>
      <c r="BO175" s="24"/>
      <c r="BP175" s="24"/>
      <c r="BQ175" s="24"/>
      <c r="BR175" s="24"/>
      <c r="BS175" s="24"/>
      <c r="BT175" s="24"/>
      <c r="BU175" s="24"/>
      <c r="BV175" s="24"/>
      <c r="BW175" s="24"/>
      <c r="BX175" s="24"/>
      <c r="BY175" s="24"/>
      <c r="BZ175" s="24"/>
      <c r="CA175" s="24"/>
      <c r="CB175" s="24"/>
      <c r="CC175" s="24"/>
      <c r="CD175" s="24"/>
      <c r="CE175" s="24"/>
      <c r="CF175" s="24"/>
      <c r="CG175" s="24"/>
      <c r="CH175" s="24"/>
      <c r="CI175" s="24"/>
      <c r="CJ175" s="24"/>
      <c r="CK175" s="24"/>
      <c r="CL175" s="24"/>
      <c r="CM175" s="24"/>
      <c r="CN175" s="24"/>
      <c r="CO175" s="24"/>
      <c r="CP175" s="24"/>
      <c r="CQ175" s="24"/>
      <c r="CR175" s="24"/>
      <c r="CS175" s="24"/>
      <c r="CT175" s="24"/>
      <c r="CU175" s="24"/>
      <c r="CV175" s="24"/>
      <c r="CW175" s="24"/>
      <c r="CX175" s="24"/>
      <c r="CY175" s="24"/>
      <c r="CZ175" s="24"/>
      <c r="DA175" s="24"/>
      <c r="DB175" s="24"/>
      <c r="DC175" s="24"/>
      <c r="DD175" s="24"/>
      <c r="DE175" s="24"/>
      <c r="DF175" s="24"/>
      <c r="DG175" s="24"/>
      <c r="DH175" s="24"/>
      <c r="DI175" s="24"/>
      <c r="DJ175" s="24"/>
      <c r="DK175" s="24"/>
      <c r="DL175" s="24"/>
      <c r="DM175" s="24"/>
      <c r="DN175" s="24"/>
      <c r="DO175" s="24"/>
      <c r="DP175" s="24"/>
      <c r="DQ175" s="24"/>
      <c r="DR175" s="24"/>
      <c r="DS175" s="24"/>
      <c r="DT175" s="24"/>
      <c r="DU175" s="24"/>
      <c r="DV175" s="24"/>
      <c r="DW175" s="24"/>
      <c r="DX175" s="24"/>
      <c r="DY175" s="24"/>
      <c r="DZ175" s="24"/>
      <c r="EA175" s="24"/>
      <c r="EB175" s="24"/>
      <c r="EC175" s="24"/>
      <c r="ED175" s="24"/>
      <c r="EE175" s="24"/>
      <c r="EF175" s="24"/>
      <c r="EG175" s="24"/>
      <c r="EH175" s="24"/>
      <c r="EI175" s="24"/>
      <c r="EJ175" s="24"/>
      <c r="EK175" s="24"/>
      <c r="EL175" s="24"/>
      <c r="EM175" s="24"/>
      <c r="EN175" s="24"/>
      <c r="EO175" s="24"/>
      <c r="EP175" s="24"/>
      <c r="EQ175" s="24"/>
      <c r="ER175" s="24"/>
      <c r="ES175" s="24"/>
      <c r="ET175" s="24"/>
      <c r="EU175" s="25">
        <f t="shared" si="559"/>
        <v>0</v>
      </c>
      <c r="EV175" s="25">
        <f t="shared" si="559"/>
        <v>0</v>
      </c>
    </row>
    <row r="176" spans="1:152" x14ac:dyDescent="0.25">
      <c r="A176" s="16">
        <v>31</v>
      </c>
      <c r="B176" s="17" t="s">
        <v>253</v>
      </c>
      <c r="C176" s="28">
        <f>C168</f>
        <v>9657</v>
      </c>
      <c r="D176" s="31">
        <v>0.9</v>
      </c>
      <c r="E176" s="22">
        <v>1</v>
      </c>
      <c r="F176" s="49"/>
      <c r="G176" s="28">
        <v>1.4</v>
      </c>
      <c r="H176" s="28">
        <v>1.68</v>
      </c>
      <c r="I176" s="28">
        <v>2.23</v>
      </c>
      <c r="J176" s="28">
        <v>2.39</v>
      </c>
      <c r="K176" s="27">
        <f>SUM(K177:K195)</f>
        <v>140</v>
      </c>
      <c r="L176" s="27">
        <f t="shared" ref="L176:BY176" si="562">SUM(L177:L195)</f>
        <v>1134311.22</v>
      </c>
      <c r="M176" s="27">
        <f t="shared" si="562"/>
        <v>0</v>
      </c>
      <c r="N176" s="27">
        <f t="shared" si="562"/>
        <v>0</v>
      </c>
      <c r="O176" s="27">
        <f t="shared" si="562"/>
        <v>378</v>
      </c>
      <c r="P176" s="27">
        <f t="shared" si="562"/>
        <v>3088868.7060000002</v>
      </c>
      <c r="Q176" s="27">
        <f t="shared" si="562"/>
        <v>0</v>
      </c>
      <c r="R176" s="27">
        <f t="shared" si="562"/>
        <v>0</v>
      </c>
      <c r="S176" s="27">
        <f t="shared" si="562"/>
        <v>0</v>
      </c>
      <c r="T176" s="27">
        <f t="shared" si="562"/>
        <v>0</v>
      </c>
      <c r="U176" s="27">
        <f t="shared" si="562"/>
        <v>60</v>
      </c>
      <c r="V176" s="27">
        <f t="shared" si="562"/>
        <v>721957.32</v>
      </c>
      <c r="W176" s="27">
        <f t="shared" si="562"/>
        <v>80</v>
      </c>
      <c r="X176" s="27">
        <f t="shared" si="562"/>
        <v>884194.91999999993</v>
      </c>
      <c r="Y176" s="27">
        <f t="shared" si="562"/>
        <v>20</v>
      </c>
      <c r="Z176" s="27">
        <f t="shared" si="562"/>
        <v>240652.44</v>
      </c>
      <c r="AA176" s="27">
        <f t="shared" si="562"/>
        <v>0</v>
      </c>
      <c r="AB176" s="27">
        <f t="shared" si="562"/>
        <v>0</v>
      </c>
      <c r="AC176" s="27">
        <v>170</v>
      </c>
      <c r="AD176" s="27">
        <f t="shared" si="562"/>
        <v>1967130.9</v>
      </c>
      <c r="AE176" s="27">
        <f t="shared" si="562"/>
        <v>76</v>
      </c>
      <c r="AF176" s="27">
        <f t="shared" si="562"/>
        <v>902581.848</v>
      </c>
      <c r="AG176" s="27">
        <f t="shared" si="562"/>
        <v>0</v>
      </c>
      <c r="AH176" s="27">
        <f t="shared" si="562"/>
        <v>0</v>
      </c>
      <c r="AI176" s="27">
        <f t="shared" si="562"/>
        <v>0</v>
      </c>
      <c r="AJ176" s="27">
        <f t="shared" si="562"/>
        <v>0</v>
      </c>
      <c r="AK176" s="27">
        <f t="shared" si="562"/>
        <v>0</v>
      </c>
      <c r="AL176" s="27">
        <f t="shared" si="562"/>
        <v>0</v>
      </c>
      <c r="AM176" s="27">
        <f t="shared" si="562"/>
        <v>652</v>
      </c>
      <c r="AN176" s="27">
        <f t="shared" si="562"/>
        <v>6374856.0959999999</v>
      </c>
      <c r="AO176" s="27">
        <f t="shared" si="562"/>
        <v>1240</v>
      </c>
      <c r="AP176" s="27">
        <f t="shared" si="562"/>
        <v>10648194.48</v>
      </c>
      <c r="AQ176" s="27">
        <f t="shared" si="562"/>
        <v>15</v>
      </c>
      <c r="AR176" s="27">
        <f t="shared" si="562"/>
        <v>178461.36</v>
      </c>
      <c r="AS176" s="27">
        <f t="shared" si="562"/>
        <v>0</v>
      </c>
      <c r="AT176" s="27">
        <f t="shared" si="562"/>
        <v>0</v>
      </c>
      <c r="AU176" s="27">
        <f t="shared" si="562"/>
        <v>0</v>
      </c>
      <c r="AV176" s="27">
        <f t="shared" si="562"/>
        <v>0</v>
      </c>
      <c r="AW176" s="27">
        <f t="shared" si="562"/>
        <v>0</v>
      </c>
      <c r="AX176" s="27">
        <f t="shared" si="562"/>
        <v>0</v>
      </c>
      <c r="AY176" s="27">
        <f t="shared" si="562"/>
        <v>0</v>
      </c>
      <c r="AZ176" s="27">
        <f t="shared" si="562"/>
        <v>0</v>
      </c>
      <c r="BA176" s="27">
        <f t="shared" si="562"/>
        <v>0</v>
      </c>
      <c r="BB176" s="27">
        <f t="shared" si="562"/>
        <v>0</v>
      </c>
      <c r="BC176" s="27">
        <f t="shared" si="562"/>
        <v>45</v>
      </c>
      <c r="BD176" s="27">
        <f t="shared" si="562"/>
        <v>440069.49000000005</v>
      </c>
      <c r="BE176" s="27">
        <f t="shared" si="562"/>
        <v>22</v>
      </c>
      <c r="BF176" s="27">
        <f t="shared" si="562"/>
        <v>295596.90719999996</v>
      </c>
      <c r="BG176" s="27">
        <f t="shared" si="562"/>
        <v>32</v>
      </c>
      <c r="BH176" s="27">
        <f t="shared" si="562"/>
        <v>461728.2096</v>
      </c>
      <c r="BI176" s="27">
        <f t="shared" si="562"/>
        <v>90</v>
      </c>
      <c r="BJ176" s="27">
        <f t="shared" si="562"/>
        <v>1299523.176</v>
      </c>
      <c r="BK176" s="27">
        <f t="shared" si="562"/>
        <v>23</v>
      </c>
      <c r="BL176" s="27">
        <f t="shared" si="562"/>
        <v>296732.57039999997</v>
      </c>
      <c r="BM176" s="27">
        <f>SUM(BM177:BM195)</f>
        <v>167</v>
      </c>
      <c r="BN176" s="27">
        <f t="shared" si="562"/>
        <v>2255264.8776000002</v>
      </c>
      <c r="BO176" s="27">
        <f t="shared" si="562"/>
        <v>26</v>
      </c>
      <c r="BP176" s="27">
        <f t="shared" si="562"/>
        <v>375417.8064</v>
      </c>
      <c r="BQ176" s="27">
        <f t="shared" si="562"/>
        <v>0</v>
      </c>
      <c r="BR176" s="27">
        <f t="shared" si="562"/>
        <v>0</v>
      </c>
      <c r="BS176" s="27">
        <f t="shared" si="562"/>
        <v>165</v>
      </c>
      <c r="BT176" s="27">
        <f t="shared" si="562"/>
        <v>2197508.2919999999</v>
      </c>
      <c r="BU176" s="27">
        <f t="shared" si="562"/>
        <v>0</v>
      </c>
      <c r="BV176" s="27">
        <f t="shared" si="562"/>
        <v>0</v>
      </c>
      <c r="BW176" s="27">
        <f t="shared" si="562"/>
        <v>30</v>
      </c>
      <c r="BX176" s="27">
        <f t="shared" si="562"/>
        <v>360491.9472</v>
      </c>
      <c r="BY176" s="27">
        <f t="shared" si="562"/>
        <v>15</v>
      </c>
      <c r="BZ176" s="27">
        <f t="shared" ref="BZ176:EK176" si="563">SUM(BZ177:BZ195)</f>
        <v>195171.8328</v>
      </c>
      <c r="CA176" s="27">
        <v>23</v>
      </c>
      <c r="CB176" s="27">
        <f t="shared" si="563"/>
        <v>332100.36719999998</v>
      </c>
      <c r="CC176" s="27">
        <f t="shared" si="563"/>
        <v>21</v>
      </c>
      <c r="CD176" s="27">
        <f t="shared" si="563"/>
        <v>270125.60399999999</v>
      </c>
      <c r="CE176" s="27">
        <f t="shared" si="563"/>
        <v>330</v>
      </c>
      <c r="CF176" s="27">
        <f t="shared" si="563"/>
        <v>4714624.6560000004</v>
      </c>
      <c r="CG176" s="27">
        <f t="shared" si="563"/>
        <v>28</v>
      </c>
      <c r="CH176" s="27">
        <f t="shared" si="563"/>
        <v>403809.38639999996</v>
      </c>
      <c r="CI176" s="27">
        <f t="shared" si="563"/>
        <v>15</v>
      </c>
      <c r="CJ176" s="27">
        <f t="shared" si="563"/>
        <v>216587.196</v>
      </c>
      <c r="CK176" s="27">
        <f t="shared" si="563"/>
        <v>0</v>
      </c>
      <c r="CL176" s="27">
        <f t="shared" si="563"/>
        <v>0</v>
      </c>
      <c r="CM176" s="27">
        <f t="shared" si="563"/>
        <v>0</v>
      </c>
      <c r="CN176" s="27">
        <f t="shared" si="563"/>
        <v>0</v>
      </c>
      <c r="CO176" s="27">
        <f t="shared" si="563"/>
        <v>620</v>
      </c>
      <c r="CP176" s="27">
        <f t="shared" si="563"/>
        <v>6635842.3152000001</v>
      </c>
      <c r="CQ176" s="27">
        <f t="shared" si="563"/>
        <v>0</v>
      </c>
      <c r="CR176" s="27">
        <f t="shared" si="563"/>
        <v>0</v>
      </c>
      <c r="CS176" s="27">
        <f t="shared" si="563"/>
        <v>15</v>
      </c>
      <c r="CT176" s="27">
        <f t="shared" si="563"/>
        <v>216587.196</v>
      </c>
      <c r="CU176" s="27">
        <f t="shared" si="563"/>
        <v>0</v>
      </c>
      <c r="CV176" s="27">
        <f t="shared" si="563"/>
        <v>0</v>
      </c>
      <c r="CW176" s="27">
        <f t="shared" si="563"/>
        <v>20</v>
      </c>
      <c r="CX176" s="27">
        <f t="shared" si="563"/>
        <v>383131.81800000009</v>
      </c>
      <c r="CY176" s="27">
        <f t="shared" si="563"/>
        <v>0</v>
      </c>
      <c r="CZ176" s="27">
        <f t="shared" si="563"/>
        <v>0</v>
      </c>
      <c r="DA176" s="27">
        <f t="shared" si="563"/>
        <v>2</v>
      </c>
      <c r="DB176" s="27">
        <f t="shared" si="563"/>
        <v>28716.055199999999</v>
      </c>
      <c r="DC176" s="27">
        <f t="shared" si="563"/>
        <v>966</v>
      </c>
      <c r="DD176" s="27">
        <f t="shared" si="563"/>
        <v>8202192.2639999995</v>
      </c>
      <c r="DE176" s="27">
        <f t="shared" si="563"/>
        <v>95</v>
      </c>
      <c r="DF176" s="27">
        <f t="shared" si="563"/>
        <v>787528.35000000009</v>
      </c>
      <c r="DG176" s="27">
        <f t="shared" si="563"/>
        <v>0</v>
      </c>
      <c r="DH176" s="27">
        <f t="shared" si="563"/>
        <v>0</v>
      </c>
      <c r="DI176" s="27">
        <f t="shared" si="563"/>
        <v>266</v>
      </c>
      <c r="DJ176" s="27">
        <f t="shared" si="563"/>
        <v>3200677.452</v>
      </c>
      <c r="DK176" s="27">
        <f t="shared" si="563"/>
        <v>48</v>
      </c>
      <c r="DL176" s="27">
        <f t="shared" si="563"/>
        <v>566209.22399999993</v>
      </c>
      <c r="DM176" s="27">
        <f t="shared" si="563"/>
        <v>12</v>
      </c>
      <c r="DN176" s="27">
        <f t="shared" si="563"/>
        <v>392614.99199999991</v>
      </c>
      <c r="DO176" s="27">
        <f t="shared" si="563"/>
        <v>47</v>
      </c>
      <c r="DP176" s="27">
        <f t="shared" si="563"/>
        <v>565533.23399999994</v>
      </c>
      <c r="DQ176" s="27">
        <f t="shared" si="563"/>
        <v>0</v>
      </c>
      <c r="DR176" s="27">
        <f t="shared" si="563"/>
        <v>0</v>
      </c>
      <c r="DS176" s="27">
        <f t="shared" si="563"/>
        <v>6</v>
      </c>
      <c r="DT176" s="27">
        <f t="shared" si="563"/>
        <v>72195.731999999989</v>
      </c>
      <c r="DU176" s="27">
        <f t="shared" si="563"/>
        <v>0</v>
      </c>
      <c r="DV176" s="27">
        <f t="shared" si="563"/>
        <v>0</v>
      </c>
      <c r="DW176" s="27">
        <f t="shared" si="563"/>
        <v>42</v>
      </c>
      <c r="DX176" s="27">
        <f t="shared" si="563"/>
        <v>343132.52399999998</v>
      </c>
      <c r="DY176" s="27">
        <f t="shared" si="563"/>
        <v>0</v>
      </c>
      <c r="DZ176" s="27">
        <f t="shared" si="563"/>
        <v>0</v>
      </c>
      <c r="EA176" s="27">
        <f t="shared" si="563"/>
        <v>91</v>
      </c>
      <c r="EB176" s="27">
        <f t="shared" si="563"/>
        <v>1094968.602</v>
      </c>
      <c r="EC176" s="27">
        <f t="shared" si="563"/>
        <v>4</v>
      </c>
      <c r="ED176" s="27">
        <f t="shared" si="563"/>
        <v>48130.487999999998</v>
      </c>
      <c r="EE176" s="27">
        <f t="shared" si="563"/>
        <v>0</v>
      </c>
      <c r="EF176" s="27">
        <f t="shared" si="563"/>
        <v>0</v>
      </c>
      <c r="EG176" s="27">
        <f t="shared" si="563"/>
        <v>660</v>
      </c>
      <c r="EH176" s="27">
        <f t="shared" si="563"/>
        <v>6209373.7439999999</v>
      </c>
      <c r="EI176" s="27">
        <f t="shared" si="563"/>
        <v>0</v>
      </c>
      <c r="EJ176" s="27">
        <f t="shared" si="563"/>
        <v>0</v>
      </c>
      <c r="EK176" s="27">
        <f t="shared" si="563"/>
        <v>19</v>
      </c>
      <c r="EL176" s="27">
        <f t="shared" ref="EL176:EV176" si="564">SUM(EL177:EL195)</f>
        <v>211855.266</v>
      </c>
      <c r="EM176" s="27">
        <f t="shared" si="564"/>
        <v>0</v>
      </c>
      <c r="EN176" s="27">
        <f t="shared" si="564"/>
        <v>0</v>
      </c>
      <c r="EO176" s="27">
        <f t="shared" si="564"/>
        <v>10</v>
      </c>
      <c r="EP176" s="27">
        <f t="shared" si="564"/>
        <v>144391.46400000001</v>
      </c>
      <c r="EQ176" s="27">
        <f t="shared" si="564"/>
        <v>40</v>
      </c>
      <c r="ER176" s="27">
        <f t="shared" si="564"/>
        <v>538628.83200000005</v>
      </c>
      <c r="ES176" s="27">
        <f t="shared" si="564"/>
        <v>0</v>
      </c>
      <c r="ET176" s="27">
        <f t="shared" si="564"/>
        <v>0</v>
      </c>
      <c r="EU176" s="27">
        <f t="shared" si="564"/>
        <v>6826</v>
      </c>
      <c r="EV176" s="27">
        <f t="shared" si="564"/>
        <v>69897671.161200017</v>
      </c>
    </row>
    <row r="177" spans="1:152" ht="30" x14ac:dyDescent="0.25">
      <c r="A177" s="47">
        <v>210</v>
      </c>
      <c r="B177" s="19" t="s">
        <v>254</v>
      </c>
      <c r="C177" s="20">
        <f t="shared" si="532"/>
        <v>9657</v>
      </c>
      <c r="D177" s="21">
        <v>0.82</v>
      </c>
      <c r="E177" s="22">
        <v>1</v>
      </c>
      <c r="F177" s="49"/>
      <c r="G177" s="20">
        <v>1.4</v>
      </c>
      <c r="H177" s="20">
        <v>1.68</v>
      </c>
      <c r="I177" s="20">
        <v>2.23</v>
      </c>
      <c r="J177" s="20">
        <v>2.39</v>
      </c>
      <c r="K177" s="23"/>
      <c r="L177" s="24">
        <f t="shared" ref="L177:L194" si="565">K177*C177*D177*E177*G177*$L$6</f>
        <v>0</v>
      </c>
      <c r="M177" s="24">
        <v>0</v>
      </c>
      <c r="N177" s="24">
        <f t="shared" ref="N177:N194" si="566">M177*C177*D177*E177*G177*$N$6</f>
        <v>0</v>
      </c>
      <c r="O177" s="24">
        <v>0</v>
      </c>
      <c r="P177" s="24">
        <f t="shared" ref="P177:P195" si="567">O177*C177*D177*E177*G177*$P$6</f>
        <v>0</v>
      </c>
      <c r="Q177" s="24">
        <v>0</v>
      </c>
      <c r="R177" s="24">
        <f t="shared" ref="R177:R194" si="568">Q177*C177*D177*E177*G177*$R$6</f>
        <v>0</v>
      </c>
      <c r="S177" s="24"/>
      <c r="T177" s="24"/>
      <c r="U177" s="24">
        <v>0</v>
      </c>
      <c r="V177" s="24">
        <f t="shared" ref="V177:V194" si="569">U177*C177*D177*E177*G177*$V$6</f>
        <v>0</v>
      </c>
      <c r="W177" s="24">
        <v>0</v>
      </c>
      <c r="X177" s="24">
        <f t="shared" si="366"/>
        <v>0</v>
      </c>
      <c r="Y177" s="24">
        <v>0</v>
      </c>
      <c r="Z177" s="24">
        <f t="shared" ref="Z177:Z194" si="570">Y177*C177*D177*E177*G177*$Z$6</f>
        <v>0</v>
      </c>
      <c r="AA177" s="24"/>
      <c r="AB177" s="24">
        <f t="shared" si="533"/>
        <v>0</v>
      </c>
      <c r="AC177" s="24">
        <v>0</v>
      </c>
      <c r="AD177" s="24">
        <f t="shared" ref="AD177:AD194" si="571">AC177*C177*D177*E177*G177*$AD$6</f>
        <v>0</v>
      </c>
      <c r="AE177" s="24">
        <v>0</v>
      </c>
      <c r="AF177" s="24">
        <f t="shared" ref="AF177:AF194" si="572">AE177*C177*D177*E177*G177*$AF$6</f>
        <v>0</v>
      </c>
      <c r="AG177" s="24"/>
      <c r="AH177" s="24">
        <f t="shared" ref="AH177:AH194" si="573">AG177*C177*D177*E177*G177*$AH$6</f>
        <v>0</v>
      </c>
      <c r="AI177" s="24"/>
      <c r="AJ177" s="24">
        <f t="shared" ref="AJ177:AJ194" si="574">AI177*C177*D177*E177*G177*$AJ$6</f>
        <v>0</v>
      </c>
      <c r="AK177" s="24"/>
      <c r="AL177" s="24">
        <f t="shared" ref="AL177:AL219" si="575">SUM(AK177*$AL$6*C177*D177*E177*G177)</f>
        <v>0</v>
      </c>
      <c r="AM177" s="24"/>
      <c r="AN177" s="24">
        <f t="shared" ref="AN177:AN219" si="576">SUM(AM177*$AN$6*C177*D177*E177*G177)</f>
        <v>0</v>
      </c>
      <c r="AO177" s="24">
        <v>0</v>
      </c>
      <c r="AP177" s="24">
        <f t="shared" ref="AP177:AP194" si="577">AO177*C177*D177*E177*G177*$AP$6</f>
        <v>0</v>
      </c>
      <c r="AQ177" s="24">
        <v>0</v>
      </c>
      <c r="AR177" s="24">
        <f t="shared" ref="AR177:AR194" si="578">AQ177*C177*D177*E177*G177*$AR$6</f>
        <v>0</v>
      </c>
      <c r="AS177" s="24">
        <v>0</v>
      </c>
      <c r="AT177" s="24">
        <f t="shared" ref="AT177:AT194" si="579">AS177*C177*D177*E177*G177*$AT$6</f>
        <v>0</v>
      </c>
      <c r="AU177" s="24"/>
      <c r="AV177" s="24">
        <f t="shared" ref="AV177:AV194" si="580">AU177*C177*D177*E177*G177*$AV$6</f>
        <v>0</v>
      </c>
      <c r="AW177" s="24"/>
      <c r="AX177" s="24">
        <f t="shared" ref="AX177:AX194" si="581">AW177*C177*D177*E177*G177*$AX$6</f>
        <v>0</v>
      </c>
      <c r="AY177" s="24"/>
      <c r="AZ177" s="24">
        <f t="shared" ref="AZ177:AZ194" si="582">AY177*C177*D177*E177*G177*$AZ$6</f>
        <v>0</v>
      </c>
      <c r="BA177" s="24">
        <v>0</v>
      </c>
      <c r="BB177" s="24">
        <f t="shared" ref="BB177:BB194" si="583">BA177*C177*D177*E177*G177*$BB$6</f>
        <v>0</v>
      </c>
      <c r="BC177" s="24">
        <v>0</v>
      </c>
      <c r="BD177" s="24">
        <f t="shared" si="361"/>
        <v>0</v>
      </c>
      <c r="BE177" s="24">
        <v>0</v>
      </c>
      <c r="BF177" s="24">
        <f t="shared" si="362"/>
        <v>0</v>
      </c>
      <c r="BG177" s="24">
        <v>0</v>
      </c>
      <c r="BH177" s="24">
        <f t="shared" ref="BH177:BH194" si="584">BG177*C177*D177*E177*H177*$BH$6</f>
        <v>0</v>
      </c>
      <c r="BI177" s="24">
        <v>0</v>
      </c>
      <c r="BJ177" s="24">
        <f t="shared" ref="BJ177:BJ194" si="585">BI177*C177*D177*E177*H177*$BJ$6</f>
        <v>0</v>
      </c>
      <c r="BK177" s="24"/>
      <c r="BL177" s="24">
        <f t="shared" ref="BL177:BL219" si="586">SUM(BK177*$BL$6*C177*D177*E177*H177)</f>
        <v>0</v>
      </c>
      <c r="BM177" s="24"/>
      <c r="BN177" s="24">
        <f t="shared" ref="BN177:BN219" si="587">SUM(BM177*$BN$6*C177*D177*E177*H177)</f>
        <v>0</v>
      </c>
      <c r="BO177" s="24">
        <v>0</v>
      </c>
      <c r="BP177" s="24">
        <f t="shared" ref="BP177:BP194" si="588">BO177*C177*D177*E177*H177*$BP$6</f>
        <v>0</v>
      </c>
      <c r="BQ177" s="24">
        <v>0</v>
      </c>
      <c r="BR177" s="24">
        <f t="shared" ref="BR177:BR194" si="589">BQ177*C177*D177*E177*H177*$BR$6</f>
        <v>0</v>
      </c>
      <c r="BS177" s="24">
        <v>0</v>
      </c>
      <c r="BT177" s="24">
        <f t="shared" ref="BT177:BT194" si="590">BS177*C177*D177*E177*H177*$BT$6</f>
        <v>0</v>
      </c>
      <c r="BU177" s="24"/>
      <c r="BV177" s="24">
        <f t="shared" ref="BV177:BV194" si="591">C177*D177*E177*H177*BU177*$BV$6</f>
        <v>0</v>
      </c>
      <c r="BW177" s="24">
        <v>0</v>
      </c>
      <c r="BX177" s="24">
        <f t="shared" ref="BX177:BX194" si="592">BW177*C177*D177*E177*H177*$BX$6</f>
        <v>0</v>
      </c>
      <c r="BY177" s="24"/>
      <c r="BZ177" s="24">
        <f t="shared" ref="BZ177:BZ219" si="593">SUM(BY177*$BZ$6*C177*D177*E177*H177)</f>
        <v>0</v>
      </c>
      <c r="CA177" s="24"/>
      <c r="CB177" s="24">
        <f t="shared" ref="CB177:CB219" si="594">SUM(CA177*$CB$6*C177*D177*E177*H177)</f>
        <v>0</v>
      </c>
      <c r="CC177" s="24"/>
      <c r="CD177" s="24">
        <f t="shared" ref="CD177:CD194" si="595">CC177*C177*D177*E177*H177*$CD$6</f>
        <v>0</v>
      </c>
      <c r="CE177" s="24">
        <v>0</v>
      </c>
      <c r="CF177" s="24">
        <f t="shared" ref="CF177:CF194" si="596">CE177*C177*D177*E177*H177*$CF$6</f>
        <v>0</v>
      </c>
      <c r="CG177" s="24">
        <v>0</v>
      </c>
      <c r="CH177" s="24">
        <f t="shared" ref="CH177:CH194" si="597">CG177*C177*D177*E177*H177*$CH$6</f>
        <v>0</v>
      </c>
      <c r="CI177" s="24">
        <v>0</v>
      </c>
      <c r="CJ177" s="24">
        <f t="shared" ref="CJ177:CJ194" si="598">CI177*C177*D177*E177*H177*$CJ$6</f>
        <v>0</v>
      </c>
      <c r="CK177" s="24">
        <v>0</v>
      </c>
      <c r="CL177" s="24">
        <f t="shared" ref="CL177:CL194" si="599">CK177*C177*D177*E177*H177*$CL$6</f>
        <v>0</v>
      </c>
      <c r="CM177" s="24">
        <v>0</v>
      </c>
      <c r="CN177" s="24">
        <f t="shared" ref="CN177:CN194" si="600">CM177*C177*D177*E177*H177*$CN$6</f>
        <v>0</v>
      </c>
      <c r="CO177" s="24"/>
      <c r="CP177" s="24"/>
      <c r="CQ177" s="24">
        <v>0</v>
      </c>
      <c r="CR177" s="24">
        <f t="shared" ref="CR177:CR194" si="601">CQ177*C177*D177*E177*H177*$CR$6</f>
        <v>0</v>
      </c>
      <c r="CS177" s="24"/>
      <c r="CT177" s="24">
        <f t="shared" ref="CT177:CT194" si="602">CS177*C177*D177*E177*H177*$CT$6</f>
        <v>0</v>
      </c>
      <c r="CU177" s="24">
        <v>0</v>
      </c>
      <c r="CV177" s="24">
        <f t="shared" ref="CV177:CV194" si="603">CU177*C177*D177*E177*I177*$CV$6</f>
        <v>0</v>
      </c>
      <c r="CW177" s="24">
        <v>0</v>
      </c>
      <c r="CX177" s="24">
        <f t="shared" ref="CX177:CX194" si="604">CW177*C177*D177*E177*J177*$CX$6</f>
        <v>0</v>
      </c>
      <c r="CY177" s="24"/>
      <c r="CZ177" s="24">
        <f t="shared" ref="CZ177:CZ194" si="605">CY177*C177*D177*E177*H177*$CZ$6</f>
        <v>0</v>
      </c>
      <c r="DA177" s="24"/>
      <c r="DB177" s="24">
        <f t="shared" ref="DB177:DB194" si="606">DA177*C177*D177*E177*H177*$DB$6</f>
        <v>0</v>
      </c>
      <c r="DC177" s="24"/>
      <c r="DD177" s="24">
        <f t="shared" ref="DD177:DD194" si="607">DC177*C177*D177*E177*G177*$DD$6</f>
        <v>0</v>
      </c>
      <c r="DE177" s="24"/>
      <c r="DF177" s="24">
        <f t="shared" ref="DF177:DF194" si="608">DE177*C177*D177*E177*G177*$DF$6</f>
        <v>0</v>
      </c>
      <c r="DG177" s="24"/>
      <c r="DH177" s="24">
        <f t="shared" ref="DH177:DH194" si="609">DG177*C177*D177*E177*G177*$DH$6</f>
        <v>0</v>
      </c>
      <c r="DI177" s="24"/>
      <c r="DJ177" s="24">
        <f t="shared" ref="DJ177:DJ194" si="610">DI177*C177*D177*E177*G177*$DJ$6</f>
        <v>0</v>
      </c>
      <c r="DK177" s="24"/>
      <c r="DL177" s="24">
        <f t="shared" ref="DL177:DL194" si="611">DK177*C177*D177*E177*G177*$DL$6</f>
        <v>0</v>
      </c>
      <c r="DM177" s="24"/>
      <c r="DN177" s="24">
        <f t="shared" ref="DN177:DN194" si="612">DM177*C177*D177*E177*G177*$DN$6</f>
        <v>0</v>
      </c>
      <c r="DO177" s="24"/>
      <c r="DP177" s="24">
        <f t="shared" ref="DP177:DP194" si="613">DO177*C177*D177*E177*G177*$DP$6</f>
        <v>0</v>
      </c>
      <c r="DQ177" s="24"/>
      <c r="DR177" s="24">
        <f t="shared" ref="DR177:DR194" si="614">DQ177*C177*D177*E177*G177*$DR$6</f>
        <v>0</v>
      </c>
      <c r="DS177" s="24"/>
      <c r="DT177" s="24">
        <f t="shared" ref="DT177:DT194" si="615">DS177*C177*D177*E177*G177*$DT$6</f>
        <v>0</v>
      </c>
      <c r="DU177" s="24"/>
      <c r="DV177" s="24">
        <f t="shared" ref="DV177:DV194" si="616">DU177*C177*D177*E177*G177*$DV$6</f>
        <v>0</v>
      </c>
      <c r="DW177" s="24"/>
      <c r="DX177" s="24">
        <f t="shared" ref="DX177:DX194" si="617">DW177*C177*D177*E177*G177*$DX$6</f>
        <v>0</v>
      </c>
      <c r="DY177" s="24"/>
      <c r="DZ177" s="24">
        <f t="shared" ref="DZ177:DZ194" si="618">DY177*C177*D177*E177*G177*$DZ$6</f>
        <v>0</v>
      </c>
      <c r="EA177" s="24"/>
      <c r="EB177" s="24">
        <f t="shared" ref="EB177:EB194" si="619">EA177*C177*D177*E177*G177*$EB$6</f>
        <v>0</v>
      </c>
      <c r="EC177" s="24"/>
      <c r="ED177" s="24">
        <f t="shared" ref="ED177:ED194" si="620">EC177*C177*D177*E177*G177*$ED$6</f>
        <v>0</v>
      </c>
      <c r="EE177" s="24"/>
      <c r="EF177" s="24">
        <f t="shared" ref="EF177:EF194" si="621">EE177*C177*D177*E177*G177*$EF$6</f>
        <v>0</v>
      </c>
      <c r="EG177" s="24"/>
      <c r="EH177" s="24">
        <f t="shared" ref="EH177:EH195" si="622">EG177*C177*D177*E177*G177*$EH$6</f>
        <v>0</v>
      </c>
      <c r="EI177" s="24"/>
      <c r="EJ177" s="24">
        <f t="shared" ref="EJ177:EJ194" si="623">EI177*C177*D177*E177*G177*$EJ$6</f>
        <v>0</v>
      </c>
      <c r="EK177" s="24"/>
      <c r="EL177" s="24">
        <f t="shared" ref="EL177:EL194" si="624">EK177*C177*D177*E177*G177*$EL$6</f>
        <v>0</v>
      </c>
      <c r="EM177" s="24"/>
      <c r="EN177" s="24">
        <f t="shared" ref="EN177:EN194" si="625">EM177*C177*D177*E177*G177*$EN$6</f>
        <v>0</v>
      </c>
      <c r="EO177" s="24"/>
      <c r="EP177" s="24">
        <f t="shared" ref="EP177:EP194" si="626">EO177*C177*D177*E177*H177*$EP$6</f>
        <v>0</v>
      </c>
      <c r="EQ177" s="24"/>
      <c r="ER177" s="24">
        <f t="shared" ref="ER177:ER194" si="627">EQ177*C177*D177*E177*H177*$ER$6</f>
        <v>0</v>
      </c>
      <c r="ES177" s="24"/>
      <c r="ET177" s="24"/>
      <c r="EU177" s="25">
        <f t="shared" ref="EU177:EV195" si="628">SUM(K177,M177,O177,Q177,S177,U177,W177,Y177,AC177,AE177,AG177,AI177,AK177,AM177,AO177,AQ177,AS177,AU177,AW177,AY177,BA177,BC177,BE177,BG177,BI177,BK177,BM177,BO177,BQ177,BS177,BU177,BW177,BY177,CA177,CC177,CE177,CG177,CI177,CK177,CM177,CO177,CQ177,CS177,CU177,CW177,CY177,DA177,DC177,DE177,DG177,DI177,DK177,DM177,DO177,DQ177,DS177,DU177,DW177,DY177,EA177,EC177,EE177,EG177,EI177,EK177,EM177,EO177,EQ177,ES177,AA177)</f>
        <v>0</v>
      </c>
      <c r="EV177" s="25">
        <f t="shared" si="628"/>
        <v>0</v>
      </c>
    </row>
    <row r="178" spans="1:152" ht="30" x14ac:dyDescent="0.25">
      <c r="A178" s="47">
        <v>211</v>
      </c>
      <c r="B178" s="26" t="s">
        <v>255</v>
      </c>
      <c r="C178" s="20">
        <f t="shared" si="532"/>
        <v>9657</v>
      </c>
      <c r="D178" s="21">
        <v>0.55000000000000004</v>
      </c>
      <c r="E178" s="22">
        <v>1</v>
      </c>
      <c r="F178" s="49"/>
      <c r="G178" s="20">
        <v>1.4</v>
      </c>
      <c r="H178" s="20">
        <v>1.68</v>
      </c>
      <c r="I178" s="20">
        <v>2.23</v>
      </c>
      <c r="J178" s="20">
        <v>2.39</v>
      </c>
      <c r="K178" s="30">
        <v>110</v>
      </c>
      <c r="L178" s="24">
        <f t="shared" si="565"/>
        <v>817947.89999999991</v>
      </c>
      <c r="M178" s="24"/>
      <c r="N178" s="24"/>
      <c r="O178" s="24">
        <v>305</v>
      </c>
      <c r="P178" s="24">
        <f t="shared" si="567"/>
        <v>2267946.4500000002</v>
      </c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>
        <f t="shared" si="533"/>
        <v>0</v>
      </c>
      <c r="AC178" s="24"/>
      <c r="AD178" s="24"/>
      <c r="AE178" s="24"/>
      <c r="AF178" s="24"/>
      <c r="AG178" s="24"/>
      <c r="AH178" s="24">
        <f t="shared" si="573"/>
        <v>0</v>
      </c>
      <c r="AI178" s="24"/>
      <c r="AJ178" s="24">
        <f t="shared" si="574"/>
        <v>0</v>
      </c>
      <c r="AK178" s="24"/>
      <c r="AL178" s="24">
        <f t="shared" si="575"/>
        <v>0</v>
      </c>
      <c r="AM178" s="24">
        <v>256</v>
      </c>
      <c r="AN178" s="24">
        <f t="shared" si="576"/>
        <v>1903587.84</v>
      </c>
      <c r="AO178" s="24">
        <v>800</v>
      </c>
      <c r="AP178" s="24">
        <f t="shared" si="577"/>
        <v>5948712</v>
      </c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  <c r="BA178" s="24"/>
      <c r="BB178" s="24"/>
      <c r="BC178" s="24">
        <v>20</v>
      </c>
      <c r="BD178" s="24">
        <f t="shared" ref="BD178:BD179" si="629">BC178*C178*D178*E178*G178*$BD$6</f>
        <v>148717.80000000002</v>
      </c>
      <c r="BE178" s="24"/>
      <c r="BF178" s="24"/>
      <c r="BG178" s="24"/>
      <c r="BH178" s="24"/>
      <c r="BI178" s="24"/>
      <c r="BJ178" s="24"/>
      <c r="BK178" s="24"/>
      <c r="BL178" s="24"/>
      <c r="BM178" s="24"/>
      <c r="BN178" s="24"/>
      <c r="BO178" s="24"/>
      <c r="BP178" s="24"/>
      <c r="BQ178" s="24"/>
      <c r="BR178" s="24"/>
      <c r="BS178" s="24">
        <v>25</v>
      </c>
      <c r="BT178" s="24">
        <f t="shared" si="590"/>
        <v>223076.69999999998</v>
      </c>
      <c r="BU178" s="24"/>
      <c r="BV178" s="24"/>
      <c r="BW178" s="24"/>
      <c r="BX178" s="24"/>
      <c r="BY178" s="24"/>
      <c r="BZ178" s="24"/>
      <c r="CA178" s="24"/>
      <c r="CB178" s="24"/>
      <c r="CC178" s="24"/>
      <c r="CD178" s="24"/>
      <c r="CE178" s="24"/>
      <c r="CF178" s="24"/>
      <c r="CG178" s="24"/>
      <c r="CH178" s="24"/>
      <c r="CI178" s="24"/>
      <c r="CJ178" s="24"/>
      <c r="CK178" s="24"/>
      <c r="CL178" s="24"/>
      <c r="CM178" s="24"/>
      <c r="CN178" s="24"/>
      <c r="CO178" s="24">
        <v>421</v>
      </c>
      <c r="CP178" s="24">
        <f t="shared" ref="CP178:CP184" si="630">CO178*C178*D178*E178*H178</f>
        <v>3756611.628</v>
      </c>
      <c r="CQ178" s="24"/>
      <c r="CR178" s="24"/>
      <c r="CS178" s="24"/>
      <c r="CT178" s="24"/>
      <c r="CU178" s="24"/>
      <c r="CV178" s="24"/>
      <c r="CW178" s="24"/>
      <c r="CX178" s="24"/>
      <c r="CY178" s="24"/>
      <c r="CZ178" s="24"/>
      <c r="DA178" s="24"/>
      <c r="DB178" s="24"/>
      <c r="DC178" s="24">
        <v>700</v>
      </c>
      <c r="DD178" s="24">
        <f t="shared" si="607"/>
        <v>5205123</v>
      </c>
      <c r="DE178" s="24">
        <v>45</v>
      </c>
      <c r="DF178" s="24">
        <f t="shared" si="608"/>
        <v>334615.05000000005</v>
      </c>
      <c r="DG178" s="24"/>
      <c r="DH178" s="24"/>
      <c r="DI178" s="24"/>
      <c r="DJ178" s="24"/>
      <c r="DK178" s="24"/>
      <c r="DL178" s="24"/>
      <c r="DM178" s="24"/>
      <c r="DN178" s="24"/>
      <c r="DO178" s="24"/>
      <c r="DP178" s="24"/>
      <c r="DQ178" s="24"/>
      <c r="DR178" s="24"/>
      <c r="DS178" s="24"/>
      <c r="DT178" s="24"/>
      <c r="DU178" s="24"/>
      <c r="DV178" s="24"/>
      <c r="DW178" s="24">
        <v>23</v>
      </c>
      <c r="DX178" s="24">
        <f t="shared" si="617"/>
        <v>171025.47</v>
      </c>
      <c r="DY178" s="24"/>
      <c r="DZ178" s="24"/>
      <c r="EA178" s="24"/>
      <c r="EB178" s="24"/>
      <c r="EC178" s="24"/>
      <c r="ED178" s="24"/>
      <c r="EE178" s="24"/>
      <c r="EF178" s="24"/>
      <c r="EG178" s="24">
        <v>363</v>
      </c>
      <c r="EH178" s="24">
        <f t="shared" si="622"/>
        <v>2699228.07</v>
      </c>
      <c r="EI178" s="24"/>
      <c r="EJ178" s="24"/>
      <c r="EK178" s="24"/>
      <c r="EL178" s="24"/>
      <c r="EM178" s="24"/>
      <c r="EN178" s="24"/>
      <c r="EO178" s="24"/>
      <c r="EP178" s="24"/>
      <c r="EQ178" s="24"/>
      <c r="ER178" s="24"/>
      <c r="ES178" s="24"/>
      <c r="ET178" s="24"/>
      <c r="EU178" s="25">
        <f t="shared" si="628"/>
        <v>3068</v>
      </c>
      <c r="EV178" s="25">
        <f t="shared" si="628"/>
        <v>23476591.908000004</v>
      </c>
    </row>
    <row r="179" spans="1:152" ht="30" x14ac:dyDescent="0.25">
      <c r="A179" s="47">
        <v>212</v>
      </c>
      <c r="B179" s="26" t="s">
        <v>256</v>
      </c>
      <c r="C179" s="20">
        <f t="shared" si="532"/>
        <v>9657</v>
      </c>
      <c r="D179" s="21">
        <v>0.78</v>
      </c>
      <c r="E179" s="22">
        <v>1</v>
      </c>
      <c r="F179" s="49"/>
      <c r="G179" s="20">
        <v>1.4</v>
      </c>
      <c r="H179" s="20">
        <v>1.68</v>
      </c>
      <c r="I179" s="20">
        <v>2.23</v>
      </c>
      <c r="J179" s="20">
        <v>2.39</v>
      </c>
      <c r="K179" s="30">
        <v>30</v>
      </c>
      <c r="L179" s="24">
        <f t="shared" si="565"/>
        <v>316363.32</v>
      </c>
      <c r="M179" s="24"/>
      <c r="N179" s="24"/>
      <c r="O179" s="24">
        <v>66</v>
      </c>
      <c r="P179" s="24">
        <f t="shared" si="567"/>
        <v>695999.304</v>
      </c>
      <c r="Q179" s="24"/>
      <c r="R179" s="24"/>
      <c r="S179" s="24"/>
      <c r="T179" s="24"/>
      <c r="U179" s="24"/>
      <c r="V179" s="24"/>
      <c r="W179" s="24">
        <v>50</v>
      </c>
      <c r="X179" s="24">
        <f t="shared" si="366"/>
        <v>527272.19999999995</v>
      </c>
      <c r="Y179" s="24"/>
      <c r="Z179" s="24"/>
      <c r="AA179" s="24"/>
      <c r="AB179" s="24">
        <f t="shared" si="533"/>
        <v>0</v>
      </c>
      <c r="AC179" s="24"/>
      <c r="AD179" s="24"/>
      <c r="AE179" s="24"/>
      <c r="AF179" s="24"/>
      <c r="AG179" s="24"/>
      <c r="AH179" s="24">
        <f t="shared" si="573"/>
        <v>0</v>
      </c>
      <c r="AI179" s="24"/>
      <c r="AJ179" s="24">
        <f t="shared" si="574"/>
        <v>0</v>
      </c>
      <c r="AK179" s="24"/>
      <c r="AL179" s="24">
        <f t="shared" si="575"/>
        <v>0</v>
      </c>
      <c r="AM179" s="24">
        <v>276</v>
      </c>
      <c r="AN179" s="24">
        <f t="shared" si="576"/>
        <v>2910542.5439999998</v>
      </c>
      <c r="AO179" s="24">
        <v>400</v>
      </c>
      <c r="AP179" s="24">
        <f t="shared" si="577"/>
        <v>4218177.5999999996</v>
      </c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  <c r="BA179" s="24"/>
      <c r="BB179" s="24"/>
      <c r="BC179" s="24">
        <v>20</v>
      </c>
      <c r="BD179" s="24">
        <f t="shared" si="629"/>
        <v>210908.88</v>
      </c>
      <c r="BE179" s="24"/>
      <c r="BF179" s="24"/>
      <c r="BG179" s="24"/>
      <c r="BH179" s="24"/>
      <c r="BI179" s="24"/>
      <c r="BJ179" s="24"/>
      <c r="BK179" s="24"/>
      <c r="BL179" s="24"/>
      <c r="BM179" s="24"/>
      <c r="BN179" s="24"/>
      <c r="BO179" s="24"/>
      <c r="BP179" s="24"/>
      <c r="BQ179" s="24"/>
      <c r="BR179" s="24"/>
      <c r="BS179" s="24">
        <v>25</v>
      </c>
      <c r="BT179" s="24">
        <f t="shared" si="590"/>
        <v>316363.32</v>
      </c>
      <c r="BU179" s="24"/>
      <c r="BV179" s="24"/>
      <c r="BW179" s="24">
        <v>6</v>
      </c>
      <c r="BX179" s="24">
        <f t="shared" si="592"/>
        <v>75927.196800000005</v>
      </c>
      <c r="BY179" s="24"/>
      <c r="BZ179" s="24"/>
      <c r="CA179" s="24"/>
      <c r="CB179" s="24"/>
      <c r="CC179" s="24"/>
      <c r="CD179" s="24"/>
      <c r="CE179" s="24"/>
      <c r="CF179" s="24"/>
      <c r="CG179" s="24"/>
      <c r="CH179" s="24"/>
      <c r="CI179" s="24"/>
      <c r="CJ179" s="24"/>
      <c r="CK179" s="24"/>
      <c r="CL179" s="24"/>
      <c r="CM179" s="24"/>
      <c r="CN179" s="24"/>
      <c r="CO179" s="24">
        <v>158</v>
      </c>
      <c r="CP179" s="24">
        <f t="shared" si="630"/>
        <v>1999416.1823999998</v>
      </c>
      <c r="CQ179" s="24"/>
      <c r="CR179" s="24"/>
      <c r="CS179" s="24"/>
      <c r="CT179" s="24"/>
      <c r="CU179" s="24"/>
      <c r="CV179" s="24"/>
      <c r="CW179" s="24"/>
      <c r="CX179" s="24"/>
      <c r="CY179" s="24"/>
      <c r="CZ179" s="24"/>
      <c r="DA179" s="24"/>
      <c r="DB179" s="24"/>
      <c r="DC179" s="24">
        <v>126</v>
      </c>
      <c r="DD179" s="24">
        <f t="shared" si="607"/>
        <v>1328725.9440000001</v>
      </c>
      <c r="DE179" s="24"/>
      <c r="DF179" s="24"/>
      <c r="DG179" s="24"/>
      <c r="DH179" s="24"/>
      <c r="DI179" s="24"/>
      <c r="DJ179" s="24"/>
      <c r="DK179" s="24"/>
      <c r="DL179" s="24"/>
      <c r="DM179" s="24"/>
      <c r="DN179" s="24"/>
      <c r="DO179" s="24"/>
      <c r="DP179" s="24"/>
      <c r="DQ179" s="24"/>
      <c r="DR179" s="24"/>
      <c r="DS179" s="24"/>
      <c r="DT179" s="24"/>
      <c r="DU179" s="24"/>
      <c r="DV179" s="24"/>
      <c r="DW179" s="24"/>
      <c r="DX179" s="24"/>
      <c r="DY179" s="24"/>
      <c r="DZ179" s="24"/>
      <c r="EA179" s="24"/>
      <c r="EB179" s="24"/>
      <c r="EC179" s="24"/>
      <c r="ED179" s="24"/>
      <c r="EE179" s="24"/>
      <c r="EF179" s="24"/>
      <c r="EG179" s="24">
        <v>220</v>
      </c>
      <c r="EH179" s="24">
        <f t="shared" si="622"/>
        <v>2319997.6799999997</v>
      </c>
      <c r="EI179" s="24"/>
      <c r="EJ179" s="24"/>
      <c r="EK179" s="24"/>
      <c r="EL179" s="24"/>
      <c r="EM179" s="24"/>
      <c r="EN179" s="24"/>
      <c r="EO179" s="24"/>
      <c r="EP179" s="24"/>
      <c r="EQ179" s="24"/>
      <c r="ER179" s="24"/>
      <c r="ES179" s="24"/>
      <c r="ET179" s="24"/>
      <c r="EU179" s="25">
        <f t="shared" si="628"/>
        <v>1377</v>
      </c>
      <c r="EV179" s="25">
        <f t="shared" si="628"/>
        <v>14919694.171199998</v>
      </c>
    </row>
    <row r="180" spans="1:152" ht="30" x14ac:dyDescent="0.25">
      <c r="A180" s="47">
        <v>213</v>
      </c>
      <c r="B180" s="26" t="s">
        <v>257</v>
      </c>
      <c r="C180" s="20">
        <f t="shared" si="532"/>
        <v>9657</v>
      </c>
      <c r="D180" s="21">
        <v>1.32</v>
      </c>
      <c r="E180" s="22">
        <v>1</v>
      </c>
      <c r="F180" s="49"/>
      <c r="G180" s="20">
        <v>1.4</v>
      </c>
      <c r="H180" s="20">
        <v>1.68</v>
      </c>
      <c r="I180" s="20">
        <v>2.23</v>
      </c>
      <c r="J180" s="20">
        <v>2.39</v>
      </c>
      <c r="K180" s="23"/>
      <c r="L180" s="24"/>
      <c r="M180" s="24"/>
      <c r="N180" s="24"/>
      <c r="O180" s="24">
        <v>7</v>
      </c>
      <c r="P180" s="24">
        <f t="shared" si="567"/>
        <v>124922.952</v>
      </c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>
        <f t="shared" si="533"/>
        <v>0</v>
      </c>
      <c r="AC180" s="24"/>
      <c r="AD180" s="24"/>
      <c r="AE180" s="24"/>
      <c r="AF180" s="24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  <c r="BL180" s="24"/>
      <c r="BM180" s="24"/>
      <c r="BN180" s="24"/>
      <c r="BO180" s="24"/>
      <c r="BP180" s="24"/>
      <c r="BQ180" s="24"/>
      <c r="BR180" s="24"/>
      <c r="BS180" s="24"/>
      <c r="BT180" s="24"/>
      <c r="BU180" s="24"/>
      <c r="BV180" s="24"/>
      <c r="BW180" s="24"/>
      <c r="BX180" s="24"/>
      <c r="BY180" s="24"/>
      <c r="BZ180" s="24"/>
      <c r="CA180" s="24"/>
      <c r="CB180" s="24"/>
      <c r="CC180" s="24"/>
      <c r="CD180" s="24"/>
      <c r="CE180" s="24"/>
      <c r="CF180" s="24"/>
      <c r="CG180" s="24"/>
      <c r="CH180" s="24"/>
      <c r="CI180" s="24"/>
      <c r="CJ180" s="24"/>
      <c r="CK180" s="24"/>
      <c r="CL180" s="24"/>
      <c r="CM180" s="24"/>
      <c r="CN180" s="24"/>
      <c r="CO180" s="24">
        <v>40</v>
      </c>
      <c r="CP180" s="24">
        <f t="shared" si="630"/>
        <v>856614.52800000005</v>
      </c>
      <c r="CQ180" s="24"/>
      <c r="CR180" s="24"/>
      <c r="CS180" s="24"/>
      <c r="CT180" s="24"/>
      <c r="CU180" s="24"/>
      <c r="CV180" s="24"/>
      <c r="CW180" s="24"/>
      <c r="CX180" s="24"/>
      <c r="CY180" s="24"/>
      <c r="CZ180" s="24"/>
      <c r="DA180" s="24"/>
      <c r="DB180" s="24"/>
      <c r="DC180" s="24"/>
      <c r="DD180" s="24"/>
      <c r="DE180" s="24"/>
      <c r="DF180" s="24"/>
      <c r="DG180" s="24"/>
      <c r="DH180" s="24"/>
      <c r="DI180" s="24"/>
      <c r="DJ180" s="24"/>
      <c r="DK180" s="24"/>
      <c r="DL180" s="24"/>
      <c r="DM180" s="24"/>
      <c r="DN180" s="24"/>
      <c r="DO180" s="24"/>
      <c r="DP180" s="24"/>
      <c r="DQ180" s="24"/>
      <c r="DR180" s="24"/>
      <c r="DS180" s="24"/>
      <c r="DT180" s="24"/>
      <c r="DU180" s="24"/>
      <c r="DV180" s="24"/>
      <c r="DW180" s="24"/>
      <c r="DX180" s="24"/>
      <c r="DY180" s="24"/>
      <c r="DZ180" s="24"/>
      <c r="EA180" s="24"/>
      <c r="EB180" s="24"/>
      <c r="EC180" s="24"/>
      <c r="ED180" s="24"/>
      <c r="EE180" s="24"/>
      <c r="EF180" s="24"/>
      <c r="EG180" s="24"/>
      <c r="EH180" s="24"/>
      <c r="EI180" s="24"/>
      <c r="EJ180" s="24"/>
      <c r="EK180" s="24"/>
      <c r="EL180" s="24"/>
      <c r="EM180" s="24"/>
      <c r="EN180" s="24"/>
      <c r="EO180" s="24"/>
      <c r="EP180" s="24"/>
      <c r="EQ180" s="24"/>
      <c r="ER180" s="24"/>
      <c r="ES180" s="24"/>
      <c r="ET180" s="24"/>
      <c r="EU180" s="25">
        <f t="shared" si="628"/>
        <v>47</v>
      </c>
      <c r="EV180" s="25">
        <f t="shared" si="628"/>
        <v>981537.4800000001</v>
      </c>
    </row>
    <row r="181" spans="1:152" ht="30" x14ac:dyDescent="0.25">
      <c r="A181" s="47">
        <v>214</v>
      </c>
      <c r="B181" s="26" t="s">
        <v>258</v>
      </c>
      <c r="C181" s="20">
        <f t="shared" si="532"/>
        <v>9657</v>
      </c>
      <c r="D181" s="21">
        <v>2.31</v>
      </c>
      <c r="E181" s="22">
        <v>1</v>
      </c>
      <c r="F181" s="49"/>
      <c r="G181" s="20">
        <v>1.4</v>
      </c>
      <c r="H181" s="20">
        <v>1.68</v>
      </c>
      <c r="I181" s="20">
        <v>2.23</v>
      </c>
      <c r="J181" s="20">
        <v>2.39</v>
      </c>
      <c r="K181" s="23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>
        <f t="shared" si="533"/>
        <v>0</v>
      </c>
      <c r="AC181" s="24"/>
      <c r="AD181" s="24"/>
      <c r="AE181" s="24"/>
      <c r="AF181" s="24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  <c r="BL181" s="24"/>
      <c r="BM181" s="24"/>
      <c r="BN181" s="24"/>
      <c r="BO181" s="24"/>
      <c r="BP181" s="24"/>
      <c r="BQ181" s="24"/>
      <c r="BR181" s="24"/>
      <c r="BS181" s="24"/>
      <c r="BT181" s="24"/>
      <c r="BU181" s="24"/>
      <c r="BV181" s="24"/>
      <c r="BW181" s="24"/>
      <c r="BX181" s="24"/>
      <c r="BY181" s="24"/>
      <c r="BZ181" s="24"/>
      <c r="CA181" s="24"/>
      <c r="CB181" s="24"/>
      <c r="CC181" s="24"/>
      <c r="CD181" s="24"/>
      <c r="CE181" s="24"/>
      <c r="CF181" s="24"/>
      <c r="CG181" s="24"/>
      <c r="CH181" s="24"/>
      <c r="CI181" s="24"/>
      <c r="CJ181" s="24"/>
      <c r="CK181" s="24"/>
      <c r="CL181" s="24"/>
      <c r="CM181" s="24"/>
      <c r="CN181" s="24"/>
      <c r="CO181" s="24"/>
      <c r="CP181" s="24">
        <f t="shared" si="630"/>
        <v>0</v>
      </c>
      <c r="CQ181" s="24"/>
      <c r="CR181" s="24"/>
      <c r="CS181" s="24"/>
      <c r="CT181" s="24"/>
      <c r="CU181" s="24"/>
      <c r="CV181" s="24"/>
      <c r="CW181" s="24"/>
      <c r="CX181" s="24"/>
      <c r="CY181" s="24"/>
      <c r="CZ181" s="24"/>
      <c r="DA181" s="24"/>
      <c r="DB181" s="24"/>
      <c r="DC181" s="24"/>
      <c r="DD181" s="24"/>
      <c r="DE181" s="24"/>
      <c r="DF181" s="24"/>
      <c r="DG181" s="24"/>
      <c r="DH181" s="24"/>
      <c r="DI181" s="24"/>
      <c r="DJ181" s="24"/>
      <c r="DK181" s="24"/>
      <c r="DL181" s="24"/>
      <c r="DM181" s="24"/>
      <c r="DN181" s="24"/>
      <c r="DO181" s="24"/>
      <c r="DP181" s="24"/>
      <c r="DQ181" s="24"/>
      <c r="DR181" s="24"/>
      <c r="DS181" s="24"/>
      <c r="DT181" s="24"/>
      <c r="DU181" s="24"/>
      <c r="DV181" s="24"/>
      <c r="DW181" s="24"/>
      <c r="DX181" s="24"/>
      <c r="DY181" s="24"/>
      <c r="DZ181" s="24"/>
      <c r="EA181" s="24"/>
      <c r="EB181" s="24"/>
      <c r="EC181" s="24"/>
      <c r="ED181" s="24"/>
      <c r="EE181" s="24"/>
      <c r="EF181" s="24"/>
      <c r="EG181" s="24"/>
      <c r="EH181" s="24"/>
      <c r="EI181" s="24"/>
      <c r="EJ181" s="24"/>
      <c r="EK181" s="24"/>
      <c r="EL181" s="24"/>
      <c r="EM181" s="24"/>
      <c r="EN181" s="24"/>
      <c r="EO181" s="24"/>
      <c r="EP181" s="24"/>
      <c r="EQ181" s="24"/>
      <c r="ER181" s="24"/>
      <c r="ES181" s="24"/>
      <c r="ET181" s="24"/>
      <c r="EU181" s="25">
        <f t="shared" si="628"/>
        <v>0</v>
      </c>
      <c r="EV181" s="25">
        <f t="shared" si="628"/>
        <v>0</v>
      </c>
    </row>
    <row r="182" spans="1:152" ht="30" x14ac:dyDescent="0.25">
      <c r="A182" s="47">
        <v>215</v>
      </c>
      <c r="B182" s="26" t="s">
        <v>259</v>
      </c>
      <c r="C182" s="20">
        <f t="shared" si="532"/>
        <v>9657</v>
      </c>
      <c r="D182" s="21">
        <v>1.43</v>
      </c>
      <c r="E182" s="22">
        <v>1</v>
      </c>
      <c r="F182" s="49"/>
      <c r="G182" s="20">
        <v>1.4</v>
      </c>
      <c r="H182" s="20">
        <v>1.68</v>
      </c>
      <c r="I182" s="20">
        <v>2.23</v>
      </c>
      <c r="J182" s="20">
        <v>2.39</v>
      </c>
      <c r="K182" s="23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>
        <f t="shared" si="533"/>
        <v>0</v>
      </c>
      <c r="AC182" s="24"/>
      <c r="AD182" s="24"/>
      <c r="AE182" s="24"/>
      <c r="AF182" s="24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4"/>
      <c r="BQ182" s="24"/>
      <c r="BR182" s="24"/>
      <c r="BS182" s="24"/>
      <c r="BT182" s="24"/>
      <c r="BU182" s="24"/>
      <c r="BV182" s="24"/>
      <c r="BW182" s="24"/>
      <c r="BX182" s="24"/>
      <c r="BY182" s="24"/>
      <c r="BZ182" s="24"/>
      <c r="CA182" s="24"/>
      <c r="CB182" s="24"/>
      <c r="CC182" s="24"/>
      <c r="CD182" s="24"/>
      <c r="CE182" s="24"/>
      <c r="CF182" s="24"/>
      <c r="CG182" s="24"/>
      <c r="CH182" s="24"/>
      <c r="CI182" s="24"/>
      <c r="CJ182" s="24"/>
      <c r="CK182" s="24"/>
      <c r="CL182" s="24"/>
      <c r="CM182" s="24"/>
      <c r="CN182" s="24"/>
      <c r="CO182" s="24">
        <v>1</v>
      </c>
      <c r="CP182" s="24">
        <f t="shared" si="630"/>
        <v>23199.9768</v>
      </c>
      <c r="CQ182" s="24"/>
      <c r="CR182" s="24"/>
      <c r="CS182" s="24"/>
      <c r="CT182" s="24"/>
      <c r="CU182" s="24"/>
      <c r="CV182" s="24"/>
      <c r="CW182" s="24"/>
      <c r="CX182" s="24"/>
      <c r="CY182" s="24"/>
      <c r="CZ182" s="24"/>
      <c r="DA182" s="24"/>
      <c r="DB182" s="24"/>
      <c r="DC182" s="24"/>
      <c r="DD182" s="24"/>
      <c r="DE182" s="24"/>
      <c r="DF182" s="24"/>
      <c r="DG182" s="24"/>
      <c r="DH182" s="24"/>
      <c r="DI182" s="24"/>
      <c r="DJ182" s="24"/>
      <c r="DK182" s="24"/>
      <c r="DL182" s="24"/>
      <c r="DM182" s="24"/>
      <c r="DN182" s="24"/>
      <c r="DO182" s="24"/>
      <c r="DP182" s="24"/>
      <c r="DQ182" s="24"/>
      <c r="DR182" s="24"/>
      <c r="DS182" s="24"/>
      <c r="DT182" s="24"/>
      <c r="DU182" s="24"/>
      <c r="DV182" s="24"/>
      <c r="DW182" s="24"/>
      <c r="DX182" s="24"/>
      <c r="DY182" s="24"/>
      <c r="DZ182" s="24"/>
      <c r="EA182" s="24"/>
      <c r="EB182" s="24"/>
      <c r="EC182" s="24"/>
      <c r="ED182" s="24"/>
      <c r="EE182" s="24"/>
      <c r="EF182" s="24"/>
      <c r="EG182" s="24"/>
      <c r="EH182" s="24"/>
      <c r="EI182" s="24"/>
      <c r="EJ182" s="24"/>
      <c r="EK182" s="24"/>
      <c r="EL182" s="24"/>
      <c r="EM182" s="24"/>
      <c r="EN182" s="24"/>
      <c r="EO182" s="24"/>
      <c r="EP182" s="24"/>
      <c r="EQ182" s="24"/>
      <c r="ER182" s="24"/>
      <c r="ES182" s="24"/>
      <c r="ET182" s="24"/>
      <c r="EU182" s="25">
        <f t="shared" si="628"/>
        <v>1</v>
      </c>
      <c r="EV182" s="25">
        <f t="shared" si="628"/>
        <v>23199.9768</v>
      </c>
    </row>
    <row r="183" spans="1:152" ht="30" x14ac:dyDescent="0.25">
      <c r="A183" s="47">
        <v>216</v>
      </c>
      <c r="B183" s="26" t="s">
        <v>260</v>
      </c>
      <c r="C183" s="20">
        <f t="shared" si="532"/>
        <v>9657</v>
      </c>
      <c r="D183" s="21">
        <v>1.83</v>
      </c>
      <c r="E183" s="22">
        <v>1</v>
      </c>
      <c r="F183" s="49"/>
      <c r="G183" s="20">
        <v>1.4</v>
      </c>
      <c r="H183" s="20">
        <v>1.68</v>
      </c>
      <c r="I183" s="20">
        <v>2.23</v>
      </c>
      <c r="J183" s="20">
        <v>2.39</v>
      </c>
      <c r="K183" s="23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>
        <f t="shared" si="533"/>
        <v>0</v>
      </c>
      <c r="AC183" s="24"/>
      <c r="AD183" s="24"/>
      <c r="AE183" s="24"/>
      <c r="AF183" s="24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4"/>
      <c r="BQ183" s="24"/>
      <c r="BR183" s="24"/>
      <c r="BS183" s="24"/>
      <c r="BT183" s="24"/>
      <c r="BU183" s="24"/>
      <c r="BV183" s="24"/>
      <c r="BW183" s="24"/>
      <c r="BX183" s="24"/>
      <c r="BY183" s="24"/>
      <c r="BZ183" s="24"/>
      <c r="CA183" s="24"/>
      <c r="CB183" s="24"/>
      <c r="CC183" s="24"/>
      <c r="CD183" s="24"/>
      <c r="CE183" s="24"/>
      <c r="CF183" s="24"/>
      <c r="CG183" s="24"/>
      <c r="CH183" s="24"/>
      <c r="CI183" s="24"/>
      <c r="CJ183" s="24"/>
      <c r="CK183" s="24"/>
      <c r="CL183" s="24"/>
      <c r="CM183" s="24"/>
      <c r="CN183" s="24"/>
      <c r="CO183" s="24"/>
      <c r="CP183" s="24">
        <f t="shared" si="630"/>
        <v>0</v>
      </c>
      <c r="CQ183" s="24"/>
      <c r="CR183" s="24"/>
      <c r="CS183" s="24"/>
      <c r="CT183" s="24"/>
      <c r="CU183" s="24"/>
      <c r="CV183" s="24"/>
      <c r="CW183" s="24"/>
      <c r="CX183" s="24"/>
      <c r="CY183" s="24"/>
      <c r="CZ183" s="24"/>
      <c r="DA183" s="24"/>
      <c r="DB183" s="24"/>
      <c r="DC183" s="24"/>
      <c r="DD183" s="24"/>
      <c r="DE183" s="24"/>
      <c r="DF183" s="24"/>
      <c r="DG183" s="24"/>
      <c r="DH183" s="24"/>
      <c r="DI183" s="24"/>
      <c r="DJ183" s="24"/>
      <c r="DK183" s="24"/>
      <c r="DL183" s="24"/>
      <c r="DM183" s="24"/>
      <c r="DN183" s="24"/>
      <c r="DO183" s="24"/>
      <c r="DP183" s="24"/>
      <c r="DQ183" s="24"/>
      <c r="DR183" s="24"/>
      <c r="DS183" s="24"/>
      <c r="DT183" s="24"/>
      <c r="DU183" s="24"/>
      <c r="DV183" s="24"/>
      <c r="DW183" s="24"/>
      <c r="DX183" s="24"/>
      <c r="DY183" s="24"/>
      <c r="DZ183" s="24"/>
      <c r="EA183" s="24"/>
      <c r="EB183" s="24"/>
      <c r="EC183" s="24"/>
      <c r="ED183" s="24"/>
      <c r="EE183" s="24"/>
      <c r="EF183" s="24"/>
      <c r="EG183" s="24"/>
      <c r="EH183" s="24"/>
      <c r="EI183" s="24"/>
      <c r="EJ183" s="24"/>
      <c r="EK183" s="24"/>
      <c r="EL183" s="24"/>
      <c r="EM183" s="24"/>
      <c r="EN183" s="24"/>
      <c r="EO183" s="24"/>
      <c r="EP183" s="24"/>
      <c r="EQ183" s="24"/>
      <c r="ER183" s="24"/>
      <c r="ES183" s="24"/>
      <c r="ET183" s="24"/>
      <c r="EU183" s="25">
        <f t="shared" si="628"/>
        <v>0</v>
      </c>
      <c r="EV183" s="25">
        <f t="shared" si="628"/>
        <v>0</v>
      </c>
    </row>
    <row r="184" spans="1:152" ht="30" x14ac:dyDescent="0.25">
      <c r="A184" s="47">
        <v>217</v>
      </c>
      <c r="B184" s="26" t="s">
        <v>261</v>
      </c>
      <c r="C184" s="20">
        <f t="shared" si="532"/>
        <v>9657</v>
      </c>
      <c r="D184" s="21">
        <v>1.95</v>
      </c>
      <c r="E184" s="22">
        <v>1</v>
      </c>
      <c r="F184" s="49"/>
      <c r="G184" s="20">
        <v>1.4</v>
      </c>
      <c r="H184" s="20">
        <v>1.68</v>
      </c>
      <c r="I184" s="20">
        <v>2.23</v>
      </c>
      <c r="J184" s="20">
        <v>2.39</v>
      </c>
      <c r="K184" s="23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>
        <f t="shared" si="533"/>
        <v>0</v>
      </c>
      <c r="AC184" s="24"/>
      <c r="AD184" s="24"/>
      <c r="AE184" s="24"/>
      <c r="AF184" s="24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4"/>
      <c r="BQ184" s="24"/>
      <c r="BR184" s="24"/>
      <c r="BS184" s="24"/>
      <c r="BT184" s="24"/>
      <c r="BU184" s="24"/>
      <c r="BV184" s="24"/>
      <c r="BW184" s="24"/>
      <c r="BX184" s="24"/>
      <c r="BY184" s="24"/>
      <c r="BZ184" s="24"/>
      <c r="CA184" s="24"/>
      <c r="CB184" s="24"/>
      <c r="CC184" s="24"/>
      <c r="CD184" s="24"/>
      <c r="CE184" s="24"/>
      <c r="CF184" s="24"/>
      <c r="CG184" s="24"/>
      <c r="CH184" s="24"/>
      <c r="CI184" s="24"/>
      <c r="CJ184" s="24"/>
      <c r="CK184" s="24"/>
      <c r="CL184" s="24"/>
      <c r="CM184" s="24"/>
      <c r="CN184" s="24"/>
      <c r="CO184" s="24"/>
      <c r="CP184" s="24">
        <f t="shared" si="630"/>
        <v>0</v>
      </c>
      <c r="CQ184" s="24"/>
      <c r="CR184" s="24"/>
      <c r="CS184" s="24"/>
      <c r="CT184" s="24"/>
      <c r="CU184" s="24"/>
      <c r="CV184" s="24"/>
      <c r="CW184" s="24"/>
      <c r="CX184" s="24"/>
      <c r="CY184" s="24"/>
      <c r="CZ184" s="24"/>
      <c r="DA184" s="24"/>
      <c r="DB184" s="24"/>
      <c r="DC184" s="24"/>
      <c r="DD184" s="24"/>
      <c r="DE184" s="24"/>
      <c r="DF184" s="24"/>
      <c r="DG184" s="24"/>
      <c r="DH184" s="24"/>
      <c r="DI184" s="24"/>
      <c r="DJ184" s="24"/>
      <c r="DK184" s="24"/>
      <c r="DL184" s="24"/>
      <c r="DM184" s="24"/>
      <c r="DN184" s="24"/>
      <c r="DO184" s="24"/>
      <c r="DP184" s="24"/>
      <c r="DQ184" s="24"/>
      <c r="DR184" s="24"/>
      <c r="DS184" s="24"/>
      <c r="DT184" s="24"/>
      <c r="DU184" s="24"/>
      <c r="DV184" s="24"/>
      <c r="DW184" s="24"/>
      <c r="DX184" s="24"/>
      <c r="DY184" s="24"/>
      <c r="DZ184" s="24"/>
      <c r="EA184" s="24"/>
      <c r="EB184" s="24"/>
      <c r="EC184" s="24"/>
      <c r="ED184" s="24"/>
      <c r="EE184" s="24"/>
      <c r="EF184" s="24"/>
      <c r="EG184" s="24"/>
      <c r="EH184" s="24"/>
      <c r="EI184" s="24"/>
      <c r="EJ184" s="24"/>
      <c r="EK184" s="24"/>
      <c r="EL184" s="24"/>
      <c r="EM184" s="24"/>
      <c r="EN184" s="24"/>
      <c r="EO184" s="24"/>
      <c r="EP184" s="24"/>
      <c r="EQ184" s="24"/>
      <c r="ER184" s="24"/>
      <c r="ES184" s="24"/>
      <c r="ET184" s="24"/>
      <c r="EU184" s="25">
        <f t="shared" si="628"/>
        <v>0</v>
      </c>
      <c r="EV184" s="25">
        <f t="shared" si="628"/>
        <v>0</v>
      </c>
    </row>
    <row r="185" spans="1:152" ht="30" x14ac:dyDescent="0.25">
      <c r="A185" s="47">
        <v>218</v>
      </c>
      <c r="B185" s="26" t="s">
        <v>262</v>
      </c>
      <c r="C185" s="20">
        <f t="shared" si="532"/>
        <v>9657</v>
      </c>
      <c r="D185" s="21">
        <v>1.53</v>
      </c>
      <c r="E185" s="22">
        <v>1</v>
      </c>
      <c r="F185" s="49"/>
      <c r="G185" s="20">
        <v>1.4</v>
      </c>
      <c r="H185" s="20">
        <v>1.68</v>
      </c>
      <c r="I185" s="20">
        <v>2.23</v>
      </c>
      <c r="J185" s="20">
        <v>2.39</v>
      </c>
      <c r="K185" s="23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>
        <f t="shared" si="533"/>
        <v>0</v>
      </c>
      <c r="AC185" s="24"/>
      <c r="AD185" s="24"/>
      <c r="AE185" s="24"/>
      <c r="AF185" s="24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4"/>
      <c r="BQ185" s="24"/>
      <c r="BR185" s="24"/>
      <c r="BS185" s="24"/>
      <c r="BT185" s="24"/>
      <c r="BU185" s="24"/>
      <c r="BV185" s="24"/>
      <c r="BW185" s="24"/>
      <c r="BX185" s="24"/>
      <c r="BY185" s="24"/>
      <c r="BZ185" s="24"/>
      <c r="CA185" s="24"/>
      <c r="CB185" s="24"/>
      <c r="CC185" s="24"/>
      <c r="CD185" s="24"/>
      <c r="CE185" s="24"/>
      <c r="CF185" s="24"/>
      <c r="CG185" s="24"/>
      <c r="CH185" s="24"/>
      <c r="CI185" s="24"/>
      <c r="CJ185" s="24"/>
      <c r="CK185" s="24"/>
      <c r="CL185" s="24"/>
      <c r="CM185" s="24"/>
      <c r="CN185" s="24"/>
      <c r="CO185" s="24"/>
      <c r="CP185" s="24"/>
      <c r="CQ185" s="24"/>
      <c r="CR185" s="24"/>
      <c r="CS185" s="24"/>
      <c r="CT185" s="24"/>
      <c r="CU185" s="24"/>
      <c r="CV185" s="24"/>
      <c r="CW185" s="24"/>
      <c r="CX185" s="24"/>
      <c r="CY185" s="24"/>
      <c r="CZ185" s="24"/>
      <c r="DA185" s="24"/>
      <c r="DB185" s="24"/>
      <c r="DC185" s="24"/>
      <c r="DD185" s="24"/>
      <c r="DE185" s="24"/>
      <c r="DF185" s="24"/>
      <c r="DG185" s="24"/>
      <c r="DH185" s="24"/>
      <c r="DI185" s="24"/>
      <c r="DJ185" s="24"/>
      <c r="DK185" s="24"/>
      <c r="DL185" s="24"/>
      <c r="DM185" s="24"/>
      <c r="DN185" s="24"/>
      <c r="DO185" s="24"/>
      <c r="DP185" s="24"/>
      <c r="DQ185" s="24"/>
      <c r="DR185" s="24"/>
      <c r="DS185" s="24"/>
      <c r="DT185" s="24"/>
      <c r="DU185" s="24"/>
      <c r="DV185" s="24"/>
      <c r="DW185" s="24"/>
      <c r="DX185" s="24"/>
      <c r="DY185" s="24"/>
      <c r="DZ185" s="24"/>
      <c r="EA185" s="24"/>
      <c r="EB185" s="24"/>
      <c r="EC185" s="24"/>
      <c r="ED185" s="24"/>
      <c r="EE185" s="24"/>
      <c r="EF185" s="24"/>
      <c r="EG185" s="24"/>
      <c r="EH185" s="24"/>
      <c r="EI185" s="24"/>
      <c r="EJ185" s="24"/>
      <c r="EK185" s="24"/>
      <c r="EL185" s="24"/>
      <c r="EM185" s="24"/>
      <c r="EN185" s="24"/>
      <c r="EO185" s="24"/>
      <c r="EP185" s="24"/>
      <c r="EQ185" s="24"/>
      <c r="ER185" s="24"/>
      <c r="ES185" s="24"/>
      <c r="ET185" s="24"/>
      <c r="EU185" s="25">
        <f t="shared" si="628"/>
        <v>0</v>
      </c>
      <c r="EV185" s="25">
        <f t="shared" si="628"/>
        <v>0</v>
      </c>
    </row>
    <row r="186" spans="1:152" ht="30" x14ac:dyDescent="0.25">
      <c r="A186" s="47">
        <v>219</v>
      </c>
      <c r="B186" s="26" t="s">
        <v>263</v>
      </c>
      <c r="C186" s="20">
        <f t="shared" si="532"/>
        <v>9657</v>
      </c>
      <c r="D186" s="21">
        <v>1.86</v>
      </c>
      <c r="E186" s="22">
        <v>1</v>
      </c>
      <c r="F186" s="49"/>
      <c r="G186" s="20">
        <v>1.4</v>
      </c>
      <c r="H186" s="20">
        <v>1.68</v>
      </c>
      <c r="I186" s="20">
        <v>2.23</v>
      </c>
      <c r="J186" s="20">
        <v>2.39</v>
      </c>
      <c r="K186" s="23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>
        <f t="shared" si="533"/>
        <v>0</v>
      </c>
      <c r="AC186" s="24"/>
      <c r="AD186" s="24"/>
      <c r="AE186" s="24"/>
      <c r="AF186" s="24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  <c r="BL186" s="24"/>
      <c r="BM186" s="24"/>
      <c r="BN186" s="24"/>
      <c r="BO186" s="24"/>
      <c r="BP186" s="24"/>
      <c r="BQ186" s="24"/>
      <c r="BR186" s="24"/>
      <c r="BS186" s="24"/>
      <c r="BT186" s="24"/>
      <c r="BU186" s="24"/>
      <c r="BV186" s="24"/>
      <c r="BW186" s="24"/>
      <c r="BX186" s="24"/>
      <c r="BY186" s="24"/>
      <c r="BZ186" s="24"/>
      <c r="CA186" s="24"/>
      <c r="CB186" s="24"/>
      <c r="CC186" s="24"/>
      <c r="CD186" s="24"/>
      <c r="CE186" s="24"/>
      <c r="CF186" s="24"/>
      <c r="CG186" s="24"/>
      <c r="CH186" s="24"/>
      <c r="CI186" s="24"/>
      <c r="CJ186" s="24"/>
      <c r="CK186" s="24"/>
      <c r="CL186" s="24"/>
      <c r="CM186" s="24"/>
      <c r="CN186" s="24"/>
      <c r="CO186" s="24"/>
      <c r="CP186" s="24"/>
      <c r="CQ186" s="24"/>
      <c r="CR186" s="24"/>
      <c r="CS186" s="24"/>
      <c r="CT186" s="24"/>
      <c r="CU186" s="24"/>
      <c r="CV186" s="24"/>
      <c r="CW186" s="24"/>
      <c r="CX186" s="24"/>
      <c r="CY186" s="24"/>
      <c r="CZ186" s="24"/>
      <c r="DA186" s="24"/>
      <c r="DB186" s="24"/>
      <c r="DC186" s="24"/>
      <c r="DD186" s="24"/>
      <c r="DE186" s="24"/>
      <c r="DF186" s="24"/>
      <c r="DG186" s="24"/>
      <c r="DH186" s="24"/>
      <c r="DI186" s="24"/>
      <c r="DJ186" s="24"/>
      <c r="DK186" s="24"/>
      <c r="DL186" s="24"/>
      <c r="DM186" s="24"/>
      <c r="DN186" s="24"/>
      <c r="DO186" s="24"/>
      <c r="DP186" s="24"/>
      <c r="DQ186" s="24"/>
      <c r="DR186" s="24"/>
      <c r="DS186" s="24"/>
      <c r="DT186" s="24"/>
      <c r="DU186" s="24"/>
      <c r="DV186" s="24"/>
      <c r="DW186" s="24"/>
      <c r="DX186" s="24"/>
      <c r="DY186" s="24"/>
      <c r="DZ186" s="24"/>
      <c r="EA186" s="24"/>
      <c r="EB186" s="24"/>
      <c r="EC186" s="24"/>
      <c r="ED186" s="24"/>
      <c r="EE186" s="24"/>
      <c r="EF186" s="24"/>
      <c r="EG186" s="24"/>
      <c r="EH186" s="24"/>
      <c r="EI186" s="24"/>
      <c r="EJ186" s="24"/>
      <c r="EK186" s="24"/>
      <c r="EL186" s="24"/>
      <c r="EM186" s="24"/>
      <c r="EN186" s="24"/>
      <c r="EO186" s="24"/>
      <c r="EP186" s="24"/>
      <c r="EQ186" s="24"/>
      <c r="ER186" s="24"/>
      <c r="ES186" s="24"/>
      <c r="ET186" s="24"/>
      <c r="EU186" s="25">
        <f t="shared" si="628"/>
        <v>0</v>
      </c>
      <c r="EV186" s="25">
        <f t="shared" si="628"/>
        <v>0</v>
      </c>
    </row>
    <row r="187" spans="1:152" ht="45" x14ac:dyDescent="0.25">
      <c r="A187" s="47">
        <v>220</v>
      </c>
      <c r="B187" s="19" t="s">
        <v>264</v>
      </c>
      <c r="C187" s="20">
        <f>C177</f>
        <v>9657</v>
      </c>
      <c r="D187" s="21">
        <v>0.76</v>
      </c>
      <c r="E187" s="22">
        <v>1</v>
      </c>
      <c r="F187" s="49"/>
      <c r="G187" s="20">
        <v>1.4</v>
      </c>
      <c r="H187" s="20">
        <v>1.68</v>
      </c>
      <c r="I187" s="20">
        <v>2.23</v>
      </c>
      <c r="J187" s="20">
        <v>2.39</v>
      </c>
      <c r="K187" s="23"/>
      <c r="L187" s="24">
        <f t="shared" si="565"/>
        <v>0</v>
      </c>
      <c r="M187" s="24">
        <v>0</v>
      </c>
      <c r="N187" s="24">
        <f t="shared" si="566"/>
        <v>0</v>
      </c>
      <c r="O187" s="24">
        <v>0</v>
      </c>
      <c r="P187" s="24">
        <f t="shared" si="567"/>
        <v>0</v>
      </c>
      <c r="Q187" s="24">
        <v>0</v>
      </c>
      <c r="R187" s="24">
        <f t="shared" si="568"/>
        <v>0</v>
      </c>
      <c r="S187" s="24"/>
      <c r="T187" s="24"/>
      <c r="U187" s="24">
        <v>0</v>
      </c>
      <c r="V187" s="24">
        <f t="shared" si="569"/>
        <v>0</v>
      </c>
      <c r="W187" s="24">
        <v>0</v>
      </c>
      <c r="X187" s="24">
        <f t="shared" si="366"/>
        <v>0</v>
      </c>
      <c r="Y187" s="24">
        <v>0</v>
      </c>
      <c r="Z187" s="24">
        <f t="shared" si="570"/>
        <v>0</v>
      </c>
      <c r="AA187" s="24"/>
      <c r="AB187" s="24">
        <f t="shared" si="533"/>
        <v>0</v>
      </c>
      <c r="AC187" s="24">
        <v>0</v>
      </c>
      <c r="AD187" s="24">
        <f t="shared" si="571"/>
        <v>0</v>
      </c>
      <c r="AE187" s="24">
        <v>0</v>
      </c>
      <c r="AF187" s="24">
        <f t="shared" si="572"/>
        <v>0</v>
      </c>
      <c r="AG187" s="24"/>
      <c r="AH187" s="24">
        <f t="shared" si="573"/>
        <v>0</v>
      </c>
      <c r="AI187" s="24"/>
      <c r="AJ187" s="24">
        <f t="shared" si="574"/>
        <v>0</v>
      </c>
      <c r="AK187" s="24"/>
      <c r="AL187" s="24">
        <f t="shared" si="575"/>
        <v>0</v>
      </c>
      <c r="AM187" s="24"/>
      <c r="AN187" s="24">
        <f t="shared" si="576"/>
        <v>0</v>
      </c>
      <c r="AO187" s="24">
        <v>0</v>
      </c>
      <c r="AP187" s="24">
        <f t="shared" si="577"/>
        <v>0</v>
      </c>
      <c r="AQ187" s="24">
        <v>0</v>
      </c>
      <c r="AR187" s="24">
        <f t="shared" si="578"/>
        <v>0</v>
      </c>
      <c r="AS187" s="24">
        <v>0</v>
      </c>
      <c r="AT187" s="24">
        <f t="shared" si="579"/>
        <v>0</v>
      </c>
      <c r="AU187" s="24"/>
      <c r="AV187" s="24">
        <f t="shared" si="580"/>
        <v>0</v>
      </c>
      <c r="AW187" s="24"/>
      <c r="AX187" s="24">
        <f t="shared" si="581"/>
        <v>0</v>
      </c>
      <c r="AY187" s="24"/>
      <c r="AZ187" s="24">
        <f t="shared" si="582"/>
        <v>0</v>
      </c>
      <c r="BA187" s="24">
        <v>0</v>
      </c>
      <c r="BB187" s="24">
        <f t="shared" si="583"/>
        <v>0</v>
      </c>
      <c r="BC187" s="24">
        <v>0</v>
      </c>
      <c r="BD187" s="24">
        <f t="shared" ref="BD187:BD195" si="631">BC187*C187*D187*E187*G187*$BD$6</f>
        <v>0</v>
      </c>
      <c r="BE187" s="24">
        <v>0</v>
      </c>
      <c r="BF187" s="24">
        <f t="shared" ref="BF187:BF194" si="632">BE187*C187*D187*E187*H187*$BF$6</f>
        <v>0</v>
      </c>
      <c r="BG187" s="24">
        <v>0</v>
      </c>
      <c r="BH187" s="24">
        <f t="shared" si="584"/>
        <v>0</v>
      </c>
      <c r="BI187" s="24">
        <v>0</v>
      </c>
      <c r="BJ187" s="24">
        <f t="shared" si="585"/>
        <v>0</v>
      </c>
      <c r="BK187" s="24"/>
      <c r="BL187" s="24">
        <f t="shared" si="586"/>
        <v>0</v>
      </c>
      <c r="BM187" s="24"/>
      <c r="BN187" s="24">
        <f t="shared" si="587"/>
        <v>0</v>
      </c>
      <c r="BO187" s="24">
        <v>0</v>
      </c>
      <c r="BP187" s="24">
        <f t="shared" si="588"/>
        <v>0</v>
      </c>
      <c r="BQ187" s="24">
        <v>0</v>
      </c>
      <c r="BR187" s="24">
        <f t="shared" si="589"/>
        <v>0</v>
      </c>
      <c r="BS187" s="24">
        <v>0</v>
      </c>
      <c r="BT187" s="24">
        <f t="shared" si="590"/>
        <v>0</v>
      </c>
      <c r="BU187" s="24"/>
      <c r="BV187" s="24">
        <f t="shared" si="591"/>
        <v>0</v>
      </c>
      <c r="BW187" s="24">
        <v>4</v>
      </c>
      <c r="BX187" s="24">
        <f t="shared" si="592"/>
        <v>49320.230399999993</v>
      </c>
      <c r="BY187" s="24"/>
      <c r="BZ187" s="24">
        <f t="shared" si="593"/>
        <v>0</v>
      </c>
      <c r="CA187" s="24"/>
      <c r="CB187" s="24">
        <f t="shared" si="594"/>
        <v>0</v>
      </c>
      <c r="CC187" s="24"/>
      <c r="CD187" s="24">
        <f t="shared" si="595"/>
        <v>0</v>
      </c>
      <c r="CE187" s="24">
        <v>0</v>
      </c>
      <c r="CF187" s="24">
        <f t="shared" si="596"/>
        <v>0</v>
      </c>
      <c r="CG187" s="24">
        <v>0</v>
      </c>
      <c r="CH187" s="24">
        <f t="shared" si="597"/>
        <v>0</v>
      </c>
      <c r="CI187" s="24">
        <v>0</v>
      </c>
      <c r="CJ187" s="24">
        <f t="shared" si="598"/>
        <v>0</v>
      </c>
      <c r="CK187" s="24">
        <v>0</v>
      </c>
      <c r="CL187" s="24">
        <f t="shared" si="599"/>
        <v>0</v>
      </c>
      <c r="CM187" s="24">
        <v>0</v>
      </c>
      <c r="CN187" s="24">
        <f t="shared" si="600"/>
        <v>0</v>
      </c>
      <c r="CO187" s="24"/>
      <c r="CP187" s="24"/>
      <c r="CQ187" s="24">
        <v>0</v>
      </c>
      <c r="CR187" s="24">
        <f t="shared" si="601"/>
        <v>0</v>
      </c>
      <c r="CS187" s="24"/>
      <c r="CT187" s="24">
        <f t="shared" si="602"/>
        <v>0</v>
      </c>
      <c r="CU187" s="24">
        <v>0</v>
      </c>
      <c r="CV187" s="24">
        <f t="shared" si="603"/>
        <v>0</v>
      </c>
      <c r="CW187" s="24"/>
      <c r="CX187" s="24">
        <f t="shared" si="604"/>
        <v>0</v>
      </c>
      <c r="CY187" s="24"/>
      <c r="CZ187" s="24">
        <f t="shared" si="605"/>
        <v>0</v>
      </c>
      <c r="DA187" s="24"/>
      <c r="DB187" s="24">
        <f t="shared" si="606"/>
        <v>0</v>
      </c>
      <c r="DC187" s="24"/>
      <c r="DD187" s="24">
        <f t="shared" si="607"/>
        <v>0</v>
      </c>
      <c r="DE187" s="24"/>
      <c r="DF187" s="24">
        <f t="shared" si="608"/>
        <v>0</v>
      </c>
      <c r="DG187" s="24"/>
      <c r="DH187" s="24">
        <f t="shared" si="609"/>
        <v>0</v>
      </c>
      <c r="DI187" s="24"/>
      <c r="DJ187" s="24">
        <f t="shared" si="610"/>
        <v>0</v>
      </c>
      <c r="DK187" s="24"/>
      <c r="DL187" s="24">
        <f t="shared" si="611"/>
        <v>0</v>
      </c>
      <c r="DM187" s="24"/>
      <c r="DN187" s="24">
        <f t="shared" si="612"/>
        <v>0</v>
      </c>
      <c r="DO187" s="24"/>
      <c r="DP187" s="24">
        <f t="shared" si="613"/>
        <v>0</v>
      </c>
      <c r="DQ187" s="24"/>
      <c r="DR187" s="24">
        <f t="shared" si="614"/>
        <v>0</v>
      </c>
      <c r="DS187" s="24"/>
      <c r="DT187" s="24">
        <f t="shared" si="615"/>
        <v>0</v>
      </c>
      <c r="DU187" s="24"/>
      <c r="DV187" s="24">
        <f t="shared" si="616"/>
        <v>0</v>
      </c>
      <c r="DW187" s="24"/>
      <c r="DX187" s="24">
        <f t="shared" si="617"/>
        <v>0</v>
      </c>
      <c r="DY187" s="24"/>
      <c r="DZ187" s="24">
        <f t="shared" si="618"/>
        <v>0</v>
      </c>
      <c r="EA187" s="24"/>
      <c r="EB187" s="24">
        <f t="shared" si="619"/>
        <v>0</v>
      </c>
      <c r="EC187" s="24"/>
      <c r="ED187" s="24">
        <f t="shared" si="620"/>
        <v>0</v>
      </c>
      <c r="EE187" s="24"/>
      <c r="EF187" s="24">
        <f t="shared" si="621"/>
        <v>0</v>
      </c>
      <c r="EG187" s="24"/>
      <c r="EH187" s="24">
        <f t="shared" si="622"/>
        <v>0</v>
      </c>
      <c r="EI187" s="24"/>
      <c r="EJ187" s="24">
        <f t="shared" si="623"/>
        <v>0</v>
      </c>
      <c r="EK187" s="24"/>
      <c r="EL187" s="24">
        <f t="shared" si="624"/>
        <v>0</v>
      </c>
      <c r="EM187" s="24"/>
      <c r="EN187" s="24">
        <f t="shared" si="625"/>
        <v>0</v>
      </c>
      <c r="EO187" s="24"/>
      <c r="EP187" s="24">
        <f t="shared" si="626"/>
        <v>0</v>
      </c>
      <c r="EQ187" s="24"/>
      <c r="ER187" s="24">
        <f t="shared" si="627"/>
        <v>0</v>
      </c>
      <c r="ES187" s="24"/>
      <c r="ET187" s="24"/>
      <c r="EU187" s="25">
        <f t="shared" si="628"/>
        <v>4</v>
      </c>
      <c r="EV187" s="25">
        <f t="shared" si="628"/>
        <v>49320.230399999993</v>
      </c>
    </row>
    <row r="188" spans="1:152" ht="30" x14ac:dyDescent="0.25">
      <c r="A188" s="47">
        <v>221</v>
      </c>
      <c r="B188" s="19" t="s">
        <v>265</v>
      </c>
      <c r="C188" s="20">
        <f t="shared" si="532"/>
        <v>9657</v>
      </c>
      <c r="D188" s="21">
        <v>0.88</v>
      </c>
      <c r="E188" s="22">
        <v>1</v>
      </c>
      <c r="F188" s="49"/>
      <c r="G188" s="20">
        <v>1.4</v>
      </c>
      <c r="H188" s="20">
        <v>1.68</v>
      </c>
      <c r="I188" s="20">
        <v>2.23</v>
      </c>
      <c r="J188" s="20">
        <v>2.39</v>
      </c>
      <c r="K188" s="23"/>
      <c r="L188" s="24">
        <f t="shared" si="565"/>
        <v>0</v>
      </c>
      <c r="M188" s="24">
        <v>0</v>
      </c>
      <c r="N188" s="24">
        <f t="shared" si="566"/>
        <v>0</v>
      </c>
      <c r="O188" s="24">
        <v>0</v>
      </c>
      <c r="P188" s="24">
        <f t="shared" si="567"/>
        <v>0</v>
      </c>
      <c r="Q188" s="24">
        <v>0</v>
      </c>
      <c r="R188" s="24">
        <f t="shared" si="568"/>
        <v>0</v>
      </c>
      <c r="S188" s="24"/>
      <c r="T188" s="24"/>
      <c r="U188" s="24">
        <v>0</v>
      </c>
      <c r="V188" s="24">
        <f t="shared" si="569"/>
        <v>0</v>
      </c>
      <c r="W188" s="24">
        <v>30</v>
      </c>
      <c r="X188" s="24">
        <f t="shared" si="366"/>
        <v>356922.72</v>
      </c>
      <c r="Y188" s="24">
        <v>0</v>
      </c>
      <c r="Z188" s="24">
        <f t="shared" si="570"/>
        <v>0</v>
      </c>
      <c r="AA188" s="24"/>
      <c r="AB188" s="24">
        <f t="shared" si="533"/>
        <v>0</v>
      </c>
      <c r="AC188" s="24">
        <v>100</v>
      </c>
      <c r="AD188" s="24">
        <f t="shared" si="571"/>
        <v>1189742.3999999999</v>
      </c>
      <c r="AE188" s="24">
        <v>0</v>
      </c>
      <c r="AF188" s="24">
        <f t="shared" si="572"/>
        <v>0</v>
      </c>
      <c r="AG188" s="24"/>
      <c r="AH188" s="24">
        <f t="shared" si="573"/>
        <v>0</v>
      </c>
      <c r="AI188" s="24"/>
      <c r="AJ188" s="24">
        <f t="shared" si="574"/>
        <v>0</v>
      </c>
      <c r="AK188" s="24"/>
      <c r="AL188" s="24">
        <f t="shared" si="575"/>
        <v>0</v>
      </c>
      <c r="AM188" s="24">
        <v>34</v>
      </c>
      <c r="AN188" s="24">
        <f t="shared" si="576"/>
        <v>404512.41599999997</v>
      </c>
      <c r="AO188" s="24">
        <v>0</v>
      </c>
      <c r="AP188" s="24">
        <f t="shared" si="577"/>
        <v>0</v>
      </c>
      <c r="AQ188" s="24">
        <v>15</v>
      </c>
      <c r="AR188" s="24">
        <f t="shared" si="578"/>
        <v>178461.36</v>
      </c>
      <c r="AS188" s="24">
        <v>0</v>
      </c>
      <c r="AT188" s="24">
        <f t="shared" si="579"/>
        <v>0</v>
      </c>
      <c r="AU188" s="24"/>
      <c r="AV188" s="24">
        <f t="shared" si="580"/>
        <v>0</v>
      </c>
      <c r="AW188" s="24"/>
      <c r="AX188" s="24">
        <f t="shared" si="581"/>
        <v>0</v>
      </c>
      <c r="AY188" s="24"/>
      <c r="AZ188" s="24">
        <f t="shared" si="582"/>
        <v>0</v>
      </c>
      <c r="BA188" s="24">
        <v>0</v>
      </c>
      <c r="BB188" s="24">
        <f t="shared" si="583"/>
        <v>0</v>
      </c>
      <c r="BC188" s="24">
        <v>0</v>
      </c>
      <c r="BD188" s="24">
        <f t="shared" si="631"/>
        <v>0</v>
      </c>
      <c r="BE188" s="24">
        <v>4</v>
      </c>
      <c r="BF188" s="24">
        <f t="shared" si="632"/>
        <v>57107.635199999997</v>
      </c>
      <c r="BG188" s="24">
        <v>2</v>
      </c>
      <c r="BH188" s="24">
        <f t="shared" si="584"/>
        <v>28553.817599999998</v>
      </c>
      <c r="BI188" s="24">
        <v>0</v>
      </c>
      <c r="BJ188" s="24">
        <f t="shared" si="585"/>
        <v>0</v>
      </c>
      <c r="BK188" s="24">
        <v>2</v>
      </c>
      <c r="BL188" s="24">
        <f t="shared" si="586"/>
        <v>28553.817599999998</v>
      </c>
      <c r="BM188" s="24">
        <v>2</v>
      </c>
      <c r="BN188" s="24">
        <f t="shared" si="587"/>
        <v>28553.817599999998</v>
      </c>
      <c r="BO188" s="24"/>
      <c r="BP188" s="24">
        <f t="shared" si="588"/>
        <v>0</v>
      </c>
      <c r="BQ188" s="24">
        <v>0</v>
      </c>
      <c r="BR188" s="24">
        <f t="shared" si="589"/>
        <v>0</v>
      </c>
      <c r="BS188" s="24">
        <v>15</v>
      </c>
      <c r="BT188" s="24">
        <f t="shared" si="590"/>
        <v>214153.63199999998</v>
      </c>
      <c r="BU188" s="24"/>
      <c r="BV188" s="24">
        <f t="shared" si="591"/>
        <v>0</v>
      </c>
      <c r="BW188" s="24"/>
      <c r="BX188" s="24">
        <f t="shared" si="592"/>
        <v>0</v>
      </c>
      <c r="BY188" s="24"/>
      <c r="BZ188" s="24">
        <f t="shared" si="593"/>
        <v>0</v>
      </c>
      <c r="CA188" s="24"/>
      <c r="CB188" s="24">
        <f t="shared" si="594"/>
        <v>0</v>
      </c>
      <c r="CC188" s="24"/>
      <c r="CD188" s="24">
        <f t="shared" si="595"/>
        <v>0</v>
      </c>
      <c r="CE188" s="24">
        <v>310</v>
      </c>
      <c r="CF188" s="24">
        <f t="shared" si="596"/>
        <v>4425841.7280000001</v>
      </c>
      <c r="CG188" s="24">
        <v>3</v>
      </c>
      <c r="CH188" s="24">
        <f t="shared" si="597"/>
        <v>42830.7264</v>
      </c>
      <c r="CI188" s="24">
        <v>0</v>
      </c>
      <c r="CJ188" s="24">
        <f t="shared" si="598"/>
        <v>0</v>
      </c>
      <c r="CK188" s="24">
        <v>0</v>
      </c>
      <c r="CL188" s="24">
        <f t="shared" si="599"/>
        <v>0</v>
      </c>
      <c r="CM188" s="24">
        <v>0</v>
      </c>
      <c r="CN188" s="24">
        <f t="shared" si="600"/>
        <v>0</v>
      </c>
      <c r="CO188" s="24"/>
      <c r="CP188" s="24"/>
      <c r="CQ188" s="24">
        <v>0</v>
      </c>
      <c r="CR188" s="24">
        <f t="shared" si="601"/>
        <v>0</v>
      </c>
      <c r="CS188" s="24"/>
      <c r="CT188" s="24">
        <f t="shared" si="602"/>
        <v>0</v>
      </c>
      <c r="CU188" s="24"/>
      <c r="CV188" s="24">
        <f t="shared" si="603"/>
        <v>0</v>
      </c>
      <c r="CW188" s="24"/>
      <c r="CX188" s="24">
        <f t="shared" si="604"/>
        <v>0</v>
      </c>
      <c r="CY188" s="24"/>
      <c r="CZ188" s="24">
        <f t="shared" si="605"/>
        <v>0</v>
      </c>
      <c r="DA188" s="24">
        <v>1</v>
      </c>
      <c r="DB188" s="24">
        <f t="shared" si="606"/>
        <v>14276.908799999999</v>
      </c>
      <c r="DC188" s="24"/>
      <c r="DD188" s="24">
        <f t="shared" si="607"/>
        <v>0</v>
      </c>
      <c r="DE188" s="24"/>
      <c r="DF188" s="24">
        <f t="shared" si="608"/>
        <v>0</v>
      </c>
      <c r="DG188" s="24"/>
      <c r="DH188" s="24">
        <f t="shared" si="609"/>
        <v>0</v>
      </c>
      <c r="DI188" s="24"/>
      <c r="DJ188" s="24">
        <f t="shared" si="610"/>
        <v>0</v>
      </c>
      <c r="DK188" s="24"/>
      <c r="DL188" s="24">
        <f t="shared" si="611"/>
        <v>0</v>
      </c>
      <c r="DM188" s="24"/>
      <c r="DN188" s="24">
        <f t="shared" si="612"/>
        <v>0</v>
      </c>
      <c r="DO188" s="24"/>
      <c r="DP188" s="24">
        <f t="shared" si="613"/>
        <v>0</v>
      </c>
      <c r="DQ188" s="24"/>
      <c r="DR188" s="24">
        <f t="shared" si="614"/>
        <v>0</v>
      </c>
      <c r="DS188" s="24"/>
      <c r="DT188" s="24">
        <f t="shared" si="615"/>
        <v>0</v>
      </c>
      <c r="DU188" s="24"/>
      <c r="DV188" s="24">
        <f t="shared" si="616"/>
        <v>0</v>
      </c>
      <c r="DW188" s="24"/>
      <c r="DX188" s="24">
        <f t="shared" si="617"/>
        <v>0</v>
      </c>
      <c r="DY188" s="24"/>
      <c r="DZ188" s="24">
        <f t="shared" si="618"/>
        <v>0</v>
      </c>
      <c r="EA188" s="24"/>
      <c r="EB188" s="24">
        <f t="shared" si="619"/>
        <v>0</v>
      </c>
      <c r="EC188" s="24"/>
      <c r="ED188" s="24">
        <f t="shared" si="620"/>
        <v>0</v>
      </c>
      <c r="EE188" s="24"/>
      <c r="EF188" s="24">
        <f t="shared" si="621"/>
        <v>0</v>
      </c>
      <c r="EG188" s="24"/>
      <c r="EH188" s="24">
        <f t="shared" si="622"/>
        <v>0</v>
      </c>
      <c r="EI188" s="24"/>
      <c r="EJ188" s="24">
        <f t="shared" si="623"/>
        <v>0</v>
      </c>
      <c r="EK188" s="24">
        <v>4</v>
      </c>
      <c r="EL188" s="24">
        <f t="shared" si="624"/>
        <v>47589.695999999996</v>
      </c>
      <c r="EM188" s="24"/>
      <c r="EN188" s="24">
        <f t="shared" si="625"/>
        <v>0</v>
      </c>
      <c r="EO188" s="24"/>
      <c r="EP188" s="24">
        <f t="shared" si="626"/>
        <v>0</v>
      </c>
      <c r="EQ188" s="24"/>
      <c r="ER188" s="24">
        <f t="shared" si="627"/>
        <v>0</v>
      </c>
      <c r="ES188" s="24"/>
      <c r="ET188" s="24"/>
      <c r="EU188" s="25">
        <f t="shared" si="628"/>
        <v>522</v>
      </c>
      <c r="EV188" s="25">
        <f t="shared" si="628"/>
        <v>7017100.6752000004</v>
      </c>
    </row>
    <row r="189" spans="1:152" x14ac:dyDescent="0.25">
      <c r="A189" s="47">
        <v>222</v>
      </c>
      <c r="B189" s="19" t="s">
        <v>266</v>
      </c>
      <c r="C189" s="20">
        <f t="shared" si="532"/>
        <v>9657</v>
      </c>
      <c r="D189" s="21">
        <v>0.89</v>
      </c>
      <c r="E189" s="22">
        <v>1</v>
      </c>
      <c r="F189" s="49"/>
      <c r="G189" s="20">
        <v>1.4</v>
      </c>
      <c r="H189" s="20">
        <v>1.68</v>
      </c>
      <c r="I189" s="20">
        <v>2.23</v>
      </c>
      <c r="J189" s="20">
        <v>2.39</v>
      </c>
      <c r="K189" s="23"/>
      <c r="L189" s="24">
        <f t="shared" si="565"/>
        <v>0</v>
      </c>
      <c r="M189" s="24">
        <v>0</v>
      </c>
      <c r="N189" s="24">
        <f t="shared" si="566"/>
        <v>0</v>
      </c>
      <c r="O189" s="24">
        <v>0</v>
      </c>
      <c r="P189" s="24">
        <f t="shared" si="567"/>
        <v>0</v>
      </c>
      <c r="Q189" s="24">
        <v>0</v>
      </c>
      <c r="R189" s="24">
        <f t="shared" si="568"/>
        <v>0</v>
      </c>
      <c r="S189" s="24"/>
      <c r="T189" s="24"/>
      <c r="U189" s="24">
        <v>60</v>
      </c>
      <c r="V189" s="24">
        <f t="shared" si="569"/>
        <v>721957.32</v>
      </c>
      <c r="W189" s="24">
        <v>0</v>
      </c>
      <c r="X189" s="24">
        <f t="shared" si="366"/>
        <v>0</v>
      </c>
      <c r="Y189" s="24">
        <v>20</v>
      </c>
      <c r="Z189" s="24">
        <f t="shared" si="570"/>
        <v>240652.44</v>
      </c>
      <c r="AA189" s="24"/>
      <c r="AB189" s="24">
        <f t="shared" si="533"/>
        <v>0</v>
      </c>
      <c r="AC189" s="24">
        <v>30</v>
      </c>
      <c r="AD189" s="24">
        <f t="shared" si="571"/>
        <v>360978.66</v>
      </c>
      <c r="AE189" s="24">
        <v>72</v>
      </c>
      <c r="AF189" s="24">
        <f t="shared" si="572"/>
        <v>866348.78399999999</v>
      </c>
      <c r="AG189" s="24"/>
      <c r="AH189" s="24">
        <f t="shared" si="573"/>
        <v>0</v>
      </c>
      <c r="AI189" s="24"/>
      <c r="AJ189" s="24">
        <f t="shared" si="574"/>
        <v>0</v>
      </c>
      <c r="AK189" s="24"/>
      <c r="AL189" s="24">
        <f t="shared" si="575"/>
        <v>0</v>
      </c>
      <c r="AM189" s="24">
        <v>40</v>
      </c>
      <c r="AN189" s="24">
        <f t="shared" si="576"/>
        <v>481304.88</v>
      </c>
      <c r="AO189" s="24">
        <v>40</v>
      </c>
      <c r="AP189" s="24">
        <f t="shared" si="577"/>
        <v>481304.88</v>
      </c>
      <c r="AQ189" s="24"/>
      <c r="AR189" s="24">
        <f t="shared" si="578"/>
        <v>0</v>
      </c>
      <c r="AS189" s="24">
        <v>0</v>
      </c>
      <c r="AT189" s="24">
        <f t="shared" si="579"/>
        <v>0</v>
      </c>
      <c r="AU189" s="24"/>
      <c r="AV189" s="24">
        <f t="shared" si="580"/>
        <v>0</v>
      </c>
      <c r="AW189" s="24"/>
      <c r="AX189" s="24">
        <f t="shared" si="581"/>
        <v>0</v>
      </c>
      <c r="AY189" s="24"/>
      <c r="AZ189" s="24">
        <f t="shared" si="582"/>
        <v>0</v>
      </c>
      <c r="BA189" s="24">
        <v>0</v>
      </c>
      <c r="BB189" s="24">
        <f t="shared" si="583"/>
        <v>0</v>
      </c>
      <c r="BC189" s="24">
        <v>0</v>
      </c>
      <c r="BD189" s="24">
        <f t="shared" si="631"/>
        <v>0</v>
      </c>
      <c r="BE189" s="24">
        <v>12</v>
      </c>
      <c r="BF189" s="24">
        <f t="shared" si="632"/>
        <v>173269.75679999997</v>
      </c>
      <c r="BG189" s="24">
        <v>30</v>
      </c>
      <c r="BH189" s="24">
        <f t="shared" si="584"/>
        <v>433174.39199999999</v>
      </c>
      <c r="BI189" s="24">
        <v>90</v>
      </c>
      <c r="BJ189" s="24">
        <f t="shared" si="585"/>
        <v>1299523.176</v>
      </c>
      <c r="BK189" s="24">
        <v>3</v>
      </c>
      <c r="BL189" s="24">
        <f t="shared" si="586"/>
        <v>43317.439199999993</v>
      </c>
      <c r="BM189" s="24">
        <v>85</v>
      </c>
      <c r="BN189" s="24">
        <f t="shared" si="587"/>
        <v>1227327.4440000001</v>
      </c>
      <c r="BO189" s="24">
        <v>26</v>
      </c>
      <c r="BP189" s="24">
        <f t="shared" si="588"/>
        <v>375417.8064</v>
      </c>
      <c r="BQ189" s="24">
        <v>0</v>
      </c>
      <c r="BR189" s="24">
        <f t="shared" si="589"/>
        <v>0</v>
      </c>
      <c r="BS189" s="24">
        <v>100</v>
      </c>
      <c r="BT189" s="24">
        <f t="shared" si="590"/>
        <v>1443914.64</v>
      </c>
      <c r="BU189" s="24"/>
      <c r="BV189" s="24">
        <f t="shared" si="591"/>
        <v>0</v>
      </c>
      <c r="BW189" s="24">
        <v>5</v>
      </c>
      <c r="BX189" s="24">
        <f t="shared" si="592"/>
        <v>72195.732000000004</v>
      </c>
      <c r="BY189" s="24">
        <v>4</v>
      </c>
      <c r="BZ189" s="24">
        <f t="shared" si="593"/>
        <v>57756.585599999999</v>
      </c>
      <c r="CA189" s="24">
        <v>23</v>
      </c>
      <c r="CB189" s="24">
        <f t="shared" si="594"/>
        <v>332100.36719999998</v>
      </c>
      <c r="CC189" s="24">
        <v>4</v>
      </c>
      <c r="CD189" s="24">
        <f t="shared" si="595"/>
        <v>57756.585599999999</v>
      </c>
      <c r="CE189" s="24">
        <v>20</v>
      </c>
      <c r="CF189" s="24">
        <f t="shared" si="596"/>
        <v>288782.92800000001</v>
      </c>
      <c r="CG189" s="24">
        <v>25</v>
      </c>
      <c r="CH189" s="24">
        <f t="shared" si="597"/>
        <v>360978.66</v>
      </c>
      <c r="CI189" s="24">
        <v>15</v>
      </c>
      <c r="CJ189" s="24">
        <f t="shared" si="598"/>
        <v>216587.196</v>
      </c>
      <c r="CK189" s="24">
        <v>0</v>
      </c>
      <c r="CL189" s="24">
        <f t="shared" si="599"/>
        <v>0</v>
      </c>
      <c r="CM189" s="24">
        <v>0</v>
      </c>
      <c r="CN189" s="24">
        <f t="shared" si="600"/>
        <v>0</v>
      </c>
      <c r="CO189" s="24"/>
      <c r="CP189" s="24"/>
      <c r="CQ189" s="24">
        <v>0</v>
      </c>
      <c r="CR189" s="24">
        <f t="shared" si="601"/>
        <v>0</v>
      </c>
      <c r="CS189" s="24">
        <v>15</v>
      </c>
      <c r="CT189" s="24">
        <f t="shared" si="602"/>
        <v>216587.196</v>
      </c>
      <c r="CU189" s="24"/>
      <c r="CV189" s="24">
        <f t="shared" si="603"/>
        <v>0</v>
      </c>
      <c r="CW189" s="24">
        <v>10</v>
      </c>
      <c r="CX189" s="24">
        <f t="shared" si="604"/>
        <v>205414.04700000002</v>
      </c>
      <c r="CY189" s="24"/>
      <c r="CZ189" s="24">
        <f t="shared" si="605"/>
        <v>0</v>
      </c>
      <c r="DA189" s="24">
        <v>1</v>
      </c>
      <c r="DB189" s="24">
        <f t="shared" si="606"/>
        <v>14439.1464</v>
      </c>
      <c r="DC189" s="24">
        <v>130</v>
      </c>
      <c r="DD189" s="24">
        <f t="shared" si="607"/>
        <v>1564240.8599999999</v>
      </c>
      <c r="DE189" s="24"/>
      <c r="DF189" s="24">
        <f t="shared" si="608"/>
        <v>0</v>
      </c>
      <c r="DG189" s="24"/>
      <c r="DH189" s="24">
        <f t="shared" si="609"/>
        <v>0</v>
      </c>
      <c r="DI189" s="24">
        <v>266</v>
      </c>
      <c r="DJ189" s="24">
        <f t="shared" si="610"/>
        <v>3200677.452</v>
      </c>
      <c r="DK189" s="24">
        <v>41</v>
      </c>
      <c r="DL189" s="24">
        <f t="shared" si="611"/>
        <v>493337.50199999998</v>
      </c>
      <c r="DM189" s="24"/>
      <c r="DN189" s="24">
        <f t="shared" si="612"/>
        <v>0</v>
      </c>
      <c r="DO189" s="24">
        <v>47</v>
      </c>
      <c r="DP189" s="24">
        <f t="shared" si="613"/>
        <v>565533.23399999994</v>
      </c>
      <c r="DQ189" s="24"/>
      <c r="DR189" s="24">
        <f t="shared" si="614"/>
        <v>0</v>
      </c>
      <c r="DS189" s="24">
        <v>6</v>
      </c>
      <c r="DT189" s="24">
        <f t="shared" si="615"/>
        <v>72195.731999999989</v>
      </c>
      <c r="DU189" s="24"/>
      <c r="DV189" s="24">
        <f t="shared" si="616"/>
        <v>0</v>
      </c>
      <c r="DW189" s="24"/>
      <c r="DX189" s="24">
        <f t="shared" si="617"/>
        <v>0</v>
      </c>
      <c r="DY189" s="24"/>
      <c r="DZ189" s="24">
        <f t="shared" si="618"/>
        <v>0</v>
      </c>
      <c r="EA189" s="24">
        <v>91</v>
      </c>
      <c r="EB189" s="24">
        <f t="shared" si="619"/>
        <v>1094968.602</v>
      </c>
      <c r="EC189" s="24">
        <v>4</v>
      </c>
      <c r="ED189" s="24">
        <f t="shared" si="620"/>
        <v>48130.487999999998</v>
      </c>
      <c r="EE189" s="24"/>
      <c r="EF189" s="24">
        <f t="shared" si="621"/>
        <v>0</v>
      </c>
      <c r="EG189" s="24">
        <v>12</v>
      </c>
      <c r="EH189" s="24">
        <f t="shared" si="622"/>
        <v>144391.46399999998</v>
      </c>
      <c r="EI189" s="24"/>
      <c r="EJ189" s="24">
        <f t="shared" si="623"/>
        <v>0</v>
      </c>
      <c r="EK189" s="24">
        <v>5</v>
      </c>
      <c r="EL189" s="24">
        <f t="shared" si="624"/>
        <v>60163.11</v>
      </c>
      <c r="EM189" s="24"/>
      <c r="EN189" s="24">
        <f t="shared" si="625"/>
        <v>0</v>
      </c>
      <c r="EO189" s="24">
        <v>10</v>
      </c>
      <c r="EP189" s="24">
        <f t="shared" si="626"/>
        <v>144391.46400000001</v>
      </c>
      <c r="EQ189" s="24">
        <v>20</v>
      </c>
      <c r="ER189" s="24">
        <f t="shared" si="627"/>
        <v>288782.92800000001</v>
      </c>
      <c r="ES189" s="24"/>
      <c r="ET189" s="24"/>
      <c r="EU189" s="25">
        <f t="shared" si="628"/>
        <v>1362</v>
      </c>
      <c r="EV189" s="25">
        <f t="shared" si="628"/>
        <v>17647902.898200005</v>
      </c>
    </row>
    <row r="190" spans="1:152" x14ac:dyDescent="0.25">
      <c r="A190" s="47">
        <v>223</v>
      </c>
      <c r="B190" s="19" t="s">
        <v>267</v>
      </c>
      <c r="C190" s="20">
        <f t="shared" si="532"/>
        <v>9657</v>
      </c>
      <c r="D190" s="21">
        <v>2.42</v>
      </c>
      <c r="E190" s="22">
        <v>1</v>
      </c>
      <c r="F190" s="49"/>
      <c r="G190" s="20">
        <v>1.4</v>
      </c>
      <c r="H190" s="20">
        <v>1.68</v>
      </c>
      <c r="I190" s="20">
        <v>2.23</v>
      </c>
      <c r="J190" s="20">
        <v>2.39</v>
      </c>
      <c r="K190" s="23"/>
      <c r="L190" s="24">
        <f t="shared" si="565"/>
        <v>0</v>
      </c>
      <c r="M190" s="24">
        <v>0</v>
      </c>
      <c r="N190" s="24">
        <f t="shared" si="566"/>
        <v>0</v>
      </c>
      <c r="O190" s="24">
        <v>0</v>
      </c>
      <c r="P190" s="24">
        <f t="shared" si="567"/>
        <v>0</v>
      </c>
      <c r="Q190" s="24">
        <v>0</v>
      </c>
      <c r="R190" s="24">
        <f t="shared" si="568"/>
        <v>0</v>
      </c>
      <c r="S190" s="24"/>
      <c r="T190" s="24"/>
      <c r="U190" s="24">
        <v>0</v>
      </c>
      <c r="V190" s="24">
        <f t="shared" si="569"/>
        <v>0</v>
      </c>
      <c r="W190" s="24">
        <v>0</v>
      </c>
      <c r="X190" s="24">
        <f t="shared" ref="X190:X194" si="633">W190*C190*D190*E190*G190*$X$6</f>
        <v>0</v>
      </c>
      <c r="Y190" s="24">
        <v>0</v>
      </c>
      <c r="Z190" s="24">
        <f t="shared" si="570"/>
        <v>0</v>
      </c>
      <c r="AA190" s="24"/>
      <c r="AB190" s="24">
        <f t="shared" si="533"/>
        <v>0</v>
      </c>
      <c r="AC190" s="24"/>
      <c r="AD190" s="24">
        <f t="shared" si="571"/>
        <v>0</v>
      </c>
      <c r="AE190" s="24">
        <v>0</v>
      </c>
      <c r="AF190" s="24">
        <f t="shared" si="572"/>
        <v>0</v>
      </c>
      <c r="AG190" s="24"/>
      <c r="AH190" s="24">
        <f t="shared" si="573"/>
        <v>0</v>
      </c>
      <c r="AI190" s="24"/>
      <c r="AJ190" s="24">
        <f t="shared" si="574"/>
        <v>0</v>
      </c>
      <c r="AK190" s="24"/>
      <c r="AL190" s="24">
        <f t="shared" si="575"/>
        <v>0</v>
      </c>
      <c r="AM190" s="24">
        <v>10</v>
      </c>
      <c r="AN190" s="24">
        <f t="shared" si="576"/>
        <v>327179.15999999997</v>
      </c>
      <c r="AO190" s="24">
        <v>0</v>
      </c>
      <c r="AP190" s="24">
        <f t="shared" si="577"/>
        <v>0</v>
      </c>
      <c r="AQ190" s="24"/>
      <c r="AR190" s="24">
        <f t="shared" si="578"/>
        <v>0</v>
      </c>
      <c r="AS190" s="24">
        <v>0</v>
      </c>
      <c r="AT190" s="24">
        <f t="shared" si="579"/>
        <v>0</v>
      </c>
      <c r="AU190" s="24"/>
      <c r="AV190" s="24">
        <f t="shared" si="580"/>
        <v>0</v>
      </c>
      <c r="AW190" s="24"/>
      <c r="AX190" s="24">
        <f t="shared" si="581"/>
        <v>0</v>
      </c>
      <c r="AY190" s="24"/>
      <c r="AZ190" s="24">
        <f t="shared" si="582"/>
        <v>0</v>
      </c>
      <c r="BA190" s="24">
        <v>0</v>
      </c>
      <c r="BB190" s="24">
        <f t="shared" si="583"/>
        <v>0</v>
      </c>
      <c r="BC190" s="24">
        <v>0</v>
      </c>
      <c r="BD190" s="24">
        <f t="shared" si="631"/>
        <v>0</v>
      </c>
      <c r="BE190" s="24">
        <v>0</v>
      </c>
      <c r="BF190" s="24">
        <f t="shared" si="632"/>
        <v>0</v>
      </c>
      <c r="BG190" s="24"/>
      <c r="BH190" s="24">
        <f t="shared" si="584"/>
        <v>0</v>
      </c>
      <c r="BI190" s="24">
        <v>0</v>
      </c>
      <c r="BJ190" s="24">
        <f t="shared" si="585"/>
        <v>0</v>
      </c>
      <c r="BK190" s="24">
        <v>0</v>
      </c>
      <c r="BL190" s="24">
        <f t="shared" si="586"/>
        <v>0</v>
      </c>
      <c r="BM190" s="24"/>
      <c r="BN190" s="24">
        <f t="shared" si="587"/>
        <v>0</v>
      </c>
      <c r="BO190" s="24">
        <v>0</v>
      </c>
      <c r="BP190" s="24">
        <f t="shared" si="588"/>
        <v>0</v>
      </c>
      <c r="BQ190" s="24">
        <v>0</v>
      </c>
      <c r="BR190" s="24">
        <f t="shared" si="589"/>
        <v>0</v>
      </c>
      <c r="BS190" s="24">
        <v>0</v>
      </c>
      <c r="BT190" s="24">
        <f t="shared" si="590"/>
        <v>0</v>
      </c>
      <c r="BU190" s="24"/>
      <c r="BV190" s="24">
        <f t="shared" si="591"/>
        <v>0</v>
      </c>
      <c r="BW190" s="24">
        <v>0</v>
      </c>
      <c r="BX190" s="24">
        <f t="shared" si="592"/>
        <v>0</v>
      </c>
      <c r="BY190" s="24"/>
      <c r="BZ190" s="24">
        <f t="shared" si="593"/>
        <v>0</v>
      </c>
      <c r="CA190" s="24"/>
      <c r="CB190" s="24">
        <f t="shared" si="594"/>
        <v>0</v>
      </c>
      <c r="CC190" s="24"/>
      <c r="CD190" s="24">
        <f t="shared" si="595"/>
        <v>0</v>
      </c>
      <c r="CE190" s="24">
        <v>0</v>
      </c>
      <c r="CF190" s="24">
        <f t="shared" si="596"/>
        <v>0</v>
      </c>
      <c r="CG190" s="24">
        <v>0</v>
      </c>
      <c r="CH190" s="24">
        <f t="shared" si="597"/>
        <v>0</v>
      </c>
      <c r="CI190" s="24">
        <v>0</v>
      </c>
      <c r="CJ190" s="24">
        <f t="shared" si="598"/>
        <v>0</v>
      </c>
      <c r="CK190" s="24">
        <v>0</v>
      </c>
      <c r="CL190" s="24">
        <f t="shared" si="599"/>
        <v>0</v>
      </c>
      <c r="CM190" s="24">
        <v>0</v>
      </c>
      <c r="CN190" s="24">
        <f t="shared" si="600"/>
        <v>0</v>
      </c>
      <c r="CO190" s="24"/>
      <c r="CP190" s="24"/>
      <c r="CQ190" s="24">
        <v>0</v>
      </c>
      <c r="CR190" s="24">
        <f t="shared" si="601"/>
        <v>0</v>
      </c>
      <c r="CS190" s="24"/>
      <c r="CT190" s="24">
        <f t="shared" si="602"/>
        <v>0</v>
      </c>
      <c r="CU190" s="24"/>
      <c r="CV190" s="24">
        <f t="shared" si="603"/>
        <v>0</v>
      </c>
      <c r="CW190" s="24"/>
      <c r="CX190" s="24">
        <f t="shared" si="604"/>
        <v>0</v>
      </c>
      <c r="CY190" s="24"/>
      <c r="CZ190" s="24">
        <f t="shared" si="605"/>
        <v>0</v>
      </c>
      <c r="DA190" s="24"/>
      <c r="DB190" s="24">
        <f t="shared" si="606"/>
        <v>0</v>
      </c>
      <c r="DC190" s="24"/>
      <c r="DD190" s="24">
        <f t="shared" si="607"/>
        <v>0</v>
      </c>
      <c r="DE190" s="24"/>
      <c r="DF190" s="24">
        <f t="shared" si="608"/>
        <v>0</v>
      </c>
      <c r="DG190" s="24"/>
      <c r="DH190" s="24">
        <f t="shared" si="609"/>
        <v>0</v>
      </c>
      <c r="DI190" s="24"/>
      <c r="DJ190" s="24">
        <f t="shared" si="610"/>
        <v>0</v>
      </c>
      <c r="DK190" s="24"/>
      <c r="DL190" s="24">
        <f t="shared" si="611"/>
        <v>0</v>
      </c>
      <c r="DM190" s="24">
        <v>12</v>
      </c>
      <c r="DN190" s="24">
        <f t="shared" si="612"/>
        <v>392614.99199999991</v>
      </c>
      <c r="DO190" s="24"/>
      <c r="DP190" s="24">
        <f t="shared" si="613"/>
        <v>0</v>
      </c>
      <c r="DQ190" s="24"/>
      <c r="DR190" s="24">
        <f t="shared" si="614"/>
        <v>0</v>
      </c>
      <c r="DS190" s="24"/>
      <c r="DT190" s="24">
        <f t="shared" si="615"/>
        <v>0</v>
      </c>
      <c r="DU190" s="24"/>
      <c r="DV190" s="24">
        <f t="shared" si="616"/>
        <v>0</v>
      </c>
      <c r="DW190" s="24"/>
      <c r="DX190" s="24">
        <f t="shared" si="617"/>
        <v>0</v>
      </c>
      <c r="DY190" s="24"/>
      <c r="DZ190" s="24">
        <f t="shared" si="618"/>
        <v>0</v>
      </c>
      <c r="EA190" s="24"/>
      <c r="EB190" s="24">
        <f t="shared" si="619"/>
        <v>0</v>
      </c>
      <c r="EC190" s="24"/>
      <c r="ED190" s="24">
        <f t="shared" si="620"/>
        <v>0</v>
      </c>
      <c r="EE190" s="24"/>
      <c r="EF190" s="24">
        <f t="shared" si="621"/>
        <v>0</v>
      </c>
      <c r="EG190" s="24"/>
      <c r="EH190" s="24">
        <f t="shared" si="622"/>
        <v>0</v>
      </c>
      <c r="EI190" s="24"/>
      <c r="EJ190" s="24">
        <f t="shared" si="623"/>
        <v>0</v>
      </c>
      <c r="EK190" s="24"/>
      <c r="EL190" s="24">
        <f t="shared" si="624"/>
        <v>0</v>
      </c>
      <c r="EM190" s="24"/>
      <c r="EN190" s="24">
        <f t="shared" si="625"/>
        <v>0</v>
      </c>
      <c r="EO190" s="24">
        <v>0</v>
      </c>
      <c r="EP190" s="24">
        <f t="shared" si="626"/>
        <v>0</v>
      </c>
      <c r="EQ190" s="24"/>
      <c r="ER190" s="24">
        <f t="shared" si="627"/>
        <v>0</v>
      </c>
      <c r="ES190" s="24"/>
      <c r="ET190" s="24"/>
      <c r="EU190" s="25">
        <f t="shared" si="628"/>
        <v>22</v>
      </c>
      <c r="EV190" s="25">
        <f t="shared" si="628"/>
        <v>719794.15199999989</v>
      </c>
    </row>
    <row r="191" spans="1:152" x14ac:dyDescent="0.25">
      <c r="A191" s="47">
        <v>224</v>
      </c>
      <c r="B191" s="19" t="s">
        <v>268</v>
      </c>
      <c r="C191" s="20">
        <f t="shared" si="532"/>
        <v>9657</v>
      </c>
      <c r="D191" s="21">
        <v>0.77</v>
      </c>
      <c r="E191" s="22">
        <v>1</v>
      </c>
      <c r="F191" s="49"/>
      <c r="G191" s="20">
        <v>1.4</v>
      </c>
      <c r="H191" s="20">
        <v>1.68</v>
      </c>
      <c r="I191" s="20">
        <v>2.23</v>
      </c>
      <c r="J191" s="20">
        <v>2.39</v>
      </c>
      <c r="K191" s="23"/>
      <c r="L191" s="24">
        <f t="shared" si="565"/>
        <v>0</v>
      </c>
      <c r="M191" s="24">
        <v>0</v>
      </c>
      <c r="N191" s="24">
        <f t="shared" si="566"/>
        <v>0</v>
      </c>
      <c r="O191" s="24">
        <v>0</v>
      </c>
      <c r="P191" s="24">
        <f t="shared" si="567"/>
        <v>0</v>
      </c>
      <c r="Q191" s="24">
        <v>0</v>
      </c>
      <c r="R191" s="24">
        <f t="shared" si="568"/>
        <v>0</v>
      </c>
      <c r="S191" s="24"/>
      <c r="T191" s="24"/>
      <c r="U191" s="24">
        <v>0</v>
      </c>
      <c r="V191" s="24">
        <f t="shared" si="569"/>
        <v>0</v>
      </c>
      <c r="W191" s="24">
        <v>0</v>
      </c>
      <c r="X191" s="24">
        <f t="shared" si="633"/>
        <v>0</v>
      </c>
      <c r="Y191" s="24"/>
      <c r="Z191" s="24">
        <f t="shared" si="570"/>
        <v>0</v>
      </c>
      <c r="AA191" s="24"/>
      <c r="AB191" s="24">
        <f t="shared" si="533"/>
        <v>0</v>
      </c>
      <c r="AC191" s="24">
        <v>40</v>
      </c>
      <c r="AD191" s="24">
        <f t="shared" si="571"/>
        <v>416409.84</v>
      </c>
      <c r="AE191" s="24">
        <v>0</v>
      </c>
      <c r="AF191" s="24">
        <f t="shared" si="572"/>
        <v>0</v>
      </c>
      <c r="AG191" s="24"/>
      <c r="AH191" s="24">
        <f t="shared" si="573"/>
        <v>0</v>
      </c>
      <c r="AI191" s="24"/>
      <c r="AJ191" s="24">
        <f t="shared" si="574"/>
        <v>0</v>
      </c>
      <c r="AK191" s="24"/>
      <c r="AL191" s="24">
        <f t="shared" si="575"/>
        <v>0</v>
      </c>
      <c r="AM191" s="24">
        <v>16</v>
      </c>
      <c r="AN191" s="24">
        <f t="shared" si="576"/>
        <v>166563.93599999999</v>
      </c>
      <c r="AO191" s="24">
        <v>0</v>
      </c>
      <c r="AP191" s="24">
        <f t="shared" si="577"/>
        <v>0</v>
      </c>
      <c r="AQ191" s="24"/>
      <c r="AR191" s="24">
        <f t="shared" si="578"/>
        <v>0</v>
      </c>
      <c r="AS191" s="24">
        <v>0</v>
      </c>
      <c r="AT191" s="24">
        <f t="shared" si="579"/>
        <v>0</v>
      </c>
      <c r="AU191" s="24"/>
      <c r="AV191" s="24">
        <f t="shared" si="580"/>
        <v>0</v>
      </c>
      <c r="AW191" s="24"/>
      <c r="AX191" s="24">
        <f t="shared" si="581"/>
        <v>0</v>
      </c>
      <c r="AY191" s="24"/>
      <c r="AZ191" s="24">
        <f t="shared" si="582"/>
        <v>0</v>
      </c>
      <c r="BA191" s="24">
        <v>0</v>
      </c>
      <c r="BB191" s="24">
        <f t="shared" si="583"/>
        <v>0</v>
      </c>
      <c r="BC191" s="24">
        <v>0</v>
      </c>
      <c r="BD191" s="24">
        <f t="shared" si="631"/>
        <v>0</v>
      </c>
      <c r="BE191" s="24">
        <v>0</v>
      </c>
      <c r="BF191" s="24">
        <f t="shared" si="632"/>
        <v>0</v>
      </c>
      <c r="BG191" s="24"/>
      <c r="BH191" s="24">
        <f t="shared" si="584"/>
        <v>0</v>
      </c>
      <c r="BI191" s="24"/>
      <c r="BJ191" s="24">
        <f t="shared" si="585"/>
        <v>0</v>
      </c>
      <c r="BK191" s="24">
        <v>18</v>
      </c>
      <c r="BL191" s="24">
        <f t="shared" si="586"/>
        <v>224861.31359999996</v>
      </c>
      <c r="BM191" s="24">
        <v>80</v>
      </c>
      <c r="BN191" s="24">
        <f t="shared" si="587"/>
        <v>999383.61600000004</v>
      </c>
      <c r="BO191" s="24">
        <v>0</v>
      </c>
      <c r="BP191" s="24">
        <f t="shared" si="588"/>
        <v>0</v>
      </c>
      <c r="BQ191" s="24">
        <v>0</v>
      </c>
      <c r="BR191" s="24">
        <f t="shared" si="589"/>
        <v>0</v>
      </c>
      <c r="BS191" s="24"/>
      <c r="BT191" s="24">
        <f t="shared" si="590"/>
        <v>0</v>
      </c>
      <c r="BU191" s="24"/>
      <c r="BV191" s="24">
        <f t="shared" si="591"/>
        <v>0</v>
      </c>
      <c r="BW191" s="24"/>
      <c r="BX191" s="24">
        <f t="shared" si="592"/>
        <v>0</v>
      </c>
      <c r="BY191" s="24">
        <v>11</v>
      </c>
      <c r="BZ191" s="24">
        <f t="shared" si="593"/>
        <v>137415.24720000001</v>
      </c>
      <c r="CA191" s="24"/>
      <c r="CB191" s="24">
        <f t="shared" si="594"/>
        <v>0</v>
      </c>
      <c r="CC191" s="24">
        <v>17</v>
      </c>
      <c r="CD191" s="24">
        <f t="shared" si="595"/>
        <v>212369.0184</v>
      </c>
      <c r="CE191" s="24">
        <v>0</v>
      </c>
      <c r="CF191" s="24">
        <f t="shared" si="596"/>
        <v>0</v>
      </c>
      <c r="CG191" s="24">
        <v>0</v>
      </c>
      <c r="CH191" s="24">
        <f t="shared" si="597"/>
        <v>0</v>
      </c>
      <c r="CI191" s="24">
        <v>0</v>
      </c>
      <c r="CJ191" s="24">
        <f t="shared" si="598"/>
        <v>0</v>
      </c>
      <c r="CK191" s="24">
        <v>0</v>
      </c>
      <c r="CL191" s="24">
        <f t="shared" si="599"/>
        <v>0</v>
      </c>
      <c r="CM191" s="24">
        <v>0</v>
      </c>
      <c r="CN191" s="24">
        <f t="shared" si="600"/>
        <v>0</v>
      </c>
      <c r="CO191" s="24"/>
      <c r="CP191" s="24"/>
      <c r="CQ191" s="24">
        <v>0</v>
      </c>
      <c r="CR191" s="24">
        <f t="shared" si="601"/>
        <v>0</v>
      </c>
      <c r="CS191" s="24"/>
      <c r="CT191" s="24">
        <f t="shared" si="602"/>
        <v>0</v>
      </c>
      <c r="CU191" s="24"/>
      <c r="CV191" s="24">
        <f t="shared" si="603"/>
        <v>0</v>
      </c>
      <c r="CW191" s="24">
        <v>10</v>
      </c>
      <c r="CX191" s="24">
        <f t="shared" si="604"/>
        <v>177717.77100000004</v>
      </c>
      <c r="CY191" s="24"/>
      <c r="CZ191" s="24">
        <f t="shared" si="605"/>
        <v>0</v>
      </c>
      <c r="DA191" s="24"/>
      <c r="DB191" s="24">
        <f t="shared" si="606"/>
        <v>0</v>
      </c>
      <c r="DC191" s="24">
        <v>10</v>
      </c>
      <c r="DD191" s="24">
        <f t="shared" si="607"/>
        <v>104102.46</v>
      </c>
      <c r="DE191" s="24"/>
      <c r="DF191" s="24">
        <f t="shared" si="608"/>
        <v>0</v>
      </c>
      <c r="DG191" s="24"/>
      <c r="DH191" s="24">
        <f t="shared" si="609"/>
        <v>0</v>
      </c>
      <c r="DI191" s="24"/>
      <c r="DJ191" s="24">
        <f t="shared" si="610"/>
        <v>0</v>
      </c>
      <c r="DK191" s="24">
        <v>7</v>
      </c>
      <c r="DL191" s="24">
        <f t="shared" si="611"/>
        <v>72871.721999999994</v>
      </c>
      <c r="DM191" s="24"/>
      <c r="DN191" s="24">
        <f t="shared" si="612"/>
        <v>0</v>
      </c>
      <c r="DO191" s="24"/>
      <c r="DP191" s="24">
        <f t="shared" si="613"/>
        <v>0</v>
      </c>
      <c r="DQ191" s="24"/>
      <c r="DR191" s="24">
        <f t="shared" si="614"/>
        <v>0</v>
      </c>
      <c r="DS191" s="24"/>
      <c r="DT191" s="24">
        <f t="shared" si="615"/>
        <v>0</v>
      </c>
      <c r="DU191" s="24"/>
      <c r="DV191" s="24">
        <f t="shared" si="616"/>
        <v>0</v>
      </c>
      <c r="DW191" s="24"/>
      <c r="DX191" s="24">
        <f t="shared" si="617"/>
        <v>0</v>
      </c>
      <c r="DY191" s="24"/>
      <c r="DZ191" s="24">
        <f t="shared" si="618"/>
        <v>0</v>
      </c>
      <c r="EA191" s="24"/>
      <c r="EB191" s="24">
        <f t="shared" si="619"/>
        <v>0</v>
      </c>
      <c r="EC191" s="24"/>
      <c r="ED191" s="24">
        <f t="shared" si="620"/>
        <v>0</v>
      </c>
      <c r="EE191" s="24"/>
      <c r="EF191" s="24">
        <f t="shared" si="621"/>
        <v>0</v>
      </c>
      <c r="EG191" s="24"/>
      <c r="EH191" s="24">
        <f t="shared" si="622"/>
        <v>0</v>
      </c>
      <c r="EI191" s="24"/>
      <c r="EJ191" s="24">
        <f t="shared" si="623"/>
        <v>0</v>
      </c>
      <c r="EK191" s="24">
        <v>10</v>
      </c>
      <c r="EL191" s="24">
        <f t="shared" si="624"/>
        <v>104102.46</v>
      </c>
      <c r="EM191" s="24"/>
      <c r="EN191" s="24">
        <f t="shared" si="625"/>
        <v>0</v>
      </c>
      <c r="EO191" s="24"/>
      <c r="EP191" s="24">
        <f t="shared" si="626"/>
        <v>0</v>
      </c>
      <c r="EQ191" s="24">
        <v>20</v>
      </c>
      <c r="ER191" s="24">
        <f t="shared" si="627"/>
        <v>249845.90400000001</v>
      </c>
      <c r="ES191" s="24"/>
      <c r="ET191" s="24"/>
      <c r="EU191" s="25">
        <f t="shared" si="628"/>
        <v>239</v>
      </c>
      <c r="EV191" s="25">
        <f t="shared" si="628"/>
        <v>2865643.2882000003</v>
      </c>
    </row>
    <row r="192" spans="1:152" ht="30" x14ac:dyDescent="0.25">
      <c r="A192" s="47">
        <v>225</v>
      </c>
      <c r="B192" s="19" t="s">
        <v>269</v>
      </c>
      <c r="C192" s="20">
        <f t="shared" si="532"/>
        <v>9657</v>
      </c>
      <c r="D192" s="21">
        <v>0.84</v>
      </c>
      <c r="E192" s="22">
        <v>1</v>
      </c>
      <c r="F192" s="49"/>
      <c r="G192" s="20">
        <v>1.4</v>
      </c>
      <c r="H192" s="20">
        <v>1.68</v>
      </c>
      <c r="I192" s="20">
        <v>2.23</v>
      </c>
      <c r="J192" s="20">
        <v>2.39</v>
      </c>
      <c r="K192" s="23"/>
      <c r="L192" s="24">
        <f t="shared" si="565"/>
        <v>0</v>
      </c>
      <c r="M192" s="24">
        <v>0</v>
      </c>
      <c r="N192" s="24">
        <f t="shared" si="566"/>
        <v>0</v>
      </c>
      <c r="O192" s="24">
        <v>0</v>
      </c>
      <c r="P192" s="24">
        <f t="shared" si="567"/>
        <v>0</v>
      </c>
      <c r="Q192" s="24">
        <v>0</v>
      </c>
      <c r="R192" s="24">
        <f t="shared" si="568"/>
        <v>0</v>
      </c>
      <c r="S192" s="24"/>
      <c r="T192" s="24"/>
      <c r="U192" s="24">
        <v>0</v>
      </c>
      <c r="V192" s="24">
        <f t="shared" si="569"/>
        <v>0</v>
      </c>
      <c r="W192" s="24">
        <v>0</v>
      </c>
      <c r="X192" s="24">
        <f t="shared" si="633"/>
        <v>0</v>
      </c>
      <c r="Y192" s="24">
        <v>0</v>
      </c>
      <c r="Z192" s="24">
        <f t="shared" si="570"/>
        <v>0</v>
      </c>
      <c r="AA192" s="24"/>
      <c r="AB192" s="24">
        <f t="shared" si="533"/>
        <v>0</v>
      </c>
      <c r="AC192" s="24">
        <v>0</v>
      </c>
      <c r="AD192" s="24">
        <f t="shared" si="571"/>
        <v>0</v>
      </c>
      <c r="AE192" s="24">
        <v>0</v>
      </c>
      <c r="AF192" s="24">
        <f t="shared" si="572"/>
        <v>0</v>
      </c>
      <c r="AG192" s="24"/>
      <c r="AH192" s="24">
        <f t="shared" si="573"/>
        <v>0</v>
      </c>
      <c r="AI192" s="24"/>
      <c r="AJ192" s="24">
        <f t="shared" si="574"/>
        <v>0</v>
      </c>
      <c r="AK192" s="24"/>
      <c r="AL192" s="24">
        <f t="shared" si="575"/>
        <v>0</v>
      </c>
      <c r="AM192" s="24">
        <v>0</v>
      </c>
      <c r="AN192" s="24">
        <f t="shared" si="576"/>
        <v>0</v>
      </c>
      <c r="AO192" s="24"/>
      <c r="AP192" s="24">
        <f t="shared" si="577"/>
        <v>0</v>
      </c>
      <c r="AQ192" s="24">
        <v>0</v>
      </c>
      <c r="AR192" s="24">
        <f t="shared" si="578"/>
        <v>0</v>
      </c>
      <c r="AS192" s="24">
        <v>0</v>
      </c>
      <c r="AT192" s="24">
        <f t="shared" si="579"/>
        <v>0</v>
      </c>
      <c r="AU192" s="24"/>
      <c r="AV192" s="24">
        <f t="shared" si="580"/>
        <v>0</v>
      </c>
      <c r="AW192" s="24"/>
      <c r="AX192" s="24">
        <f t="shared" si="581"/>
        <v>0</v>
      </c>
      <c r="AY192" s="24"/>
      <c r="AZ192" s="24">
        <f t="shared" si="582"/>
        <v>0</v>
      </c>
      <c r="BA192" s="24">
        <v>0</v>
      </c>
      <c r="BB192" s="24">
        <f t="shared" si="583"/>
        <v>0</v>
      </c>
      <c r="BC192" s="24">
        <v>0</v>
      </c>
      <c r="BD192" s="24">
        <f t="shared" si="631"/>
        <v>0</v>
      </c>
      <c r="BE192" s="24">
        <v>0</v>
      </c>
      <c r="BF192" s="24">
        <f t="shared" si="632"/>
        <v>0</v>
      </c>
      <c r="BG192" s="24">
        <v>0</v>
      </c>
      <c r="BH192" s="24">
        <f t="shared" si="584"/>
        <v>0</v>
      </c>
      <c r="BI192" s="24">
        <v>0</v>
      </c>
      <c r="BJ192" s="24">
        <f t="shared" si="585"/>
        <v>0</v>
      </c>
      <c r="BK192" s="24"/>
      <c r="BL192" s="24">
        <f t="shared" si="586"/>
        <v>0</v>
      </c>
      <c r="BM192" s="24"/>
      <c r="BN192" s="24">
        <f t="shared" si="587"/>
        <v>0</v>
      </c>
      <c r="BO192" s="24">
        <v>0</v>
      </c>
      <c r="BP192" s="24">
        <f t="shared" si="588"/>
        <v>0</v>
      </c>
      <c r="BQ192" s="24">
        <v>0</v>
      </c>
      <c r="BR192" s="24">
        <f t="shared" si="589"/>
        <v>0</v>
      </c>
      <c r="BS192" s="24"/>
      <c r="BT192" s="24">
        <f t="shared" si="590"/>
        <v>0</v>
      </c>
      <c r="BU192" s="24"/>
      <c r="BV192" s="24">
        <f t="shared" si="591"/>
        <v>0</v>
      </c>
      <c r="BW192" s="24">
        <v>0</v>
      </c>
      <c r="BX192" s="24">
        <f t="shared" si="592"/>
        <v>0</v>
      </c>
      <c r="BY192" s="24"/>
      <c r="BZ192" s="24">
        <f t="shared" si="593"/>
        <v>0</v>
      </c>
      <c r="CA192" s="24"/>
      <c r="CB192" s="24">
        <f t="shared" si="594"/>
        <v>0</v>
      </c>
      <c r="CC192" s="24"/>
      <c r="CD192" s="24">
        <f t="shared" si="595"/>
        <v>0</v>
      </c>
      <c r="CE192" s="24">
        <v>0</v>
      </c>
      <c r="CF192" s="24">
        <f t="shared" si="596"/>
        <v>0</v>
      </c>
      <c r="CG192" s="24">
        <v>0</v>
      </c>
      <c r="CH192" s="24">
        <f t="shared" si="597"/>
        <v>0</v>
      </c>
      <c r="CI192" s="24">
        <v>0</v>
      </c>
      <c r="CJ192" s="24">
        <f t="shared" si="598"/>
        <v>0</v>
      </c>
      <c r="CK192" s="24">
        <v>0</v>
      </c>
      <c r="CL192" s="24">
        <f t="shared" si="599"/>
        <v>0</v>
      </c>
      <c r="CM192" s="24">
        <v>0</v>
      </c>
      <c r="CN192" s="24">
        <f t="shared" si="600"/>
        <v>0</v>
      </c>
      <c r="CO192" s="24"/>
      <c r="CP192" s="24"/>
      <c r="CQ192" s="24">
        <v>0</v>
      </c>
      <c r="CR192" s="24">
        <f t="shared" si="601"/>
        <v>0</v>
      </c>
      <c r="CS192" s="24"/>
      <c r="CT192" s="24">
        <f t="shared" si="602"/>
        <v>0</v>
      </c>
      <c r="CU192" s="24">
        <v>0</v>
      </c>
      <c r="CV192" s="24">
        <f t="shared" si="603"/>
        <v>0</v>
      </c>
      <c r="CW192" s="24"/>
      <c r="CX192" s="24">
        <f t="shared" si="604"/>
        <v>0</v>
      </c>
      <c r="CY192" s="24"/>
      <c r="CZ192" s="24">
        <f t="shared" si="605"/>
        <v>0</v>
      </c>
      <c r="DA192" s="24"/>
      <c r="DB192" s="24">
        <f t="shared" si="606"/>
        <v>0</v>
      </c>
      <c r="DC192" s="24"/>
      <c r="DD192" s="24">
        <f t="shared" si="607"/>
        <v>0</v>
      </c>
      <c r="DE192" s="24"/>
      <c r="DF192" s="24">
        <f t="shared" si="608"/>
        <v>0</v>
      </c>
      <c r="DG192" s="24"/>
      <c r="DH192" s="24">
        <f t="shared" si="609"/>
        <v>0</v>
      </c>
      <c r="DI192" s="24"/>
      <c r="DJ192" s="24">
        <f t="shared" si="610"/>
        <v>0</v>
      </c>
      <c r="DK192" s="24"/>
      <c r="DL192" s="24">
        <f t="shared" si="611"/>
        <v>0</v>
      </c>
      <c r="DM192" s="24"/>
      <c r="DN192" s="24">
        <f t="shared" si="612"/>
        <v>0</v>
      </c>
      <c r="DO192" s="24"/>
      <c r="DP192" s="24">
        <f t="shared" si="613"/>
        <v>0</v>
      </c>
      <c r="DQ192" s="24"/>
      <c r="DR192" s="24">
        <f t="shared" si="614"/>
        <v>0</v>
      </c>
      <c r="DS192" s="24"/>
      <c r="DT192" s="24">
        <f t="shared" si="615"/>
        <v>0</v>
      </c>
      <c r="DU192" s="24"/>
      <c r="DV192" s="24">
        <f t="shared" si="616"/>
        <v>0</v>
      </c>
      <c r="DW192" s="24"/>
      <c r="DX192" s="24">
        <f t="shared" si="617"/>
        <v>0</v>
      </c>
      <c r="DY192" s="24"/>
      <c r="DZ192" s="24">
        <f t="shared" si="618"/>
        <v>0</v>
      </c>
      <c r="EA192" s="24"/>
      <c r="EB192" s="24">
        <f t="shared" si="619"/>
        <v>0</v>
      </c>
      <c r="EC192" s="24"/>
      <c r="ED192" s="24">
        <f t="shared" si="620"/>
        <v>0</v>
      </c>
      <c r="EE192" s="24"/>
      <c r="EF192" s="24">
        <f t="shared" si="621"/>
        <v>0</v>
      </c>
      <c r="EG192" s="24"/>
      <c r="EH192" s="24">
        <f t="shared" si="622"/>
        <v>0</v>
      </c>
      <c r="EI192" s="24"/>
      <c r="EJ192" s="24">
        <f t="shared" si="623"/>
        <v>0</v>
      </c>
      <c r="EK192" s="24"/>
      <c r="EL192" s="24">
        <f t="shared" si="624"/>
        <v>0</v>
      </c>
      <c r="EM192" s="24"/>
      <c r="EN192" s="24">
        <f t="shared" si="625"/>
        <v>0</v>
      </c>
      <c r="EO192" s="24"/>
      <c r="EP192" s="24">
        <f t="shared" si="626"/>
        <v>0</v>
      </c>
      <c r="EQ192" s="24"/>
      <c r="ER192" s="24">
        <f t="shared" si="627"/>
        <v>0</v>
      </c>
      <c r="ES192" s="24"/>
      <c r="ET192" s="24"/>
      <c r="EU192" s="25">
        <f t="shared" si="628"/>
        <v>0</v>
      </c>
      <c r="EV192" s="25">
        <f t="shared" si="628"/>
        <v>0</v>
      </c>
    </row>
    <row r="193" spans="1:152" ht="30" x14ac:dyDescent="0.25">
      <c r="A193" s="47">
        <v>226</v>
      </c>
      <c r="B193" s="19" t="s">
        <v>270</v>
      </c>
      <c r="C193" s="20">
        <f t="shared" si="532"/>
        <v>9657</v>
      </c>
      <c r="D193" s="21">
        <v>0.68</v>
      </c>
      <c r="E193" s="22">
        <v>1</v>
      </c>
      <c r="F193" s="49"/>
      <c r="G193" s="20">
        <v>1.4</v>
      </c>
      <c r="H193" s="20">
        <v>1.68</v>
      </c>
      <c r="I193" s="20">
        <v>2.23</v>
      </c>
      <c r="J193" s="20">
        <v>2.39</v>
      </c>
      <c r="K193" s="23"/>
      <c r="L193" s="24">
        <f t="shared" si="565"/>
        <v>0</v>
      </c>
      <c r="M193" s="24">
        <v>0</v>
      </c>
      <c r="N193" s="24">
        <f t="shared" si="566"/>
        <v>0</v>
      </c>
      <c r="O193" s="24">
        <v>0</v>
      </c>
      <c r="P193" s="24">
        <f t="shared" si="567"/>
        <v>0</v>
      </c>
      <c r="Q193" s="24">
        <v>0</v>
      </c>
      <c r="R193" s="24">
        <f t="shared" si="568"/>
        <v>0</v>
      </c>
      <c r="S193" s="24"/>
      <c r="T193" s="24"/>
      <c r="U193" s="24">
        <v>0</v>
      </c>
      <c r="V193" s="24">
        <f t="shared" si="569"/>
        <v>0</v>
      </c>
      <c r="W193" s="24">
        <v>0</v>
      </c>
      <c r="X193" s="24">
        <f t="shared" si="633"/>
        <v>0</v>
      </c>
      <c r="Y193" s="24">
        <v>0</v>
      </c>
      <c r="Z193" s="24">
        <f t="shared" si="570"/>
        <v>0</v>
      </c>
      <c r="AA193" s="24"/>
      <c r="AB193" s="24">
        <f t="shared" si="533"/>
        <v>0</v>
      </c>
      <c r="AC193" s="24">
        <v>0</v>
      </c>
      <c r="AD193" s="24">
        <f t="shared" si="571"/>
        <v>0</v>
      </c>
      <c r="AE193" s="24">
        <v>0</v>
      </c>
      <c r="AF193" s="24">
        <f t="shared" si="572"/>
        <v>0</v>
      </c>
      <c r="AG193" s="24"/>
      <c r="AH193" s="24">
        <f t="shared" si="573"/>
        <v>0</v>
      </c>
      <c r="AI193" s="24"/>
      <c r="AJ193" s="24">
        <f t="shared" si="574"/>
        <v>0</v>
      </c>
      <c r="AK193" s="24"/>
      <c r="AL193" s="24">
        <f t="shared" si="575"/>
        <v>0</v>
      </c>
      <c r="AM193" s="24">
        <v>0</v>
      </c>
      <c r="AN193" s="24">
        <f t="shared" si="576"/>
        <v>0</v>
      </c>
      <c r="AO193" s="24"/>
      <c r="AP193" s="24">
        <f t="shared" si="577"/>
        <v>0</v>
      </c>
      <c r="AQ193" s="24">
        <v>0</v>
      </c>
      <c r="AR193" s="24">
        <f t="shared" si="578"/>
        <v>0</v>
      </c>
      <c r="AS193" s="24">
        <v>0</v>
      </c>
      <c r="AT193" s="24">
        <f t="shared" si="579"/>
        <v>0</v>
      </c>
      <c r="AU193" s="24"/>
      <c r="AV193" s="24">
        <f t="shared" si="580"/>
        <v>0</v>
      </c>
      <c r="AW193" s="24"/>
      <c r="AX193" s="24">
        <f t="shared" si="581"/>
        <v>0</v>
      </c>
      <c r="AY193" s="24"/>
      <c r="AZ193" s="24">
        <f t="shared" si="582"/>
        <v>0</v>
      </c>
      <c r="BA193" s="24">
        <v>0</v>
      </c>
      <c r="BB193" s="24">
        <f t="shared" si="583"/>
        <v>0</v>
      </c>
      <c r="BC193" s="24">
        <v>0</v>
      </c>
      <c r="BD193" s="24">
        <f t="shared" si="631"/>
        <v>0</v>
      </c>
      <c r="BE193" s="24">
        <v>0</v>
      </c>
      <c r="BF193" s="24">
        <f t="shared" si="632"/>
        <v>0</v>
      </c>
      <c r="BG193" s="24">
        <v>0</v>
      </c>
      <c r="BH193" s="24">
        <f t="shared" si="584"/>
        <v>0</v>
      </c>
      <c r="BI193" s="24">
        <v>0</v>
      </c>
      <c r="BJ193" s="24">
        <f t="shared" si="585"/>
        <v>0</v>
      </c>
      <c r="BK193" s="24"/>
      <c r="BL193" s="24">
        <f t="shared" si="586"/>
        <v>0</v>
      </c>
      <c r="BM193" s="24"/>
      <c r="BN193" s="24">
        <f t="shared" si="587"/>
        <v>0</v>
      </c>
      <c r="BO193" s="24">
        <v>0</v>
      </c>
      <c r="BP193" s="24">
        <f t="shared" si="588"/>
        <v>0</v>
      </c>
      <c r="BQ193" s="24">
        <v>0</v>
      </c>
      <c r="BR193" s="24">
        <f t="shared" si="589"/>
        <v>0</v>
      </c>
      <c r="BS193" s="24"/>
      <c r="BT193" s="24">
        <f t="shared" si="590"/>
        <v>0</v>
      </c>
      <c r="BU193" s="24"/>
      <c r="BV193" s="24">
        <f t="shared" si="591"/>
        <v>0</v>
      </c>
      <c r="BW193" s="24">
        <v>0</v>
      </c>
      <c r="BX193" s="24">
        <f t="shared" si="592"/>
        <v>0</v>
      </c>
      <c r="BY193" s="24"/>
      <c r="BZ193" s="24">
        <f t="shared" si="593"/>
        <v>0</v>
      </c>
      <c r="CA193" s="24"/>
      <c r="CB193" s="24">
        <f t="shared" si="594"/>
        <v>0</v>
      </c>
      <c r="CC193" s="24"/>
      <c r="CD193" s="24">
        <f t="shared" si="595"/>
        <v>0</v>
      </c>
      <c r="CE193" s="24">
        <v>0</v>
      </c>
      <c r="CF193" s="24">
        <f t="shared" si="596"/>
        <v>0</v>
      </c>
      <c r="CG193" s="24">
        <v>0</v>
      </c>
      <c r="CH193" s="24">
        <f t="shared" si="597"/>
        <v>0</v>
      </c>
      <c r="CI193" s="24">
        <v>0</v>
      </c>
      <c r="CJ193" s="24">
        <f t="shared" si="598"/>
        <v>0</v>
      </c>
      <c r="CK193" s="24">
        <v>0</v>
      </c>
      <c r="CL193" s="24">
        <f t="shared" si="599"/>
        <v>0</v>
      </c>
      <c r="CM193" s="24">
        <v>0</v>
      </c>
      <c r="CN193" s="24">
        <f t="shared" si="600"/>
        <v>0</v>
      </c>
      <c r="CO193" s="24"/>
      <c r="CP193" s="24"/>
      <c r="CQ193" s="24">
        <v>0</v>
      </c>
      <c r="CR193" s="24">
        <f t="shared" si="601"/>
        <v>0</v>
      </c>
      <c r="CS193" s="24"/>
      <c r="CT193" s="24">
        <f t="shared" si="602"/>
        <v>0</v>
      </c>
      <c r="CU193" s="24">
        <v>0</v>
      </c>
      <c r="CV193" s="24">
        <f t="shared" si="603"/>
        <v>0</v>
      </c>
      <c r="CW193" s="24">
        <v>0</v>
      </c>
      <c r="CX193" s="24">
        <f t="shared" si="604"/>
        <v>0</v>
      </c>
      <c r="CY193" s="24"/>
      <c r="CZ193" s="24">
        <f t="shared" si="605"/>
        <v>0</v>
      </c>
      <c r="DA193" s="24"/>
      <c r="DB193" s="24">
        <f t="shared" si="606"/>
        <v>0</v>
      </c>
      <c r="DC193" s="24"/>
      <c r="DD193" s="24">
        <f t="shared" si="607"/>
        <v>0</v>
      </c>
      <c r="DE193" s="24"/>
      <c r="DF193" s="24">
        <f t="shared" si="608"/>
        <v>0</v>
      </c>
      <c r="DG193" s="24"/>
      <c r="DH193" s="24">
        <f t="shared" si="609"/>
        <v>0</v>
      </c>
      <c r="DI193" s="24"/>
      <c r="DJ193" s="24">
        <f t="shared" si="610"/>
        <v>0</v>
      </c>
      <c r="DK193" s="24"/>
      <c r="DL193" s="24">
        <f t="shared" si="611"/>
        <v>0</v>
      </c>
      <c r="DM193" s="24"/>
      <c r="DN193" s="24">
        <f t="shared" si="612"/>
        <v>0</v>
      </c>
      <c r="DO193" s="24"/>
      <c r="DP193" s="24">
        <f t="shared" si="613"/>
        <v>0</v>
      </c>
      <c r="DQ193" s="24"/>
      <c r="DR193" s="24">
        <f t="shared" si="614"/>
        <v>0</v>
      </c>
      <c r="DS193" s="24"/>
      <c r="DT193" s="24">
        <f t="shared" si="615"/>
        <v>0</v>
      </c>
      <c r="DU193" s="24"/>
      <c r="DV193" s="24">
        <f t="shared" si="616"/>
        <v>0</v>
      </c>
      <c r="DW193" s="24"/>
      <c r="DX193" s="24">
        <f t="shared" si="617"/>
        <v>0</v>
      </c>
      <c r="DY193" s="24"/>
      <c r="DZ193" s="24">
        <f t="shared" si="618"/>
        <v>0</v>
      </c>
      <c r="EA193" s="24"/>
      <c r="EB193" s="24">
        <f t="shared" si="619"/>
        <v>0</v>
      </c>
      <c r="EC193" s="24"/>
      <c r="ED193" s="24">
        <f t="shared" si="620"/>
        <v>0</v>
      </c>
      <c r="EE193" s="24"/>
      <c r="EF193" s="24">
        <f t="shared" si="621"/>
        <v>0</v>
      </c>
      <c r="EG193" s="24"/>
      <c r="EH193" s="24">
        <f t="shared" si="622"/>
        <v>0</v>
      </c>
      <c r="EI193" s="24"/>
      <c r="EJ193" s="24">
        <f t="shared" si="623"/>
        <v>0</v>
      </c>
      <c r="EK193" s="24"/>
      <c r="EL193" s="24">
        <f t="shared" si="624"/>
        <v>0</v>
      </c>
      <c r="EM193" s="24"/>
      <c r="EN193" s="24">
        <f t="shared" si="625"/>
        <v>0</v>
      </c>
      <c r="EO193" s="24"/>
      <c r="EP193" s="24">
        <f t="shared" si="626"/>
        <v>0</v>
      </c>
      <c r="EQ193" s="24"/>
      <c r="ER193" s="24">
        <f t="shared" si="627"/>
        <v>0</v>
      </c>
      <c r="ES193" s="24"/>
      <c r="ET193" s="24"/>
      <c r="EU193" s="25">
        <f t="shared" si="628"/>
        <v>0</v>
      </c>
      <c r="EV193" s="25">
        <f t="shared" si="628"/>
        <v>0</v>
      </c>
    </row>
    <row r="194" spans="1:152" ht="30" x14ac:dyDescent="0.25">
      <c r="A194" s="47">
        <v>227</v>
      </c>
      <c r="B194" s="19" t="s">
        <v>271</v>
      </c>
      <c r="C194" s="20">
        <f t="shared" si="532"/>
        <v>9657</v>
      </c>
      <c r="D194" s="21">
        <v>0.67</v>
      </c>
      <c r="E194" s="22">
        <v>1</v>
      </c>
      <c r="F194" s="49"/>
      <c r="G194" s="20">
        <v>1.4</v>
      </c>
      <c r="H194" s="20">
        <v>1.68</v>
      </c>
      <c r="I194" s="20">
        <v>2.23</v>
      </c>
      <c r="J194" s="20">
        <v>2.39</v>
      </c>
      <c r="K194" s="23"/>
      <c r="L194" s="24">
        <f t="shared" si="565"/>
        <v>0</v>
      </c>
      <c r="M194" s="24">
        <v>0</v>
      </c>
      <c r="N194" s="24">
        <f t="shared" si="566"/>
        <v>0</v>
      </c>
      <c r="O194" s="24">
        <v>0</v>
      </c>
      <c r="P194" s="24">
        <f t="shared" si="567"/>
        <v>0</v>
      </c>
      <c r="Q194" s="24">
        <v>0</v>
      </c>
      <c r="R194" s="24">
        <f t="shared" si="568"/>
        <v>0</v>
      </c>
      <c r="S194" s="24"/>
      <c r="T194" s="24"/>
      <c r="U194" s="24">
        <v>0</v>
      </c>
      <c r="V194" s="24">
        <f t="shared" si="569"/>
        <v>0</v>
      </c>
      <c r="W194" s="24">
        <v>0</v>
      </c>
      <c r="X194" s="24">
        <f t="shared" si="633"/>
        <v>0</v>
      </c>
      <c r="Y194" s="24">
        <v>0</v>
      </c>
      <c r="Z194" s="24">
        <f t="shared" si="570"/>
        <v>0</v>
      </c>
      <c r="AA194" s="24"/>
      <c r="AB194" s="24">
        <f t="shared" si="533"/>
        <v>0</v>
      </c>
      <c r="AC194" s="24">
        <v>0</v>
      </c>
      <c r="AD194" s="24">
        <f t="shared" si="571"/>
        <v>0</v>
      </c>
      <c r="AE194" s="24">
        <v>4</v>
      </c>
      <c r="AF194" s="24">
        <f t="shared" si="572"/>
        <v>36233.063999999998</v>
      </c>
      <c r="AG194" s="24"/>
      <c r="AH194" s="24">
        <f t="shared" si="573"/>
        <v>0</v>
      </c>
      <c r="AI194" s="24"/>
      <c r="AJ194" s="24">
        <f t="shared" si="574"/>
        <v>0</v>
      </c>
      <c r="AK194" s="37"/>
      <c r="AL194" s="24">
        <f t="shared" si="575"/>
        <v>0</v>
      </c>
      <c r="AM194" s="24">
        <v>20</v>
      </c>
      <c r="AN194" s="24">
        <f t="shared" si="576"/>
        <v>181165.32</v>
      </c>
      <c r="AO194" s="24"/>
      <c r="AP194" s="24">
        <f t="shared" si="577"/>
        <v>0</v>
      </c>
      <c r="AQ194" s="24">
        <v>0</v>
      </c>
      <c r="AR194" s="24">
        <f t="shared" si="578"/>
        <v>0</v>
      </c>
      <c r="AS194" s="24">
        <v>0</v>
      </c>
      <c r="AT194" s="24">
        <f t="shared" si="579"/>
        <v>0</v>
      </c>
      <c r="AU194" s="24"/>
      <c r="AV194" s="24">
        <f t="shared" si="580"/>
        <v>0</v>
      </c>
      <c r="AW194" s="24"/>
      <c r="AX194" s="24">
        <f t="shared" si="581"/>
        <v>0</v>
      </c>
      <c r="AY194" s="24"/>
      <c r="AZ194" s="24">
        <f t="shared" si="582"/>
        <v>0</v>
      </c>
      <c r="BA194" s="24">
        <v>0</v>
      </c>
      <c r="BB194" s="24">
        <f t="shared" si="583"/>
        <v>0</v>
      </c>
      <c r="BC194" s="24">
        <v>0</v>
      </c>
      <c r="BD194" s="24">
        <f t="shared" si="631"/>
        <v>0</v>
      </c>
      <c r="BE194" s="24">
        <v>6</v>
      </c>
      <c r="BF194" s="24">
        <f t="shared" si="632"/>
        <v>65219.515199999994</v>
      </c>
      <c r="BG194" s="24"/>
      <c r="BH194" s="24">
        <f t="shared" si="584"/>
        <v>0</v>
      </c>
      <c r="BI194" s="24">
        <v>0</v>
      </c>
      <c r="BJ194" s="24">
        <f t="shared" si="585"/>
        <v>0</v>
      </c>
      <c r="BK194" s="24"/>
      <c r="BL194" s="24">
        <f t="shared" si="586"/>
        <v>0</v>
      </c>
      <c r="BM194" s="24"/>
      <c r="BN194" s="24">
        <f t="shared" si="587"/>
        <v>0</v>
      </c>
      <c r="BO194" s="24">
        <v>0</v>
      </c>
      <c r="BP194" s="24">
        <f t="shared" si="588"/>
        <v>0</v>
      </c>
      <c r="BQ194" s="24">
        <v>0</v>
      </c>
      <c r="BR194" s="24">
        <f t="shared" si="589"/>
        <v>0</v>
      </c>
      <c r="BS194" s="24"/>
      <c r="BT194" s="24">
        <f t="shared" si="590"/>
        <v>0</v>
      </c>
      <c r="BU194" s="24"/>
      <c r="BV194" s="24">
        <f t="shared" si="591"/>
        <v>0</v>
      </c>
      <c r="BW194" s="24">
        <v>15</v>
      </c>
      <c r="BX194" s="24">
        <f t="shared" si="592"/>
        <v>163048.788</v>
      </c>
      <c r="BY194" s="24"/>
      <c r="BZ194" s="24">
        <f t="shared" si="593"/>
        <v>0</v>
      </c>
      <c r="CA194" s="24"/>
      <c r="CB194" s="24">
        <f t="shared" si="594"/>
        <v>0</v>
      </c>
      <c r="CC194" s="24"/>
      <c r="CD194" s="24">
        <f t="shared" si="595"/>
        <v>0</v>
      </c>
      <c r="CE194" s="24">
        <v>0</v>
      </c>
      <c r="CF194" s="24">
        <f t="shared" si="596"/>
        <v>0</v>
      </c>
      <c r="CG194" s="24">
        <v>0</v>
      </c>
      <c r="CH194" s="24">
        <f t="shared" si="597"/>
        <v>0</v>
      </c>
      <c r="CI194" s="24">
        <v>0</v>
      </c>
      <c r="CJ194" s="24">
        <f t="shared" si="598"/>
        <v>0</v>
      </c>
      <c r="CK194" s="24">
        <v>0</v>
      </c>
      <c r="CL194" s="24">
        <f t="shared" si="599"/>
        <v>0</v>
      </c>
      <c r="CM194" s="24">
        <v>0</v>
      </c>
      <c r="CN194" s="24">
        <f t="shared" si="600"/>
        <v>0</v>
      </c>
      <c r="CO194" s="24"/>
      <c r="CP194" s="24"/>
      <c r="CQ194" s="24">
        <v>0</v>
      </c>
      <c r="CR194" s="24">
        <f t="shared" si="601"/>
        <v>0</v>
      </c>
      <c r="CS194" s="24"/>
      <c r="CT194" s="24">
        <f t="shared" si="602"/>
        <v>0</v>
      </c>
      <c r="CU194" s="24">
        <v>0</v>
      </c>
      <c r="CV194" s="24">
        <f t="shared" si="603"/>
        <v>0</v>
      </c>
      <c r="CW194" s="24">
        <v>0</v>
      </c>
      <c r="CX194" s="24">
        <f t="shared" si="604"/>
        <v>0</v>
      </c>
      <c r="CY194" s="24"/>
      <c r="CZ194" s="24">
        <f t="shared" si="605"/>
        <v>0</v>
      </c>
      <c r="DA194" s="24"/>
      <c r="DB194" s="24">
        <f t="shared" si="606"/>
        <v>0</v>
      </c>
      <c r="DC194" s="24"/>
      <c r="DD194" s="24">
        <f t="shared" si="607"/>
        <v>0</v>
      </c>
      <c r="DE194" s="24">
        <v>50</v>
      </c>
      <c r="DF194" s="24">
        <f t="shared" si="608"/>
        <v>452913.3</v>
      </c>
      <c r="DG194" s="24"/>
      <c r="DH194" s="24">
        <f t="shared" si="609"/>
        <v>0</v>
      </c>
      <c r="DI194" s="24"/>
      <c r="DJ194" s="24">
        <f t="shared" si="610"/>
        <v>0</v>
      </c>
      <c r="DK194" s="24"/>
      <c r="DL194" s="24">
        <f t="shared" si="611"/>
        <v>0</v>
      </c>
      <c r="DM194" s="24"/>
      <c r="DN194" s="24">
        <f t="shared" si="612"/>
        <v>0</v>
      </c>
      <c r="DO194" s="24"/>
      <c r="DP194" s="24">
        <f t="shared" si="613"/>
        <v>0</v>
      </c>
      <c r="DQ194" s="24"/>
      <c r="DR194" s="24">
        <f t="shared" si="614"/>
        <v>0</v>
      </c>
      <c r="DS194" s="24"/>
      <c r="DT194" s="24">
        <f t="shared" si="615"/>
        <v>0</v>
      </c>
      <c r="DU194" s="24"/>
      <c r="DV194" s="24">
        <f t="shared" si="616"/>
        <v>0</v>
      </c>
      <c r="DW194" s="24">
        <v>19</v>
      </c>
      <c r="DX194" s="24">
        <f t="shared" si="617"/>
        <v>172107.054</v>
      </c>
      <c r="DY194" s="24"/>
      <c r="DZ194" s="24">
        <f t="shared" si="618"/>
        <v>0</v>
      </c>
      <c r="EA194" s="24"/>
      <c r="EB194" s="24">
        <f t="shared" si="619"/>
        <v>0</v>
      </c>
      <c r="EC194" s="24"/>
      <c r="ED194" s="24">
        <f t="shared" si="620"/>
        <v>0</v>
      </c>
      <c r="EE194" s="24"/>
      <c r="EF194" s="24">
        <f t="shared" si="621"/>
        <v>0</v>
      </c>
      <c r="EG194" s="24"/>
      <c r="EH194" s="24">
        <f t="shared" si="622"/>
        <v>0</v>
      </c>
      <c r="EI194" s="24"/>
      <c r="EJ194" s="24">
        <f t="shared" si="623"/>
        <v>0</v>
      </c>
      <c r="EK194" s="24"/>
      <c r="EL194" s="24">
        <f t="shared" si="624"/>
        <v>0</v>
      </c>
      <c r="EM194" s="24"/>
      <c r="EN194" s="24">
        <f t="shared" si="625"/>
        <v>0</v>
      </c>
      <c r="EO194" s="24">
        <v>0</v>
      </c>
      <c r="EP194" s="24">
        <f t="shared" si="626"/>
        <v>0</v>
      </c>
      <c r="EQ194" s="24"/>
      <c r="ER194" s="24">
        <f t="shared" si="627"/>
        <v>0</v>
      </c>
      <c r="ES194" s="24"/>
      <c r="ET194" s="24"/>
      <c r="EU194" s="25">
        <f t="shared" si="628"/>
        <v>114</v>
      </c>
      <c r="EV194" s="25">
        <f t="shared" si="628"/>
        <v>1070687.0411999999</v>
      </c>
    </row>
    <row r="195" spans="1:152" x14ac:dyDescent="0.25">
      <c r="A195" s="47">
        <v>228</v>
      </c>
      <c r="B195" s="26" t="s">
        <v>272</v>
      </c>
      <c r="C195" s="20">
        <f t="shared" si="532"/>
        <v>9657</v>
      </c>
      <c r="D195" s="21">
        <v>1.19</v>
      </c>
      <c r="E195" s="22">
        <v>1</v>
      </c>
      <c r="F195" s="49"/>
      <c r="G195" s="20">
        <v>1.4</v>
      </c>
      <c r="H195" s="20">
        <v>1.68</v>
      </c>
      <c r="I195" s="20">
        <v>2.23</v>
      </c>
      <c r="J195" s="20">
        <v>2.39</v>
      </c>
      <c r="K195" s="23"/>
      <c r="L195" s="38"/>
      <c r="M195" s="38"/>
      <c r="N195" s="38"/>
      <c r="O195" s="38"/>
      <c r="P195" s="38">
        <f t="shared" si="567"/>
        <v>0</v>
      </c>
      <c r="Q195" s="38"/>
      <c r="R195" s="38"/>
      <c r="S195" s="38"/>
      <c r="T195" s="38"/>
      <c r="U195" s="38"/>
      <c r="V195" s="38"/>
      <c r="W195" s="38"/>
      <c r="X195" s="38"/>
      <c r="Y195" s="38"/>
      <c r="Z195" s="38"/>
      <c r="AA195" s="38"/>
      <c r="AB195" s="24">
        <f t="shared" si="533"/>
        <v>0</v>
      </c>
      <c r="AC195" s="38"/>
      <c r="AD195" s="38"/>
      <c r="AE195" s="38"/>
      <c r="AF195" s="38"/>
      <c r="AG195" s="38"/>
      <c r="AH195" s="38"/>
      <c r="AI195" s="38"/>
      <c r="AJ195" s="38"/>
      <c r="AK195" s="37"/>
      <c r="AL195" s="24"/>
      <c r="AM195" s="37"/>
      <c r="AN195" s="24"/>
      <c r="AO195" s="38"/>
      <c r="AP195" s="38"/>
      <c r="AQ195" s="38"/>
      <c r="AR195" s="38"/>
      <c r="AS195" s="38"/>
      <c r="AT195" s="38"/>
      <c r="AU195" s="38"/>
      <c r="AV195" s="38"/>
      <c r="AW195" s="38"/>
      <c r="AX195" s="38"/>
      <c r="AY195" s="38"/>
      <c r="AZ195" s="38"/>
      <c r="BA195" s="38"/>
      <c r="BB195" s="38"/>
      <c r="BC195" s="38">
        <v>5</v>
      </c>
      <c r="BD195" s="38">
        <f t="shared" si="631"/>
        <v>80442.809999999983</v>
      </c>
      <c r="BE195" s="38"/>
      <c r="BF195" s="38"/>
      <c r="BG195" s="38"/>
      <c r="BH195" s="38"/>
      <c r="BI195" s="38"/>
      <c r="BJ195" s="38"/>
      <c r="BK195" s="38"/>
      <c r="BL195" s="24"/>
      <c r="BM195" s="38"/>
      <c r="BN195" s="24"/>
      <c r="BO195" s="38"/>
      <c r="BP195" s="38"/>
      <c r="BQ195" s="38"/>
      <c r="BR195" s="38"/>
      <c r="BS195" s="38"/>
      <c r="BT195" s="38"/>
      <c r="BU195" s="38"/>
      <c r="BV195" s="38"/>
      <c r="BW195" s="38"/>
      <c r="BX195" s="38"/>
      <c r="BY195" s="38"/>
      <c r="BZ195" s="24"/>
      <c r="CA195" s="38"/>
      <c r="CB195" s="24"/>
      <c r="CC195" s="38"/>
      <c r="CD195" s="38"/>
      <c r="CE195" s="38"/>
      <c r="CF195" s="38"/>
      <c r="CG195" s="38"/>
      <c r="CH195" s="38"/>
      <c r="CI195" s="38"/>
      <c r="CJ195" s="38"/>
      <c r="CK195" s="38"/>
      <c r="CL195" s="38"/>
      <c r="CM195" s="38"/>
      <c r="CN195" s="38"/>
      <c r="CO195" s="38"/>
      <c r="CP195" s="38"/>
      <c r="CQ195" s="38"/>
      <c r="CR195" s="38"/>
      <c r="CS195" s="38"/>
      <c r="CT195" s="38"/>
      <c r="CU195" s="38"/>
      <c r="CV195" s="38"/>
      <c r="CW195" s="38"/>
      <c r="CX195" s="38"/>
      <c r="CY195" s="38"/>
      <c r="CZ195" s="38"/>
      <c r="DA195" s="38"/>
      <c r="DB195" s="38"/>
      <c r="DC195" s="38"/>
      <c r="DD195" s="38"/>
      <c r="DE195" s="38"/>
      <c r="DF195" s="38"/>
      <c r="DG195" s="38"/>
      <c r="DH195" s="38"/>
      <c r="DI195" s="38"/>
      <c r="DJ195" s="38"/>
      <c r="DK195" s="38"/>
      <c r="DL195" s="38"/>
      <c r="DM195" s="38"/>
      <c r="DN195" s="38"/>
      <c r="DO195" s="38"/>
      <c r="DP195" s="38"/>
      <c r="DQ195" s="38"/>
      <c r="DR195" s="38"/>
      <c r="DS195" s="38"/>
      <c r="DT195" s="38"/>
      <c r="DU195" s="38"/>
      <c r="DV195" s="38"/>
      <c r="DW195" s="38"/>
      <c r="DX195" s="38"/>
      <c r="DY195" s="38"/>
      <c r="DZ195" s="38"/>
      <c r="EA195" s="38"/>
      <c r="EB195" s="38"/>
      <c r="EC195" s="38"/>
      <c r="ED195" s="38"/>
      <c r="EE195" s="38"/>
      <c r="EF195" s="38"/>
      <c r="EG195" s="38">
        <v>65</v>
      </c>
      <c r="EH195" s="24">
        <f t="shared" si="622"/>
        <v>1045756.5299999999</v>
      </c>
      <c r="EI195" s="38"/>
      <c r="EJ195" s="38"/>
      <c r="EK195" s="38"/>
      <c r="EL195" s="38"/>
      <c r="EM195" s="38"/>
      <c r="EN195" s="38"/>
      <c r="EO195" s="38"/>
      <c r="EP195" s="38"/>
      <c r="EQ195" s="38"/>
      <c r="ER195" s="38"/>
      <c r="ES195" s="38"/>
      <c r="ET195" s="38"/>
      <c r="EU195" s="25">
        <f t="shared" si="628"/>
        <v>70</v>
      </c>
      <c r="EV195" s="25">
        <f t="shared" si="628"/>
        <v>1126199.3399999999</v>
      </c>
    </row>
    <row r="196" spans="1:152" x14ac:dyDescent="0.25">
      <c r="A196" s="16">
        <v>32</v>
      </c>
      <c r="B196" s="33" t="s">
        <v>273</v>
      </c>
      <c r="C196" s="28">
        <f t="shared" si="532"/>
        <v>9657</v>
      </c>
      <c r="D196" s="31">
        <v>1.2</v>
      </c>
      <c r="E196" s="22">
        <v>1</v>
      </c>
      <c r="F196" s="49"/>
      <c r="G196" s="28">
        <v>1.4</v>
      </c>
      <c r="H196" s="28">
        <v>1.68</v>
      </c>
      <c r="I196" s="28">
        <v>2.23</v>
      </c>
      <c r="J196" s="28">
        <v>2.39</v>
      </c>
      <c r="K196" s="32">
        <f>SUM(K197:K209)</f>
        <v>5</v>
      </c>
      <c r="L196" s="32">
        <f t="shared" ref="L196:BY196" si="634">SUM(L197:L209)</f>
        <v>78414.84</v>
      </c>
      <c r="M196" s="32">
        <f t="shared" si="634"/>
        <v>0</v>
      </c>
      <c r="N196" s="32">
        <f t="shared" si="634"/>
        <v>0</v>
      </c>
      <c r="O196" s="32">
        <f t="shared" si="634"/>
        <v>0</v>
      </c>
      <c r="P196" s="32">
        <f t="shared" si="634"/>
        <v>0</v>
      </c>
      <c r="Q196" s="32">
        <f t="shared" si="634"/>
        <v>0</v>
      </c>
      <c r="R196" s="32">
        <f t="shared" si="634"/>
        <v>0</v>
      </c>
      <c r="S196" s="32">
        <f t="shared" si="634"/>
        <v>0</v>
      </c>
      <c r="T196" s="32">
        <f t="shared" si="634"/>
        <v>0</v>
      </c>
      <c r="U196" s="32">
        <f t="shared" si="634"/>
        <v>0</v>
      </c>
      <c r="V196" s="32">
        <f t="shared" si="634"/>
        <v>0</v>
      </c>
      <c r="W196" s="32">
        <f t="shared" si="634"/>
        <v>0</v>
      </c>
      <c r="X196" s="32">
        <f t="shared" si="634"/>
        <v>0</v>
      </c>
      <c r="Y196" s="32">
        <f t="shared" si="634"/>
        <v>0</v>
      </c>
      <c r="Z196" s="32">
        <f t="shared" si="634"/>
        <v>0</v>
      </c>
      <c r="AA196" s="32">
        <f t="shared" si="634"/>
        <v>0</v>
      </c>
      <c r="AB196" s="32">
        <f t="shared" si="634"/>
        <v>0</v>
      </c>
      <c r="AC196" s="32">
        <v>0</v>
      </c>
      <c r="AD196" s="32">
        <f t="shared" si="634"/>
        <v>0</v>
      </c>
      <c r="AE196" s="32">
        <f t="shared" si="634"/>
        <v>0</v>
      </c>
      <c r="AF196" s="32">
        <f t="shared" si="634"/>
        <v>0</v>
      </c>
      <c r="AG196" s="32">
        <f t="shared" si="634"/>
        <v>0</v>
      </c>
      <c r="AH196" s="32">
        <f t="shared" si="634"/>
        <v>0</v>
      </c>
      <c r="AI196" s="32">
        <f t="shared" si="634"/>
        <v>0</v>
      </c>
      <c r="AJ196" s="32">
        <f t="shared" si="634"/>
        <v>0</v>
      </c>
      <c r="AK196" s="32">
        <f t="shared" si="634"/>
        <v>0</v>
      </c>
      <c r="AL196" s="32">
        <f t="shared" si="634"/>
        <v>0</v>
      </c>
      <c r="AM196" s="32">
        <f t="shared" si="634"/>
        <v>22</v>
      </c>
      <c r="AN196" s="32">
        <f t="shared" si="634"/>
        <v>579999.41999999993</v>
      </c>
      <c r="AO196" s="32">
        <f t="shared" si="634"/>
        <v>0</v>
      </c>
      <c r="AP196" s="32">
        <f t="shared" si="634"/>
        <v>0</v>
      </c>
      <c r="AQ196" s="32">
        <f t="shared" si="634"/>
        <v>0</v>
      </c>
      <c r="AR196" s="32">
        <f t="shared" si="634"/>
        <v>0</v>
      </c>
      <c r="AS196" s="32">
        <f t="shared" si="634"/>
        <v>0</v>
      </c>
      <c r="AT196" s="32">
        <f t="shared" si="634"/>
        <v>0</v>
      </c>
      <c r="AU196" s="32">
        <f t="shared" si="634"/>
        <v>0</v>
      </c>
      <c r="AV196" s="32">
        <f t="shared" si="634"/>
        <v>0</v>
      </c>
      <c r="AW196" s="32">
        <f t="shared" si="634"/>
        <v>0</v>
      </c>
      <c r="AX196" s="32">
        <f t="shared" si="634"/>
        <v>0</v>
      </c>
      <c r="AY196" s="32">
        <f t="shared" si="634"/>
        <v>0</v>
      </c>
      <c r="AZ196" s="32">
        <f t="shared" si="634"/>
        <v>0</v>
      </c>
      <c r="BA196" s="32">
        <f t="shared" si="634"/>
        <v>0</v>
      </c>
      <c r="BB196" s="32">
        <f t="shared" si="634"/>
        <v>0</v>
      </c>
      <c r="BC196" s="32">
        <f t="shared" si="634"/>
        <v>10</v>
      </c>
      <c r="BD196" s="32">
        <f t="shared" si="634"/>
        <v>141957.9</v>
      </c>
      <c r="BE196" s="32">
        <f t="shared" si="634"/>
        <v>0</v>
      </c>
      <c r="BF196" s="32">
        <f t="shared" si="634"/>
        <v>0</v>
      </c>
      <c r="BG196" s="32">
        <f t="shared" si="634"/>
        <v>0</v>
      </c>
      <c r="BH196" s="32">
        <f t="shared" si="634"/>
        <v>0</v>
      </c>
      <c r="BI196" s="32">
        <f t="shared" si="634"/>
        <v>0</v>
      </c>
      <c r="BJ196" s="32">
        <f t="shared" si="634"/>
        <v>0</v>
      </c>
      <c r="BK196" s="32">
        <f t="shared" si="634"/>
        <v>0</v>
      </c>
      <c r="BL196" s="32">
        <f t="shared" si="634"/>
        <v>0</v>
      </c>
      <c r="BM196" s="32">
        <v>0</v>
      </c>
      <c r="BN196" s="32">
        <f t="shared" si="634"/>
        <v>0</v>
      </c>
      <c r="BO196" s="32">
        <f t="shared" si="634"/>
        <v>0</v>
      </c>
      <c r="BP196" s="32">
        <f t="shared" si="634"/>
        <v>0</v>
      </c>
      <c r="BQ196" s="32">
        <f t="shared" si="634"/>
        <v>0</v>
      </c>
      <c r="BR196" s="32">
        <f t="shared" si="634"/>
        <v>0</v>
      </c>
      <c r="BS196" s="32">
        <f t="shared" si="634"/>
        <v>0</v>
      </c>
      <c r="BT196" s="32">
        <f t="shared" si="634"/>
        <v>0</v>
      </c>
      <c r="BU196" s="32">
        <f t="shared" si="634"/>
        <v>0</v>
      </c>
      <c r="BV196" s="32">
        <f t="shared" si="634"/>
        <v>0</v>
      </c>
      <c r="BW196" s="32">
        <f t="shared" si="634"/>
        <v>0</v>
      </c>
      <c r="BX196" s="32">
        <f t="shared" si="634"/>
        <v>0</v>
      </c>
      <c r="BY196" s="32">
        <f t="shared" si="634"/>
        <v>0</v>
      </c>
      <c r="BZ196" s="32">
        <f t="shared" ref="BZ196:EK196" si="635">SUM(BZ197:BZ209)</f>
        <v>0</v>
      </c>
      <c r="CA196" s="32">
        <v>0</v>
      </c>
      <c r="CB196" s="32">
        <f t="shared" si="635"/>
        <v>0</v>
      </c>
      <c r="CC196" s="32">
        <f t="shared" si="635"/>
        <v>0</v>
      </c>
      <c r="CD196" s="32">
        <f t="shared" si="635"/>
        <v>0</v>
      </c>
      <c r="CE196" s="32">
        <f t="shared" si="635"/>
        <v>0</v>
      </c>
      <c r="CF196" s="32">
        <f t="shared" si="635"/>
        <v>0</v>
      </c>
      <c r="CG196" s="32">
        <f t="shared" si="635"/>
        <v>0</v>
      </c>
      <c r="CH196" s="32">
        <f t="shared" si="635"/>
        <v>0</v>
      </c>
      <c r="CI196" s="32">
        <f t="shared" si="635"/>
        <v>0</v>
      </c>
      <c r="CJ196" s="32">
        <f t="shared" si="635"/>
        <v>0</v>
      </c>
      <c r="CK196" s="32">
        <f t="shared" si="635"/>
        <v>0</v>
      </c>
      <c r="CL196" s="32">
        <f t="shared" si="635"/>
        <v>0</v>
      </c>
      <c r="CM196" s="32">
        <f t="shared" si="635"/>
        <v>50</v>
      </c>
      <c r="CN196" s="32">
        <f t="shared" si="635"/>
        <v>697621.67999999993</v>
      </c>
      <c r="CO196" s="32">
        <f t="shared" si="635"/>
        <v>35</v>
      </c>
      <c r="CP196" s="32">
        <f t="shared" si="635"/>
        <v>1080340.1783999999</v>
      </c>
      <c r="CQ196" s="32">
        <f t="shared" si="635"/>
        <v>0</v>
      </c>
      <c r="CR196" s="32">
        <f t="shared" si="635"/>
        <v>0</v>
      </c>
      <c r="CS196" s="32">
        <f t="shared" si="635"/>
        <v>0</v>
      </c>
      <c r="CT196" s="32">
        <f t="shared" si="635"/>
        <v>0</v>
      </c>
      <c r="CU196" s="32">
        <f t="shared" si="635"/>
        <v>0</v>
      </c>
      <c r="CV196" s="32">
        <f t="shared" si="635"/>
        <v>0</v>
      </c>
      <c r="CW196" s="32">
        <f t="shared" si="635"/>
        <v>0</v>
      </c>
      <c r="CX196" s="32">
        <f t="shared" si="635"/>
        <v>0</v>
      </c>
      <c r="CY196" s="32">
        <f t="shared" si="635"/>
        <v>0</v>
      </c>
      <c r="CZ196" s="32">
        <f t="shared" si="635"/>
        <v>0</v>
      </c>
      <c r="DA196" s="32">
        <f t="shared" si="635"/>
        <v>0</v>
      </c>
      <c r="DB196" s="32">
        <f t="shared" si="635"/>
        <v>0</v>
      </c>
      <c r="DC196" s="32">
        <f t="shared" si="635"/>
        <v>0</v>
      </c>
      <c r="DD196" s="32">
        <f t="shared" si="635"/>
        <v>0</v>
      </c>
      <c r="DE196" s="32">
        <f t="shared" si="635"/>
        <v>0</v>
      </c>
      <c r="DF196" s="32">
        <f t="shared" si="635"/>
        <v>0</v>
      </c>
      <c r="DG196" s="32">
        <f t="shared" si="635"/>
        <v>0</v>
      </c>
      <c r="DH196" s="32">
        <f t="shared" si="635"/>
        <v>0</v>
      </c>
      <c r="DI196" s="32">
        <f t="shared" si="635"/>
        <v>0</v>
      </c>
      <c r="DJ196" s="32">
        <f t="shared" si="635"/>
        <v>0</v>
      </c>
      <c r="DK196" s="32">
        <f t="shared" si="635"/>
        <v>0</v>
      </c>
      <c r="DL196" s="32">
        <f t="shared" si="635"/>
        <v>0</v>
      </c>
      <c r="DM196" s="32">
        <f t="shared" si="635"/>
        <v>0</v>
      </c>
      <c r="DN196" s="32">
        <f t="shared" si="635"/>
        <v>0</v>
      </c>
      <c r="DO196" s="32">
        <f t="shared" si="635"/>
        <v>0</v>
      </c>
      <c r="DP196" s="32">
        <f t="shared" si="635"/>
        <v>0</v>
      </c>
      <c r="DQ196" s="32">
        <f t="shared" si="635"/>
        <v>0</v>
      </c>
      <c r="DR196" s="32">
        <f t="shared" si="635"/>
        <v>0</v>
      </c>
      <c r="DS196" s="32">
        <f t="shared" si="635"/>
        <v>0</v>
      </c>
      <c r="DT196" s="32">
        <f t="shared" si="635"/>
        <v>0</v>
      </c>
      <c r="DU196" s="32">
        <f t="shared" si="635"/>
        <v>0</v>
      </c>
      <c r="DV196" s="32">
        <f t="shared" si="635"/>
        <v>0</v>
      </c>
      <c r="DW196" s="32">
        <f t="shared" si="635"/>
        <v>0</v>
      </c>
      <c r="DX196" s="32">
        <f t="shared" si="635"/>
        <v>0</v>
      </c>
      <c r="DY196" s="32">
        <f t="shared" si="635"/>
        <v>0</v>
      </c>
      <c r="DZ196" s="32">
        <f t="shared" si="635"/>
        <v>0</v>
      </c>
      <c r="EA196" s="32">
        <f t="shared" si="635"/>
        <v>0</v>
      </c>
      <c r="EB196" s="32">
        <f t="shared" si="635"/>
        <v>0</v>
      </c>
      <c r="EC196" s="32">
        <f t="shared" si="635"/>
        <v>0</v>
      </c>
      <c r="ED196" s="32">
        <f t="shared" si="635"/>
        <v>0</v>
      </c>
      <c r="EE196" s="32">
        <f t="shared" si="635"/>
        <v>0</v>
      </c>
      <c r="EF196" s="32">
        <f t="shared" si="635"/>
        <v>0</v>
      </c>
      <c r="EG196" s="32">
        <f t="shared" si="635"/>
        <v>61</v>
      </c>
      <c r="EH196" s="32">
        <f t="shared" si="635"/>
        <v>930297.43799999985</v>
      </c>
      <c r="EI196" s="32">
        <f t="shared" si="635"/>
        <v>0</v>
      </c>
      <c r="EJ196" s="32">
        <f t="shared" si="635"/>
        <v>0</v>
      </c>
      <c r="EK196" s="32">
        <f t="shared" si="635"/>
        <v>0</v>
      </c>
      <c r="EL196" s="32">
        <f t="shared" ref="EL196:EV196" si="636">SUM(EL197:EL209)</f>
        <v>0</v>
      </c>
      <c r="EM196" s="32">
        <f t="shared" si="636"/>
        <v>0</v>
      </c>
      <c r="EN196" s="32">
        <f t="shared" si="636"/>
        <v>0</v>
      </c>
      <c r="EO196" s="32">
        <f t="shared" si="636"/>
        <v>0</v>
      </c>
      <c r="EP196" s="32">
        <f t="shared" si="636"/>
        <v>0</v>
      </c>
      <c r="EQ196" s="32">
        <f t="shared" si="636"/>
        <v>0</v>
      </c>
      <c r="ER196" s="32">
        <f t="shared" si="636"/>
        <v>0</v>
      </c>
      <c r="ES196" s="32">
        <f t="shared" si="636"/>
        <v>0</v>
      </c>
      <c r="ET196" s="32">
        <f t="shared" si="636"/>
        <v>0</v>
      </c>
      <c r="EU196" s="32">
        <f t="shared" si="636"/>
        <v>183</v>
      </c>
      <c r="EV196" s="32">
        <f t="shared" si="636"/>
        <v>3508631.4564</v>
      </c>
    </row>
    <row r="197" spans="1:152" ht="30" x14ac:dyDescent="0.25">
      <c r="A197" s="47">
        <v>229</v>
      </c>
      <c r="B197" s="26" t="s">
        <v>274</v>
      </c>
      <c r="C197" s="20">
        <f t="shared" si="532"/>
        <v>9657</v>
      </c>
      <c r="D197" s="21">
        <v>1.29</v>
      </c>
      <c r="E197" s="22">
        <v>1</v>
      </c>
      <c r="F197" s="49"/>
      <c r="G197" s="20">
        <v>1.4</v>
      </c>
      <c r="H197" s="20">
        <v>1.68</v>
      </c>
      <c r="I197" s="20">
        <v>2.23</v>
      </c>
      <c r="J197" s="20">
        <v>2.39</v>
      </c>
      <c r="K197" s="23"/>
      <c r="L197" s="38"/>
      <c r="M197" s="38"/>
      <c r="N197" s="38"/>
      <c r="O197" s="38"/>
      <c r="P197" s="38"/>
      <c r="Q197" s="38"/>
      <c r="R197" s="38"/>
      <c r="S197" s="38"/>
      <c r="T197" s="38"/>
      <c r="U197" s="38"/>
      <c r="V197" s="38"/>
      <c r="W197" s="38"/>
      <c r="X197" s="38"/>
      <c r="Y197" s="38"/>
      <c r="Z197" s="38"/>
      <c r="AA197" s="38"/>
      <c r="AB197" s="24">
        <f t="shared" si="533"/>
        <v>0</v>
      </c>
      <c r="AC197" s="38"/>
      <c r="AD197" s="38"/>
      <c r="AE197" s="38"/>
      <c r="AF197" s="38"/>
      <c r="AG197" s="38"/>
      <c r="AH197" s="38"/>
      <c r="AI197" s="38"/>
      <c r="AJ197" s="38"/>
      <c r="AK197" s="37"/>
      <c r="AL197" s="24"/>
      <c r="AM197" s="37"/>
      <c r="AN197" s="24"/>
      <c r="AO197" s="38"/>
      <c r="AP197" s="38"/>
      <c r="AQ197" s="38"/>
      <c r="AR197" s="38"/>
      <c r="AS197" s="38"/>
      <c r="AT197" s="38"/>
      <c r="AU197" s="38"/>
      <c r="AV197" s="38"/>
      <c r="AW197" s="38"/>
      <c r="AX197" s="38"/>
      <c r="AY197" s="38"/>
      <c r="AZ197" s="38"/>
      <c r="BA197" s="38"/>
      <c r="BB197" s="38"/>
      <c r="BC197" s="38"/>
      <c r="BD197" s="38"/>
      <c r="BE197" s="38"/>
      <c r="BF197" s="38"/>
      <c r="BG197" s="38"/>
      <c r="BH197" s="38"/>
      <c r="BI197" s="38"/>
      <c r="BJ197" s="38"/>
      <c r="BK197" s="38"/>
      <c r="BL197" s="24"/>
      <c r="BM197" s="38"/>
      <c r="BN197" s="24"/>
      <c r="BO197" s="38"/>
      <c r="BP197" s="38"/>
      <c r="BQ197" s="38"/>
      <c r="BR197" s="38"/>
      <c r="BS197" s="38"/>
      <c r="BT197" s="38"/>
      <c r="BU197" s="38"/>
      <c r="BV197" s="38"/>
      <c r="BW197" s="38"/>
      <c r="BX197" s="38"/>
      <c r="BY197" s="38"/>
      <c r="BZ197" s="24"/>
      <c r="CA197" s="38"/>
      <c r="CB197" s="24"/>
      <c r="CC197" s="38"/>
      <c r="CD197" s="38"/>
      <c r="CE197" s="38"/>
      <c r="CF197" s="38"/>
      <c r="CG197" s="38"/>
      <c r="CH197" s="38"/>
      <c r="CI197" s="38"/>
      <c r="CJ197" s="38"/>
      <c r="CK197" s="38"/>
      <c r="CL197" s="38"/>
      <c r="CM197" s="38"/>
      <c r="CN197" s="38"/>
      <c r="CO197" s="38"/>
      <c r="CP197" s="38"/>
      <c r="CQ197" s="38"/>
      <c r="CR197" s="38"/>
      <c r="CS197" s="38"/>
      <c r="CT197" s="38"/>
      <c r="CU197" s="38"/>
      <c r="CV197" s="38"/>
      <c r="CW197" s="38"/>
      <c r="CX197" s="38"/>
      <c r="CY197" s="38"/>
      <c r="CZ197" s="38"/>
      <c r="DA197" s="38"/>
      <c r="DB197" s="38"/>
      <c r="DC197" s="38"/>
      <c r="DD197" s="38"/>
      <c r="DE197" s="38"/>
      <c r="DF197" s="38"/>
      <c r="DG197" s="38"/>
      <c r="DH197" s="38"/>
      <c r="DI197" s="38"/>
      <c r="DJ197" s="38"/>
      <c r="DK197" s="38"/>
      <c r="DL197" s="38"/>
      <c r="DM197" s="38"/>
      <c r="DN197" s="38"/>
      <c r="DO197" s="38"/>
      <c r="DP197" s="38"/>
      <c r="DQ197" s="38"/>
      <c r="DR197" s="38"/>
      <c r="DS197" s="38"/>
      <c r="DT197" s="38"/>
      <c r="DU197" s="38"/>
      <c r="DV197" s="38"/>
      <c r="DW197" s="38"/>
      <c r="DX197" s="38"/>
      <c r="DY197" s="38"/>
      <c r="DZ197" s="38"/>
      <c r="EA197" s="38"/>
      <c r="EB197" s="38"/>
      <c r="EC197" s="38"/>
      <c r="ED197" s="38"/>
      <c r="EE197" s="38"/>
      <c r="EF197" s="38"/>
      <c r="EG197" s="38"/>
      <c r="EH197" s="38"/>
      <c r="EI197" s="38"/>
      <c r="EJ197" s="38"/>
      <c r="EK197" s="38"/>
      <c r="EL197" s="38"/>
      <c r="EM197" s="38"/>
      <c r="EN197" s="38"/>
      <c r="EO197" s="38"/>
      <c r="EP197" s="38"/>
      <c r="EQ197" s="38"/>
      <c r="ER197" s="38"/>
      <c r="ES197" s="38"/>
      <c r="ET197" s="38"/>
      <c r="EU197" s="25">
        <f t="shared" ref="EU197:EV209" si="637">SUM(K197,M197,O197,Q197,S197,U197,W197,Y197,AC197,AE197,AG197,AI197,AK197,AM197,AO197,AQ197,AS197,AU197,AW197,AY197,BA197,BC197,BE197,BG197,BI197,BK197,BM197,BO197,BQ197,BS197,BU197,BW197,BY197,CA197,CC197,CE197,CG197,CI197,CK197,CM197,CO197,CQ197,CS197,CU197,CW197,CY197,DA197,DC197,DE197,DG197,DI197,DK197,DM197,DO197,DQ197,DS197,DU197,DW197,DY197,EA197,EC197,EE197,EG197,EI197,EK197,EM197,EO197,EQ197,ES197,AA197)</f>
        <v>0</v>
      </c>
      <c r="EV197" s="25">
        <f t="shared" si="637"/>
        <v>0</v>
      </c>
    </row>
    <row r="198" spans="1:152" ht="30" x14ac:dyDescent="0.25">
      <c r="A198" s="47">
        <v>230</v>
      </c>
      <c r="B198" s="26" t="s">
        <v>275</v>
      </c>
      <c r="C198" s="20">
        <f t="shared" si="532"/>
        <v>9657</v>
      </c>
      <c r="D198" s="21">
        <v>1.57</v>
      </c>
      <c r="E198" s="22">
        <v>1</v>
      </c>
      <c r="F198" s="49"/>
      <c r="G198" s="20">
        <v>1.4</v>
      </c>
      <c r="H198" s="20">
        <v>1.68</v>
      </c>
      <c r="I198" s="20">
        <v>2.23</v>
      </c>
      <c r="J198" s="20">
        <v>2.39</v>
      </c>
      <c r="K198" s="23"/>
      <c r="L198" s="38"/>
      <c r="M198" s="38"/>
      <c r="N198" s="38"/>
      <c r="O198" s="38"/>
      <c r="P198" s="38"/>
      <c r="Q198" s="38"/>
      <c r="R198" s="38"/>
      <c r="S198" s="38"/>
      <c r="T198" s="38"/>
      <c r="U198" s="38"/>
      <c r="V198" s="38"/>
      <c r="W198" s="38"/>
      <c r="X198" s="38"/>
      <c r="Y198" s="38"/>
      <c r="Z198" s="38"/>
      <c r="AA198" s="38"/>
      <c r="AB198" s="24">
        <f t="shared" si="533"/>
        <v>0</v>
      </c>
      <c r="AC198" s="38"/>
      <c r="AD198" s="38"/>
      <c r="AE198" s="38"/>
      <c r="AF198" s="38"/>
      <c r="AG198" s="38"/>
      <c r="AH198" s="38"/>
      <c r="AI198" s="38"/>
      <c r="AJ198" s="38"/>
      <c r="AK198" s="37"/>
      <c r="AL198" s="24"/>
      <c r="AM198" s="37"/>
      <c r="AN198" s="24"/>
      <c r="AO198" s="38"/>
      <c r="AP198" s="38"/>
      <c r="AQ198" s="38"/>
      <c r="AR198" s="38"/>
      <c r="AS198" s="38"/>
      <c r="AT198" s="38"/>
      <c r="AU198" s="38"/>
      <c r="AV198" s="38"/>
      <c r="AW198" s="38"/>
      <c r="AX198" s="38"/>
      <c r="AY198" s="38"/>
      <c r="AZ198" s="38"/>
      <c r="BA198" s="38"/>
      <c r="BB198" s="38"/>
      <c r="BC198" s="38"/>
      <c r="BD198" s="38"/>
      <c r="BE198" s="38"/>
      <c r="BF198" s="38"/>
      <c r="BG198" s="38"/>
      <c r="BH198" s="38"/>
      <c r="BI198" s="38"/>
      <c r="BJ198" s="38"/>
      <c r="BK198" s="38"/>
      <c r="BL198" s="24"/>
      <c r="BM198" s="38"/>
      <c r="BN198" s="24"/>
      <c r="BO198" s="38"/>
      <c r="BP198" s="38"/>
      <c r="BQ198" s="38"/>
      <c r="BR198" s="38"/>
      <c r="BS198" s="38"/>
      <c r="BT198" s="38"/>
      <c r="BU198" s="38"/>
      <c r="BV198" s="38"/>
      <c r="BW198" s="38"/>
      <c r="BX198" s="38"/>
      <c r="BY198" s="38"/>
      <c r="BZ198" s="24"/>
      <c r="CA198" s="38"/>
      <c r="CB198" s="24"/>
      <c r="CC198" s="38"/>
      <c r="CD198" s="38"/>
      <c r="CE198" s="38"/>
      <c r="CF198" s="38"/>
      <c r="CG198" s="38"/>
      <c r="CH198" s="38"/>
      <c r="CI198" s="38"/>
      <c r="CJ198" s="38"/>
      <c r="CK198" s="38"/>
      <c r="CL198" s="38"/>
      <c r="CM198" s="38"/>
      <c r="CN198" s="38"/>
      <c r="CO198" s="38"/>
      <c r="CP198" s="38"/>
      <c r="CQ198" s="38"/>
      <c r="CR198" s="38"/>
      <c r="CS198" s="38"/>
      <c r="CT198" s="38"/>
      <c r="CU198" s="38"/>
      <c r="CV198" s="38"/>
      <c r="CW198" s="38"/>
      <c r="CX198" s="38"/>
      <c r="CY198" s="38"/>
      <c r="CZ198" s="38"/>
      <c r="DA198" s="38"/>
      <c r="DB198" s="38"/>
      <c r="DC198" s="38"/>
      <c r="DD198" s="38"/>
      <c r="DE198" s="38"/>
      <c r="DF198" s="38"/>
      <c r="DG198" s="38"/>
      <c r="DH198" s="38"/>
      <c r="DI198" s="38"/>
      <c r="DJ198" s="38"/>
      <c r="DK198" s="38"/>
      <c r="DL198" s="38"/>
      <c r="DM198" s="38"/>
      <c r="DN198" s="38"/>
      <c r="DO198" s="38"/>
      <c r="DP198" s="38"/>
      <c r="DQ198" s="38"/>
      <c r="DR198" s="38"/>
      <c r="DS198" s="38"/>
      <c r="DT198" s="38"/>
      <c r="DU198" s="38"/>
      <c r="DV198" s="38"/>
      <c r="DW198" s="38"/>
      <c r="DX198" s="38"/>
      <c r="DY198" s="38"/>
      <c r="DZ198" s="38"/>
      <c r="EA198" s="38"/>
      <c r="EB198" s="38"/>
      <c r="EC198" s="38"/>
      <c r="ED198" s="38"/>
      <c r="EE198" s="38"/>
      <c r="EF198" s="38"/>
      <c r="EG198" s="38"/>
      <c r="EH198" s="38"/>
      <c r="EI198" s="38"/>
      <c r="EJ198" s="38"/>
      <c r="EK198" s="38"/>
      <c r="EL198" s="38"/>
      <c r="EM198" s="38"/>
      <c r="EN198" s="38"/>
      <c r="EO198" s="38"/>
      <c r="EP198" s="38"/>
      <c r="EQ198" s="38"/>
      <c r="ER198" s="38"/>
      <c r="ES198" s="38"/>
      <c r="ET198" s="38"/>
      <c r="EU198" s="25">
        <f t="shared" si="637"/>
        <v>0</v>
      </c>
      <c r="EV198" s="25">
        <f t="shared" si="637"/>
        <v>0</v>
      </c>
    </row>
    <row r="199" spans="1:152" ht="30" x14ac:dyDescent="0.25">
      <c r="A199" s="47">
        <v>231</v>
      </c>
      <c r="B199" s="26" t="s">
        <v>276</v>
      </c>
      <c r="C199" s="20">
        <f t="shared" si="532"/>
        <v>9657</v>
      </c>
      <c r="D199" s="21">
        <v>2.42</v>
      </c>
      <c r="E199" s="22">
        <v>1</v>
      </c>
      <c r="F199" s="49"/>
      <c r="G199" s="20">
        <v>1.4</v>
      </c>
      <c r="H199" s="20">
        <v>1.68</v>
      </c>
      <c r="I199" s="20">
        <v>2.23</v>
      </c>
      <c r="J199" s="20">
        <v>2.39</v>
      </c>
      <c r="K199" s="23"/>
      <c r="L199" s="38"/>
      <c r="M199" s="38"/>
      <c r="N199" s="38"/>
      <c r="O199" s="38"/>
      <c r="P199" s="38"/>
      <c r="Q199" s="38"/>
      <c r="R199" s="38"/>
      <c r="S199" s="38"/>
      <c r="T199" s="38"/>
      <c r="U199" s="38"/>
      <c r="V199" s="38"/>
      <c r="W199" s="38"/>
      <c r="X199" s="38"/>
      <c r="Y199" s="38"/>
      <c r="Z199" s="38"/>
      <c r="AA199" s="38"/>
      <c r="AB199" s="24">
        <f t="shared" si="533"/>
        <v>0</v>
      </c>
      <c r="AC199" s="38"/>
      <c r="AD199" s="38"/>
      <c r="AE199" s="38"/>
      <c r="AF199" s="38"/>
      <c r="AG199" s="38"/>
      <c r="AH199" s="38"/>
      <c r="AI199" s="38"/>
      <c r="AJ199" s="38"/>
      <c r="AK199" s="37"/>
      <c r="AL199" s="24"/>
      <c r="AM199" s="37"/>
      <c r="AN199" s="24"/>
      <c r="AO199" s="38"/>
      <c r="AP199" s="38"/>
      <c r="AQ199" s="38"/>
      <c r="AR199" s="38"/>
      <c r="AS199" s="38"/>
      <c r="AT199" s="38"/>
      <c r="AU199" s="38"/>
      <c r="AV199" s="38"/>
      <c r="AW199" s="38"/>
      <c r="AX199" s="38"/>
      <c r="AY199" s="38"/>
      <c r="AZ199" s="38"/>
      <c r="BA199" s="38"/>
      <c r="BB199" s="38"/>
      <c r="BC199" s="38"/>
      <c r="BD199" s="38"/>
      <c r="BE199" s="38"/>
      <c r="BF199" s="38"/>
      <c r="BG199" s="38"/>
      <c r="BH199" s="38"/>
      <c r="BI199" s="38"/>
      <c r="BJ199" s="38"/>
      <c r="BK199" s="38"/>
      <c r="BL199" s="24"/>
      <c r="BM199" s="38"/>
      <c r="BN199" s="24"/>
      <c r="BO199" s="38"/>
      <c r="BP199" s="38"/>
      <c r="BQ199" s="38"/>
      <c r="BR199" s="38"/>
      <c r="BS199" s="38"/>
      <c r="BT199" s="38"/>
      <c r="BU199" s="38"/>
      <c r="BV199" s="38"/>
      <c r="BW199" s="38"/>
      <c r="BX199" s="38"/>
      <c r="BY199" s="38"/>
      <c r="BZ199" s="24"/>
      <c r="CA199" s="38"/>
      <c r="CB199" s="24"/>
      <c r="CC199" s="38"/>
      <c r="CD199" s="38"/>
      <c r="CE199" s="38"/>
      <c r="CF199" s="38"/>
      <c r="CG199" s="38"/>
      <c r="CH199" s="38"/>
      <c r="CI199" s="38"/>
      <c r="CJ199" s="38"/>
      <c r="CK199" s="38"/>
      <c r="CL199" s="38"/>
      <c r="CM199" s="38"/>
      <c r="CN199" s="38"/>
      <c r="CO199" s="38"/>
      <c r="CP199" s="38"/>
      <c r="CQ199" s="38"/>
      <c r="CR199" s="38"/>
      <c r="CS199" s="38"/>
      <c r="CT199" s="38"/>
      <c r="CU199" s="38"/>
      <c r="CV199" s="38"/>
      <c r="CW199" s="38"/>
      <c r="CX199" s="38"/>
      <c r="CY199" s="38"/>
      <c r="CZ199" s="38"/>
      <c r="DA199" s="38"/>
      <c r="DB199" s="38"/>
      <c r="DC199" s="38"/>
      <c r="DD199" s="38"/>
      <c r="DE199" s="38"/>
      <c r="DF199" s="38"/>
      <c r="DG199" s="38"/>
      <c r="DH199" s="38"/>
      <c r="DI199" s="38"/>
      <c r="DJ199" s="38"/>
      <c r="DK199" s="38"/>
      <c r="DL199" s="38"/>
      <c r="DM199" s="38"/>
      <c r="DN199" s="38"/>
      <c r="DO199" s="38"/>
      <c r="DP199" s="38"/>
      <c r="DQ199" s="38"/>
      <c r="DR199" s="38"/>
      <c r="DS199" s="38"/>
      <c r="DT199" s="38"/>
      <c r="DU199" s="38"/>
      <c r="DV199" s="38"/>
      <c r="DW199" s="38"/>
      <c r="DX199" s="38"/>
      <c r="DY199" s="38"/>
      <c r="DZ199" s="38"/>
      <c r="EA199" s="38"/>
      <c r="EB199" s="38"/>
      <c r="EC199" s="38"/>
      <c r="ED199" s="38"/>
      <c r="EE199" s="38"/>
      <c r="EF199" s="38"/>
      <c r="EG199" s="38"/>
      <c r="EH199" s="38"/>
      <c r="EI199" s="38"/>
      <c r="EJ199" s="38"/>
      <c r="EK199" s="38"/>
      <c r="EL199" s="38"/>
      <c r="EM199" s="38"/>
      <c r="EN199" s="38"/>
      <c r="EO199" s="38"/>
      <c r="EP199" s="38"/>
      <c r="EQ199" s="38"/>
      <c r="ER199" s="38"/>
      <c r="ES199" s="38"/>
      <c r="ET199" s="38"/>
      <c r="EU199" s="25">
        <f t="shared" si="637"/>
        <v>0</v>
      </c>
      <c r="EV199" s="25">
        <f t="shared" si="637"/>
        <v>0</v>
      </c>
    </row>
    <row r="200" spans="1:152" ht="30" x14ac:dyDescent="0.25">
      <c r="A200" s="47">
        <v>232</v>
      </c>
      <c r="B200" s="26" t="s">
        <v>277</v>
      </c>
      <c r="C200" s="20">
        <f t="shared" si="532"/>
        <v>9657</v>
      </c>
      <c r="D200" s="21">
        <v>2.69</v>
      </c>
      <c r="E200" s="22">
        <v>1</v>
      </c>
      <c r="F200" s="49"/>
      <c r="G200" s="20">
        <v>1.4</v>
      </c>
      <c r="H200" s="20">
        <v>1.68</v>
      </c>
      <c r="I200" s="20">
        <v>2.23</v>
      </c>
      <c r="J200" s="20">
        <v>2.39</v>
      </c>
      <c r="K200" s="23"/>
      <c r="L200" s="38"/>
      <c r="M200" s="38"/>
      <c r="N200" s="38"/>
      <c r="O200" s="38"/>
      <c r="P200" s="38"/>
      <c r="Q200" s="38"/>
      <c r="R200" s="38"/>
      <c r="S200" s="38"/>
      <c r="T200" s="38"/>
      <c r="U200" s="38"/>
      <c r="V200" s="38"/>
      <c r="W200" s="38"/>
      <c r="X200" s="38"/>
      <c r="Y200" s="38"/>
      <c r="Z200" s="38"/>
      <c r="AA200" s="38"/>
      <c r="AB200" s="24">
        <f t="shared" si="533"/>
        <v>0</v>
      </c>
      <c r="AC200" s="38"/>
      <c r="AD200" s="38"/>
      <c r="AE200" s="38"/>
      <c r="AF200" s="38"/>
      <c r="AG200" s="38"/>
      <c r="AH200" s="38"/>
      <c r="AI200" s="38"/>
      <c r="AJ200" s="38"/>
      <c r="AK200" s="37"/>
      <c r="AL200" s="24"/>
      <c r="AM200" s="37"/>
      <c r="AN200" s="24"/>
      <c r="AO200" s="38"/>
      <c r="AP200" s="38"/>
      <c r="AQ200" s="38"/>
      <c r="AR200" s="38"/>
      <c r="AS200" s="38"/>
      <c r="AT200" s="38"/>
      <c r="AU200" s="38"/>
      <c r="AV200" s="38"/>
      <c r="AW200" s="38"/>
      <c r="AX200" s="38"/>
      <c r="AY200" s="38"/>
      <c r="AZ200" s="38"/>
      <c r="BA200" s="38"/>
      <c r="BB200" s="38"/>
      <c r="BC200" s="38"/>
      <c r="BD200" s="38"/>
      <c r="BE200" s="38"/>
      <c r="BF200" s="38"/>
      <c r="BG200" s="38"/>
      <c r="BH200" s="38"/>
      <c r="BI200" s="38"/>
      <c r="BJ200" s="38"/>
      <c r="BK200" s="38"/>
      <c r="BL200" s="24"/>
      <c r="BM200" s="38"/>
      <c r="BN200" s="24"/>
      <c r="BO200" s="38"/>
      <c r="BP200" s="38"/>
      <c r="BQ200" s="38"/>
      <c r="BR200" s="38"/>
      <c r="BS200" s="38"/>
      <c r="BT200" s="38"/>
      <c r="BU200" s="38"/>
      <c r="BV200" s="38"/>
      <c r="BW200" s="38"/>
      <c r="BX200" s="38"/>
      <c r="BY200" s="38"/>
      <c r="BZ200" s="24"/>
      <c r="CA200" s="38"/>
      <c r="CB200" s="24"/>
      <c r="CC200" s="38"/>
      <c r="CD200" s="38"/>
      <c r="CE200" s="38"/>
      <c r="CF200" s="38"/>
      <c r="CG200" s="38"/>
      <c r="CH200" s="38"/>
      <c r="CI200" s="38"/>
      <c r="CJ200" s="38"/>
      <c r="CK200" s="38"/>
      <c r="CL200" s="38"/>
      <c r="CM200" s="38"/>
      <c r="CN200" s="38"/>
      <c r="CO200" s="38"/>
      <c r="CP200" s="38"/>
      <c r="CQ200" s="38"/>
      <c r="CR200" s="38"/>
      <c r="CS200" s="38"/>
      <c r="CT200" s="38"/>
      <c r="CU200" s="38"/>
      <c r="CV200" s="38"/>
      <c r="CW200" s="38"/>
      <c r="CX200" s="38"/>
      <c r="CY200" s="38"/>
      <c r="CZ200" s="38"/>
      <c r="DA200" s="38"/>
      <c r="DB200" s="38"/>
      <c r="DC200" s="38"/>
      <c r="DD200" s="38"/>
      <c r="DE200" s="38"/>
      <c r="DF200" s="38"/>
      <c r="DG200" s="38"/>
      <c r="DH200" s="38"/>
      <c r="DI200" s="38"/>
      <c r="DJ200" s="38"/>
      <c r="DK200" s="38"/>
      <c r="DL200" s="38"/>
      <c r="DM200" s="38"/>
      <c r="DN200" s="38"/>
      <c r="DO200" s="38"/>
      <c r="DP200" s="38"/>
      <c r="DQ200" s="38"/>
      <c r="DR200" s="38"/>
      <c r="DS200" s="38"/>
      <c r="DT200" s="38"/>
      <c r="DU200" s="38"/>
      <c r="DV200" s="38"/>
      <c r="DW200" s="38"/>
      <c r="DX200" s="38"/>
      <c r="DY200" s="38"/>
      <c r="DZ200" s="38"/>
      <c r="EA200" s="38"/>
      <c r="EB200" s="38"/>
      <c r="EC200" s="38"/>
      <c r="ED200" s="38"/>
      <c r="EE200" s="38"/>
      <c r="EF200" s="38"/>
      <c r="EG200" s="38"/>
      <c r="EH200" s="38"/>
      <c r="EI200" s="38"/>
      <c r="EJ200" s="38"/>
      <c r="EK200" s="38"/>
      <c r="EL200" s="38"/>
      <c r="EM200" s="38"/>
      <c r="EN200" s="38"/>
      <c r="EO200" s="38"/>
      <c r="EP200" s="38"/>
      <c r="EQ200" s="38"/>
      <c r="ER200" s="38"/>
      <c r="ES200" s="38"/>
      <c r="ET200" s="38"/>
      <c r="EU200" s="25">
        <f t="shared" si="637"/>
        <v>0</v>
      </c>
      <c r="EV200" s="25">
        <f t="shared" si="637"/>
        <v>0</v>
      </c>
    </row>
    <row r="201" spans="1:152" ht="45" x14ac:dyDescent="0.25">
      <c r="A201" s="47">
        <v>233</v>
      </c>
      <c r="B201" s="26" t="s">
        <v>278</v>
      </c>
      <c r="C201" s="20">
        <f t="shared" si="532"/>
        <v>9657</v>
      </c>
      <c r="D201" s="21">
        <v>1.1599999999999999</v>
      </c>
      <c r="E201" s="22">
        <v>1</v>
      </c>
      <c r="F201" s="49"/>
      <c r="G201" s="20">
        <v>1.4</v>
      </c>
      <c r="H201" s="20">
        <v>1.68</v>
      </c>
      <c r="I201" s="20">
        <v>2.23</v>
      </c>
      <c r="J201" s="20">
        <v>2.39</v>
      </c>
      <c r="K201" s="30">
        <v>5</v>
      </c>
      <c r="L201" s="24">
        <f t="shared" ref="L201" si="638">K201*C201*D201*E201*G201*$L$6</f>
        <v>78414.84</v>
      </c>
      <c r="M201" s="38"/>
      <c r="N201" s="38"/>
      <c r="O201" s="38"/>
      <c r="P201" s="38"/>
      <c r="Q201" s="38"/>
      <c r="R201" s="38"/>
      <c r="S201" s="38"/>
      <c r="T201" s="38"/>
      <c r="U201" s="38"/>
      <c r="V201" s="38"/>
      <c r="W201" s="38"/>
      <c r="X201" s="38"/>
      <c r="Y201" s="38"/>
      <c r="Z201" s="38"/>
      <c r="AA201" s="38"/>
      <c r="AB201" s="24">
        <f t="shared" si="533"/>
        <v>0</v>
      </c>
      <c r="AC201" s="38"/>
      <c r="AD201" s="38"/>
      <c r="AE201" s="38"/>
      <c r="AF201" s="38"/>
      <c r="AG201" s="38"/>
      <c r="AH201" s="38"/>
      <c r="AI201" s="38"/>
      <c r="AJ201" s="38"/>
      <c r="AK201" s="37"/>
      <c r="AL201" s="24"/>
      <c r="AM201" s="37"/>
      <c r="AN201" s="24"/>
      <c r="AO201" s="38"/>
      <c r="AP201" s="38"/>
      <c r="AQ201" s="38"/>
      <c r="AR201" s="38"/>
      <c r="AS201" s="38"/>
      <c r="AT201" s="38"/>
      <c r="AU201" s="38"/>
      <c r="AV201" s="38"/>
      <c r="AW201" s="38"/>
      <c r="AX201" s="38"/>
      <c r="AY201" s="38"/>
      <c r="AZ201" s="38"/>
      <c r="BA201" s="38"/>
      <c r="BB201" s="38"/>
      <c r="BC201" s="38"/>
      <c r="BD201" s="38"/>
      <c r="BE201" s="38"/>
      <c r="BF201" s="38"/>
      <c r="BG201" s="38"/>
      <c r="BH201" s="38"/>
      <c r="BI201" s="38"/>
      <c r="BJ201" s="38"/>
      <c r="BK201" s="38"/>
      <c r="BL201" s="24"/>
      <c r="BM201" s="38"/>
      <c r="BN201" s="24"/>
      <c r="BO201" s="38"/>
      <c r="BP201" s="38"/>
      <c r="BQ201" s="38"/>
      <c r="BR201" s="38"/>
      <c r="BS201" s="38"/>
      <c r="BT201" s="38"/>
      <c r="BU201" s="38"/>
      <c r="BV201" s="38"/>
      <c r="BW201" s="38"/>
      <c r="BX201" s="38"/>
      <c r="BY201" s="38"/>
      <c r="BZ201" s="24"/>
      <c r="CA201" s="38"/>
      <c r="CB201" s="24"/>
      <c r="CC201" s="38"/>
      <c r="CD201" s="38"/>
      <c r="CE201" s="38"/>
      <c r="CF201" s="38"/>
      <c r="CG201" s="38"/>
      <c r="CH201" s="38"/>
      <c r="CI201" s="38"/>
      <c r="CJ201" s="38"/>
      <c r="CK201" s="38"/>
      <c r="CL201" s="38"/>
      <c r="CM201" s="38"/>
      <c r="CN201" s="38"/>
      <c r="CO201" s="38"/>
      <c r="CP201" s="38"/>
      <c r="CQ201" s="38"/>
      <c r="CR201" s="38"/>
      <c r="CS201" s="38"/>
      <c r="CT201" s="38"/>
      <c r="CU201" s="38"/>
      <c r="CV201" s="38"/>
      <c r="CW201" s="38"/>
      <c r="CX201" s="38"/>
      <c r="CY201" s="38"/>
      <c r="CZ201" s="38"/>
      <c r="DA201" s="38"/>
      <c r="DB201" s="38"/>
      <c r="DC201" s="38"/>
      <c r="DD201" s="38"/>
      <c r="DE201" s="38"/>
      <c r="DF201" s="38"/>
      <c r="DG201" s="38"/>
      <c r="DH201" s="38"/>
      <c r="DI201" s="38"/>
      <c r="DJ201" s="38"/>
      <c r="DK201" s="38"/>
      <c r="DL201" s="38"/>
      <c r="DM201" s="38"/>
      <c r="DN201" s="38"/>
      <c r="DO201" s="38"/>
      <c r="DP201" s="38"/>
      <c r="DQ201" s="38"/>
      <c r="DR201" s="38"/>
      <c r="DS201" s="38"/>
      <c r="DT201" s="38"/>
      <c r="DU201" s="38"/>
      <c r="DV201" s="38"/>
      <c r="DW201" s="38"/>
      <c r="DX201" s="38"/>
      <c r="DY201" s="38"/>
      <c r="DZ201" s="38"/>
      <c r="EA201" s="38"/>
      <c r="EB201" s="38"/>
      <c r="EC201" s="38"/>
      <c r="ED201" s="38"/>
      <c r="EE201" s="38"/>
      <c r="EF201" s="38"/>
      <c r="EG201" s="38"/>
      <c r="EH201" s="38"/>
      <c r="EI201" s="38"/>
      <c r="EJ201" s="38"/>
      <c r="EK201" s="38"/>
      <c r="EL201" s="38"/>
      <c r="EM201" s="38"/>
      <c r="EN201" s="38"/>
      <c r="EO201" s="38"/>
      <c r="EP201" s="38"/>
      <c r="EQ201" s="38"/>
      <c r="ER201" s="38"/>
      <c r="ES201" s="38"/>
      <c r="ET201" s="38"/>
      <c r="EU201" s="25">
        <f t="shared" si="637"/>
        <v>5</v>
      </c>
      <c r="EV201" s="25">
        <f t="shared" si="637"/>
        <v>78414.84</v>
      </c>
    </row>
    <row r="202" spans="1:152" ht="45" x14ac:dyDescent="0.25">
      <c r="A202" s="47">
        <v>234</v>
      </c>
      <c r="B202" s="26" t="s">
        <v>279</v>
      </c>
      <c r="C202" s="20">
        <f t="shared" ref="C202:C253" si="639">C201</f>
        <v>9657</v>
      </c>
      <c r="D202" s="21">
        <v>1.95</v>
      </c>
      <c r="E202" s="22">
        <v>1</v>
      </c>
      <c r="F202" s="49"/>
      <c r="G202" s="20">
        <v>1.4</v>
      </c>
      <c r="H202" s="20">
        <v>1.68</v>
      </c>
      <c r="I202" s="20">
        <v>2.23</v>
      </c>
      <c r="J202" s="20">
        <v>2.39</v>
      </c>
      <c r="K202" s="23"/>
      <c r="L202" s="38"/>
      <c r="M202" s="38"/>
      <c r="N202" s="38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  <c r="AB202" s="24">
        <f t="shared" ref="AB202:AB253" si="640">SUM(AA202*$AB$6*C202*D202*E202*G202)</f>
        <v>0</v>
      </c>
      <c r="AC202" s="38"/>
      <c r="AD202" s="38"/>
      <c r="AE202" s="38"/>
      <c r="AF202" s="38"/>
      <c r="AG202" s="38"/>
      <c r="AH202" s="38"/>
      <c r="AI202" s="38"/>
      <c r="AJ202" s="38"/>
      <c r="AK202" s="37"/>
      <c r="AL202" s="24">
        <f t="shared" si="575"/>
        <v>0</v>
      </c>
      <c r="AM202" s="46">
        <v>22</v>
      </c>
      <c r="AN202" s="24">
        <f t="shared" si="576"/>
        <v>579999.41999999993</v>
      </c>
      <c r="AO202" s="38"/>
      <c r="AP202" s="38"/>
      <c r="AQ202" s="38"/>
      <c r="AR202" s="38"/>
      <c r="AS202" s="38"/>
      <c r="AT202" s="38"/>
      <c r="AU202" s="38"/>
      <c r="AV202" s="38"/>
      <c r="AW202" s="38"/>
      <c r="AX202" s="38"/>
      <c r="AY202" s="38"/>
      <c r="AZ202" s="38"/>
      <c r="BA202" s="38"/>
      <c r="BB202" s="38"/>
      <c r="BC202" s="38"/>
      <c r="BD202" s="38"/>
      <c r="BE202" s="38"/>
      <c r="BF202" s="38"/>
      <c r="BG202" s="38"/>
      <c r="BH202" s="38"/>
      <c r="BI202" s="38"/>
      <c r="BJ202" s="38"/>
      <c r="BK202" s="38"/>
      <c r="BL202" s="24"/>
      <c r="BM202" s="38"/>
      <c r="BN202" s="24"/>
      <c r="BO202" s="38"/>
      <c r="BP202" s="38"/>
      <c r="BQ202" s="38"/>
      <c r="BR202" s="38"/>
      <c r="BS202" s="38"/>
      <c r="BT202" s="38"/>
      <c r="BU202" s="38"/>
      <c r="BV202" s="38"/>
      <c r="BW202" s="38"/>
      <c r="BX202" s="38"/>
      <c r="BY202" s="38"/>
      <c r="BZ202" s="24"/>
      <c r="CA202" s="38"/>
      <c r="CB202" s="24"/>
      <c r="CC202" s="38"/>
      <c r="CD202" s="38"/>
      <c r="CE202" s="38"/>
      <c r="CF202" s="38"/>
      <c r="CG202" s="38"/>
      <c r="CH202" s="38"/>
      <c r="CI202" s="38"/>
      <c r="CJ202" s="38"/>
      <c r="CK202" s="38"/>
      <c r="CL202" s="38"/>
      <c r="CM202" s="38"/>
      <c r="CN202" s="38"/>
      <c r="CO202" s="38"/>
      <c r="CP202" s="24">
        <f t="shared" ref="CP202:CP203" si="641">CO202*C202*D202*E202*H202</f>
        <v>0</v>
      </c>
      <c r="CQ202" s="38"/>
      <c r="CR202" s="38"/>
      <c r="CS202" s="38"/>
      <c r="CT202" s="38"/>
      <c r="CU202" s="38"/>
      <c r="CV202" s="38"/>
      <c r="CW202" s="38"/>
      <c r="CX202" s="38"/>
      <c r="CY202" s="38"/>
      <c r="CZ202" s="38"/>
      <c r="DA202" s="38"/>
      <c r="DB202" s="38"/>
      <c r="DC202" s="38"/>
      <c r="DD202" s="38"/>
      <c r="DE202" s="38"/>
      <c r="DF202" s="38"/>
      <c r="DG202" s="38"/>
      <c r="DH202" s="38"/>
      <c r="DI202" s="38"/>
      <c r="DJ202" s="38"/>
      <c r="DK202" s="38"/>
      <c r="DL202" s="38"/>
      <c r="DM202" s="38"/>
      <c r="DN202" s="38"/>
      <c r="DO202" s="38"/>
      <c r="DP202" s="38"/>
      <c r="DQ202" s="38"/>
      <c r="DR202" s="38"/>
      <c r="DS202" s="38"/>
      <c r="DT202" s="38"/>
      <c r="DU202" s="38"/>
      <c r="DV202" s="38"/>
      <c r="DW202" s="38"/>
      <c r="DX202" s="38"/>
      <c r="DY202" s="38"/>
      <c r="DZ202" s="38"/>
      <c r="EA202" s="38"/>
      <c r="EB202" s="38"/>
      <c r="EC202" s="38"/>
      <c r="ED202" s="38"/>
      <c r="EE202" s="38"/>
      <c r="EF202" s="38"/>
      <c r="EG202" s="38">
        <v>15</v>
      </c>
      <c r="EH202" s="24">
        <f>EG202*C202*D202*E202*G202*$EH$6</f>
        <v>395454.14999999997</v>
      </c>
      <c r="EI202" s="38"/>
      <c r="EJ202" s="38"/>
      <c r="EK202" s="38"/>
      <c r="EL202" s="38"/>
      <c r="EM202" s="38"/>
      <c r="EN202" s="38"/>
      <c r="EO202" s="38"/>
      <c r="EP202" s="38"/>
      <c r="EQ202" s="38"/>
      <c r="ER202" s="38"/>
      <c r="ES202" s="38"/>
      <c r="ET202" s="38"/>
      <c r="EU202" s="25">
        <f t="shared" si="637"/>
        <v>37</v>
      </c>
      <c r="EV202" s="25">
        <f t="shared" si="637"/>
        <v>975453.56999999983</v>
      </c>
    </row>
    <row r="203" spans="1:152" ht="45" x14ac:dyDescent="0.25">
      <c r="A203" s="47">
        <v>235</v>
      </c>
      <c r="B203" s="26" t="s">
        <v>280</v>
      </c>
      <c r="C203" s="20">
        <f t="shared" si="639"/>
        <v>9657</v>
      </c>
      <c r="D203" s="21">
        <v>2.46</v>
      </c>
      <c r="E203" s="22">
        <v>1</v>
      </c>
      <c r="F203" s="49"/>
      <c r="G203" s="20">
        <v>1.4</v>
      </c>
      <c r="H203" s="20">
        <v>1.68</v>
      </c>
      <c r="I203" s="20">
        <v>2.23</v>
      </c>
      <c r="J203" s="20">
        <v>2.39</v>
      </c>
      <c r="K203" s="23"/>
      <c r="L203" s="38"/>
      <c r="M203" s="38"/>
      <c r="N203" s="38"/>
      <c r="O203" s="38"/>
      <c r="P203" s="38"/>
      <c r="Q203" s="38"/>
      <c r="R203" s="38"/>
      <c r="S203" s="38"/>
      <c r="T203" s="38"/>
      <c r="U203" s="38"/>
      <c r="V203" s="38"/>
      <c r="W203" s="38"/>
      <c r="X203" s="38"/>
      <c r="Y203" s="38"/>
      <c r="Z203" s="38"/>
      <c r="AA203" s="38"/>
      <c r="AB203" s="24">
        <f t="shared" si="640"/>
        <v>0</v>
      </c>
      <c r="AC203" s="38"/>
      <c r="AD203" s="38"/>
      <c r="AE203" s="38"/>
      <c r="AF203" s="38"/>
      <c r="AG203" s="38"/>
      <c r="AH203" s="38"/>
      <c r="AI203" s="38"/>
      <c r="AJ203" s="38"/>
      <c r="AK203" s="37"/>
      <c r="AL203" s="24"/>
      <c r="AM203" s="37"/>
      <c r="AN203" s="24"/>
      <c r="AO203" s="38"/>
      <c r="AP203" s="38"/>
      <c r="AQ203" s="38"/>
      <c r="AR203" s="38"/>
      <c r="AS203" s="38"/>
      <c r="AT203" s="38"/>
      <c r="AU203" s="38"/>
      <c r="AV203" s="38"/>
      <c r="AW203" s="38"/>
      <c r="AX203" s="38"/>
      <c r="AY203" s="38"/>
      <c r="AZ203" s="38"/>
      <c r="BA203" s="38"/>
      <c r="BB203" s="38"/>
      <c r="BC203" s="38"/>
      <c r="BD203" s="38"/>
      <c r="BE203" s="38"/>
      <c r="BF203" s="38"/>
      <c r="BG203" s="38"/>
      <c r="BH203" s="38"/>
      <c r="BI203" s="38"/>
      <c r="BJ203" s="38"/>
      <c r="BK203" s="38"/>
      <c r="BL203" s="24"/>
      <c r="BM203" s="38"/>
      <c r="BN203" s="24"/>
      <c r="BO203" s="38"/>
      <c r="BP203" s="38"/>
      <c r="BQ203" s="38"/>
      <c r="BR203" s="38"/>
      <c r="BS203" s="38"/>
      <c r="BT203" s="38"/>
      <c r="BU203" s="38"/>
      <c r="BV203" s="38"/>
      <c r="BW203" s="38"/>
      <c r="BX203" s="38"/>
      <c r="BY203" s="38"/>
      <c r="BZ203" s="24"/>
      <c r="CA203" s="38"/>
      <c r="CB203" s="24"/>
      <c r="CC203" s="38"/>
      <c r="CD203" s="38"/>
      <c r="CE203" s="38"/>
      <c r="CF203" s="38"/>
      <c r="CG203" s="38"/>
      <c r="CH203" s="38"/>
      <c r="CI203" s="38"/>
      <c r="CJ203" s="38"/>
      <c r="CK203" s="38"/>
      <c r="CL203" s="38"/>
      <c r="CM203" s="38"/>
      <c r="CN203" s="38"/>
      <c r="CO203" s="38">
        <v>20</v>
      </c>
      <c r="CP203" s="24">
        <f t="shared" si="641"/>
        <v>798208.99199999997</v>
      </c>
      <c r="CQ203" s="38"/>
      <c r="CR203" s="38"/>
      <c r="CS203" s="38"/>
      <c r="CT203" s="38"/>
      <c r="CU203" s="38"/>
      <c r="CV203" s="38"/>
      <c r="CW203" s="38"/>
      <c r="CX203" s="38"/>
      <c r="CY203" s="38"/>
      <c r="CZ203" s="38"/>
      <c r="DA203" s="38"/>
      <c r="DB203" s="38"/>
      <c r="DC203" s="38"/>
      <c r="DD203" s="38"/>
      <c r="DE203" s="38"/>
      <c r="DF203" s="38"/>
      <c r="DG203" s="38"/>
      <c r="DH203" s="38"/>
      <c r="DI203" s="38"/>
      <c r="DJ203" s="38"/>
      <c r="DK203" s="38"/>
      <c r="DL203" s="38"/>
      <c r="DM203" s="38"/>
      <c r="DN203" s="38"/>
      <c r="DO203" s="38"/>
      <c r="DP203" s="38"/>
      <c r="DQ203" s="38"/>
      <c r="DR203" s="38"/>
      <c r="DS203" s="38"/>
      <c r="DT203" s="38"/>
      <c r="DU203" s="38"/>
      <c r="DV203" s="38"/>
      <c r="DW203" s="38"/>
      <c r="DX203" s="38"/>
      <c r="DY203" s="38"/>
      <c r="DZ203" s="38"/>
      <c r="EA203" s="38"/>
      <c r="EB203" s="38"/>
      <c r="EC203" s="38"/>
      <c r="ED203" s="38"/>
      <c r="EE203" s="38"/>
      <c r="EF203" s="38"/>
      <c r="EG203" s="38"/>
      <c r="EH203" s="38"/>
      <c r="EI203" s="38"/>
      <c r="EJ203" s="38"/>
      <c r="EK203" s="38"/>
      <c r="EL203" s="38"/>
      <c r="EM203" s="38"/>
      <c r="EN203" s="38"/>
      <c r="EO203" s="38"/>
      <c r="EP203" s="38"/>
      <c r="EQ203" s="38"/>
      <c r="ER203" s="38"/>
      <c r="ES203" s="38"/>
      <c r="ET203" s="38"/>
      <c r="EU203" s="25">
        <f t="shared" si="637"/>
        <v>20</v>
      </c>
      <c r="EV203" s="25">
        <f t="shared" si="637"/>
        <v>798208.99199999997</v>
      </c>
    </row>
    <row r="204" spans="1:152" x14ac:dyDescent="0.25">
      <c r="A204" s="47">
        <v>236</v>
      </c>
      <c r="B204" s="26" t="s">
        <v>281</v>
      </c>
      <c r="C204" s="20">
        <f t="shared" si="639"/>
        <v>9657</v>
      </c>
      <c r="D204" s="21">
        <v>0.82</v>
      </c>
      <c r="E204" s="22">
        <v>1</v>
      </c>
      <c r="F204" s="49"/>
      <c r="G204" s="20">
        <v>1.4</v>
      </c>
      <c r="H204" s="20">
        <v>1.68</v>
      </c>
      <c r="I204" s="20">
        <v>2.23</v>
      </c>
      <c r="J204" s="20">
        <v>2.39</v>
      </c>
      <c r="K204" s="23"/>
      <c r="L204" s="38"/>
      <c r="M204" s="38"/>
      <c r="N204" s="38"/>
      <c r="O204" s="38"/>
      <c r="P204" s="38"/>
      <c r="Q204" s="38"/>
      <c r="R204" s="38"/>
      <c r="S204" s="38"/>
      <c r="T204" s="38"/>
      <c r="U204" s="38"/>
      <c r="V204" s="38"/>
      <c r="W204" s="38"/>
      <c r="X204" s="38"/>
      <c r="Y204" s="38"/>
      <c r="Z204" s="38"/>
      <c r="AA204" s="38"/>
      <c r="AB204" s="24">
        <f t="shared" si="640"/>
        <v>0</v>
      </c>
      <c r="AC204" s="38"/>
      <c r="AD204" s="38"/>
      <c r="AE204" s="38"/>
      <c r="AF204" s="38"/>
      <c r="AG204" s="38"/>
      <c r="AH204" s="38"/>
      <c r="AI204" s="38"/>
      <c r="AJ204" s="38"/>
      <c r="AK204" s="37"/>
      <c r="AL204" s="24"/>
      <c r="AM204" s="37"/>
      <c r="AN204" s="24"/>
      <c r="AO204" s="38"/>
      <c r="AP204" s="38"/>
      <c r="AQ204" s="38"/>
      <c r="AR204" s="38"/>
      <c r="AS204" s="38"/>
      <c r="AT204" s="38"/>
      <c r="AU204" s="38"/>
      <c r="AV204" s="38"/>
      <c r="AW204" s="38"/>
      <c r="AX204" s="38"/>
      <c r="AY204" s="38"/>
      <c r="AZ204" s="38"/>
      <c r="BA204" s="38"/>
      <c r="BB204" s="38"/>
      <c r="BC204" s="38"/>
      <c r="BD204" s="38"/>
      <c r="BE204" s="38"/>
      <c r="BF204" s="38"/>
      <c r="BG204" s="38"/>
      <c r="BH204" s="38"/>
      <c r="BI204" s="38"/>
      <c r="BJ204" s="38"/>
      <c r="BK204" s="38"/>
      <c r="BL204" s="24"/>
      <c r="BM204" s="38"/>
      <c r="BN204" s="24"/>
      <c r="BO204" s="38"/>
      <c r="BP204" s="38"/>
      <c r="BQ204" s="38"/>
      <c r="BR204" s="38"/>
      <c r="BS204" s="38"/>
      <c r="BT204" s="38"/>
      <c r="BU204" s="38"/>
      <c r="BV204" s="38"/>
      <c r="BW204" s="38"/>
      <c r="BX204" s="38"/>
      <c r="BY204" s="38"/>
      <c r="BZ204" s="24"/>
      <c r="CA204" s="38"/>
      <c r="CB204" s="24"/>
      <c r="CC204" s="38"/>
      <c r="CD204" s="38"/>
      <c r="CE204" s="38"/>
      <c r="CF204" s="38"/>
      <c r="CG204" s="38"/>
      <c r="CH204" s="38"/>
      <c r="CI204" s="38"/>
      <c r="CJ204" s="38"/>
      <c r="CK204" s="38"/>
      <c r="CL204" s="38"/>
      <c r="CM204" s="38"/>
      <c r="CN204" s="38"/>
      <c r="CO204" s="38"/>
      <c r="CP204" s="38"/>
      <c r="CQ204" s="38"/>
      <c r="CR204" s="38"/>
      <c r="CS204" s="38"/>
      <c r="CT204" s="38"/>
      <c r="CU204" s="38"/>
      <c r="CV204" s="38"/>
      <c r="CW204" s="38"/>
      <c r="CX204" s="38"/>
      <c r="CY204" s="38"/>
      <c r="CZ204" s="38"/>
      <c r="DA204" s="38"/>
      <c r="DB204" s="38"/>
      <c r="DC204" s="38"/>
      <c r="DD204" s="38"/>
      <c r="DE204" s="38"/>
      <c r="DF204" s="38"/>
      <c r="DG204" s="38"/>
      <c r="DH204" s="38"/>
      <c r="DI204" s="38"/>
      <c r="DJ204" s="38"/>
      <c r="DK204" s="38"/>
      <c r="DL204" s="38"/>
      <c r="DM204" s="38"/>
      <c r="DN204" s="38"/>
      <c r="DO204" s="38"/>
      <c r="DP204" s="38"/>
      <c r="DQ204" s="38"/>
      <c r="DR204" s="38"/>
      <c r="DS204" s="38"/>
      <c r="DT204" s="38"/>
      <c r="DU204" s="38"/>
      <c r="DV204" s="38"/>
      <c r="DW204" s="38"/>
      <c r="DX204" s="38"/>
      <c r="DY204" s="38"/>
      <c r="DZ204" s="38"/>
      <c r="EA204" s="38"/>
      <c r="EB204" s="38"/>
      <c r="EC204" s="38"/>
      <c r="ED204" s="38"/>
      <c r="EE204" s="38"/>
      <c r="EF204" s="38"/>
      <c r="EG204" s="38"/>
      <c r="EH204" s="38"/>
      <c r="EI204" s="38"/>
      <c r="EJ204" s="38"/>
      <c r="EK204" s="38"/>
      <c r="EL204" s="38"/>
      <c r="EM204" s="38"/>
      <c r="EN204" s="38"/>
      <c r="EO204" s="38"/>
      <c r="EP204" s="38"/>
      <c r="EQ204" s="38"/>
      <c r="ER204" s="38"/>
      <c r="ES204" s="38"/>
      <c r="ET204" s="38"/>
      <c r="EU204" s="25">
        <f t="shared" si="637"/>
        <v>0</v>
      </c>
      <c r="EV204" s="25">
        <f t="shared" si="637"/>
        <v>0</v>
      </c>
    </row>
    <row r="205" spans="1:152" x14ac:dyDescent="0.25">
      <c r="A205" s="47">
        <v>237</v>
      </c>
      <c r="B205" s="26" t="s">
        <v>282</v>
      </c>
      <c r="C205" s="20">
        <f t="shared" si="639"/>
        <v>9657</v>
      </c>
      <c r="D205" s="21">
        <v>0.86</v>
      </c>
      <c r="E205" s="22">
        <v>1</v>
      </c>
      <c r="F205" s="49"/>
      <c r="G205" s="20">
        <v>1.4</v>
      </c>
      <c r="H205" s="20">
        <v>1.68</v>
      </c>
      <c r="I205" s="20">
        <v>2.23</v>
      </c>
      <c r="J205" s="20">
        <v>2.39</v>
      </c>
      <c r="K205" s="23"/>
      <c r="L205" s="38"/>
      <c r="M205" s="38"/>
      <c r="N205" s="38"/>
      <c r="O205" s="38"/>
      <c r="P205" s="38"/>
      <c r="Q205" s="38"/>
      <c r="R205" s="38"/>
      <c r="S205" s="38"/>
      <c r="T205" s="38"/>
      <c r="U205" s="38"/>
      <c r="V205" s="38"/>
      <c r="W205" s="38"/>
      <c r="X205" s="38"/>
      <c r="Y205" s="38"/>
      <c r="Z205" s="38"/>
      <c r="AA205" s="38"/>
      <c r="AB205" s="24">
        <f t="shared" si="640"/>
        <v>0</v>
      </c>
      <c r="AC205" s="38"/>
      <c r="AD205" s="38"/>
      <c r="AE205" s="38"/>
      <c r="AF205" s="38"/>
      <c r="AG205" s="38"/>
      <c r="AH205" s="38"/>
      <c r="AI205" s="38"/>
      <c r="AJ205" s="38"/>
      <c r="AK205" s="37"/>
      <c r="AL205" s="24"/>
      <c r="AM205" s="37"/>
      <c r="AN205" s="24"/>
      <c r="AO205" s="38"/>
      <c r="AP205" s="38"/>
      <c r="AQ205" s="38"/>
      <c r="AR205" s="38"/>
      <c r="AS205" s="38"/>
      <c r="AT205" s="38"/>
      <c r="AU205" s="38"/>
      <c r="AV205" s="38"/>
      <c r="AW205" s="38"/>
      <c r="AX205" s="38"/>
      <c r="AY205" s="38"/>
      <c r="AZ205" s="38"/>
      <c r="BA205" s="38"/>
      <c r="BB205" s="38"/>
      <c r="BC205" s="38">
        <v>5</v>
      </c>
      <c r="BD205" s="24">
        <f t="shared" ref="BD205:BD206" si="642">BC205*C205*D205*E205*G205*$BD$6</f>
        <v>58135.139999999992</v>
      </c>
      <c r="BE205" s="38"/>
      <c r="BF205" s="38"/>
      <c r="BG205" s="38"/>
      <c r="BH205" s="38"/>
      <c r="BI205" s="38"/>
      <c r="BJ205" s="38"/>
      <c r="BK205" s="38"/>
      <c r="BL205" s="24"/>
      <c r="BM205" s="38"/>
      <c r="BN205" s="24"/>
      <c r="BO205" s="38"/>
      <c r="BP205" s="38"/>
      <c r="BQ205" s="38"/>
      <c r="BR205" s="38"/>
      <c r="BS205" s="38"/>
      <c r="BT205" s="38"/>
      <c r="BU205" s="38"/>
      <c r="BV205" s="38"/>
      <c r="BW205" s="38"/>
      <c r="BX205" s="38"/>
      <c r="BY205" s="38"/>
      <c r="BZ205" s="24"/>
      <c r="CA205" s="38"/>
      <c r="CB205" s="24"/>
      <c r="CC205" s="38"/>
      <c r="CD205" s="38"/>
      <c r="CE205" s="38"/>
      <c r="CF205" s="38"/>
      <c r="CG205" s="38"/>
      <c r="CH205" s="38"/>
      <c r="CI205" s="38"/>
      <c r="CJ205" s="38"/>
      <c r="CK205" s="38"/>
      <c r="CL205" s="38"/>
      <c r="CM205" s="38">
        <v>50</v>
      </c>
      <c r="CN205" s="24">
        <f>CM205*C205*D205*E205*H205*$CN$6</f>
        <v>697621.67999999993</v>
      </c>
      <c r="CO205" s="38"/>
      <c r="CP205" s="38"/>
      <c r="CQ205" s="38"/>
      <c r="CR205" s="38"/>
      <c r="CS205" s="38"/>
      <c r="CT205" s="38"/>
      <c r="CU205" s="38"/>
      <c r="CV205" s="38"/>
      <c r="CW205" s="38"/>
      <c r="CX205" s="38"/>
      <c r="CY205" s="38"/>
      <c r="CZ205" s="38"/>
      <c r="DA205" s="38"/>
      <c r="DB205" s="38"/>
      <c r="DC205" s="38"/>
      <c r="DD205" s="38"/>
      <c r="DE205" s="38"/>
      <c r="DF205" s="38"/>
      <c r="DG205" s="38"/>
      <c r="DH205" s="38"/>
      <c r="DI205" s="38"/>
      <c r="DJ205" s="38"/>
      <c r="DK205" s="38"/>
      <c r="DL205" s="38"/>
      <c r="DM205" s="38"/>
      <c r="DN205" s="38"/>
      <c r="DO205" s="38"/>
      <c r="DP205" s="38"/>
      <c r="DQ205" s="38"/>
      <c r="DR205" s="38"/>
      <c r="DS205" s="38"/>
      <c r="DT205" s="38"/>
      <c r="DU205" s="38"/>
      <c r="DV205" s="38"/>
      <c r="DW205" s="38"/>
      <c r="DX205" s="38"/>
      <c r="DY205" s="38"/>
      <c r="DZ205" s="38"/>
      <c r="EA205" s="38"/>
      <c r="EB205" s="38"/>
      <c r="EC205" s="38"/>
      <c r="ED205" s="38"/>
      <c r="EE205" s="38"/>
      <c r="EF205" s="38"/>
      <c r="EG205" s="38">
        <v>46</v>
      </c>
      <c r="EH205" s="24">
        <f>EG205*C205*D205*E205*G205*$EH$6</f>
        <v>534843.28799999994</v>
      </c>
      <c r="EI205" s="38"/>
      <c r="EJ205" s="38"/>
      <c r="EK205" s="38"/>
      <c r="EL205" s="38"/>
      <c r="EM205" s="38"/>
      <c r="EN205" s="38"/>
      <c r="EO205" s="38"/>
      <c r="EP205" s="38"/>
      <c r="EQ205" s="38"/>
      <c r="ER205" s="38"/>
      <c r="ES205" s="38"/>
      <c r="ET205" s="38"/>
      <c r="EU205" s="25">
        <f t="shared" si="637"/>
        <v>101</v>
      </c>
      <c r="EV205" s="25">
        <f t="shared" si="637"/>
        <v>1290600.108</v>
      </c>
    </row>
    <row r="206" spans="1:152" x14ac:dyDescent="0.25">
      <c r="A206" s="47">
        <v>238</v>
      </c>
      <c r="B206" s="26" t="s">
        <v>283</v>
      </c>
      <c r="C206" s="20">
        <f t="shared" si="639"/>
        <v>9657</v>
      </c>
      <c r="D206" s="21">
        <v>1.24</v>
      </c>
      <c r="E206" s="22">
        <v>1</v>
      </c>
      <c r="F206" s="49"/>
      <c r="G206" s="20">
        <v>1.4</v>
      </c>
      <c r="H206" s="20">
        <v>1.68</v>
      </c>
      <c r="I206" s="20">
        <v>2.23</v>
      </c>
      <c r="J206" s="20">
        <v>2.39</v>
      </c>
      <c r="K206" s="23"/>
      <c r="L206" s="38"/>
      <c r="M206" s="38"/>
      <c r="N206" s="38"/>
      <c r="O206" s="38"/>
      <c r="P206" s="38"/>
      <c r="Q206" s="38"/>
      <c r="R206" s="38"/>
      <c r="S206" s="38"/>
      <c r="T206" s="38"/>
      <c r="U206" s="38"/>
      <c r="V206" s="38"/>
      <c r="W206" s="38"/>
      <c r="X206" s="38"/>
      <c r="Y206" s="38"/>
      <c r="Z206" s="38"/>
      <c r="AA206" s="38"/>
      <c r="AB206" s="24">
        <f t="shared" si="640"/>
        <v>0</v>
      </c>
      <c r="AC206" s="38"/>
      <c r="AD206" s="38"/>
      <c r="AE206" s="38"/>
      <c r="AF206" s="38"/>
      <c r="AG206" s="38"/>
      <c r="AH206" s="38"/>
      <c r="AI206" s="38"/>
      <c r="AJ206" s="38"/>
      <c r="AK206" s="37"/>
      <c r="AL206" s="24"/>
      <c r="AM206" s="37"/>
      <c r="AN206" s="24"/>
      <c r="AO206" s="38"/>
      <c r="AP206" s="38"/>
      <c r="AQ206" s="38"/>
      <c r="AR206" s="38"/>
      <c r="AS206" s="38"/>
      <c r="AT206" s="38"/>
      <c r="AU206" s="38"/>
      <c r="AV206" s="38"/>
      <c r="AW206" s="38"/>
      <c r="AX206" s="38"/>
      <c r="AY206" s="38"/>
      <c r="AZ206" s="38"/>
      <c r="BA206" s="38"/>
      <c r="BB206" s="38"/>
      <c r="BC206" s="38">
        <v>5</v>
      </c>
      <c r="BD206" s="24">
        <f t="shared" si="642"/>
        <v>83822.759999999995</v>
      </c>
      <c r="BE206" s="38"/>
      <c r="BF206" s="38"/>
      <c r="BG206" s="38"/>
      <c r="BH206" s="38"/>
      <c r="BI206" s="38"/>
      <c r="BJ206" s="38"/>
      <c r="BK206" s="38"/>
      <c r="BL206" s="24"/>
      <c r="BM206" s="38"/>
      <c r="BN206" s="24"/>
      <c r="BO206" s="38"/>
      <c r="BP206" s="38"/>
      <c r="BQ206" s="38"/>
      <c r="BR206" s="38"/>
      <c r="BS206" s="38"/>
      <c r="BT206" s="38"/>
      <c r="BU206" s="38"/>
      <c r="BV206" s="38"/>
      <c r="BW206" s="38"/>
      <c r="BX206" s="38"/>
      <c r="BY206" s="38"/>
      <c r="BZ206" s="24"/>
      <c r="CA206" s="38"/>
      <c r="CB206" s="24"/>
      <c r="CC206" s="38"/>
      <c r="CD206" s="38"/>
      <c r="CE206" s="38"/>
      <c r="CF206" s="38"/>
      <c r="CG206" s="38"/>
      <c r="CH206" s="38"/>
      <c r="CI206" s="38"/>
      <c r="CJ206" s="38"/>
      <c r="CK206" s="38"/>
      <c r="CL206" s="38"/>
      <c r="CM206" s="38"/>
      <c r="CN206" s="38"/>
      <c r="CO206" s="38">
        <v>4</v>
      </c>
      <c r="CP206" s="24">
        <f t="shared" ref="CP206:CP207" si="643">CO206*C206*D206*E206*H206</f>
        <v>80469.849600000001</v>
      </c>
      <c r="CQ206" s="38"/>
      <c r="CR206" s="38"/>
      <c r="CS206" s="38"/>
      <c r="CT206" s="38"/>
      <c r="CU206" s="38"/>
      <c r="CV206" s="38"/>
      <c r="CW206" s="38"/>
      <c r="CX206" s="38"/>
      <c r="CY206" s="38"/>
      <c r="CZ206" s="38"/>
      <c r="DA206" s="38"/>
      <c r="DB206" s="38"/>
      <c r="DC206" s="38"/>
      <c r="DD206" s="38"/>
      <c r="DE206" s="38"/>
      <c r="DF206" s="38"/>
      <c r="DG206" s="38"/>
      <c r="DH206" s="38"/>
      <c r="DI206" s="38"/>
      <c r="DJ206" s="38"/>
      <c r="DK206" s="38"/>
      <c r="DL206" s="38"/>
      <c r="DM206" s="38"/>
      <c r="DN206" s="38"/>
      <c r="DO206" s="38"/>
      <c r="DP206" s="38"/>
      <c r="DQ206" s="38"/>
      <c r="DR206" s="38"/>
      <c r="DS206" s="38"/>
      <c r="DT206" s="38"/>
      <c r="DU206" s="38"/>
      <c r="DV206" s="38"/>
      <c r="DW206" s="38"/>
      <c r="DX206" s="38"/>
      <c r="DY206" s="38"/>
      <c r="DZ206" s="38"/>
      <c r="EA206" s="38"/>
      <c r="EB206" s="38"/>
      <c r="EC206" s="38"/>
      <c r="ED206" s="38"/>
      <c r="EE206" s="38"/>
      <c r="EF206" s="38"/>
      <c r="EG206" s="38"/>
      <c r="EH206" s="38"/>
      <c r="EI206" s="38"/>
      <c r="EJ206" s="38"/>
      <c r="EK206" s="38"/>
      <c r="EL206" s="38"/>
      <c r="EM206" s="38"/>
      <c r="EN206" s="38"/>
      <c r="EO206" s="38"/>
      <c r="EP206" s="38"/>
      <c r="EQ206" s="38"/>
      <c r="ER206" s="38"/>
      <c r="ES206" s="38"/>
      <c r="ET206" s="38"/>
      <c r="EU206" s="25">
        <f t="shared" si="637"/>
        <v>9</v>
      </c>
      <c r="EV206" s="25">
        <f t="shared" si="637"/>
        <v>164292.6096</v>
      </c>
    </row>
    <row r="207" spans="1:152" ht="30" x14ac:dyDescent="0.25">
      <c r="A207" s="47">
        <v>239</v>
      </c>
      <c r="B207" s="26" t="s">
        <v>284</v>
      </c>
      <c r="C207" s="20">
        <f t="shared" si="639"/>
        <v>9657</v>
      </c>
      <c r="D207" s="21">
        <v>1.1299999999999999</v>
      </c>
      <c r="E207" s="22">
        <v>1</v>
      </c>
      <c r="F207" s="49"/>
      <c r="G207" s="20">
        <v>1.4</v>
      </c>
      <c r="H207" s="20">
        <v>1.68</v>
      </c>
      <c r="I207" s="20">
        <v>2.23</v>
      </c>
      <c r="J207" s="20">
        <v>2.39</v>
      </c>
      <c r="K207" s="23"/>
      <c r="L207" s="38"/>
      <c r="M207" s="38"/>
      <c r="N207" s="38"/>
      <c r="O207" s="38"/>
      <c r="P207" s="38"/>
      <c r="Q207" s="38"/>
      <c r="R207" s="38"/>
      <c r="S207" s="38"/>
      <c r="T207" s="38"/>
      <c r="U207" s="38"/>
      <c r="V207" s="38"/>
      <c r="W207" s="38"/>
      <c r="X207" s="38"/>
      <c r="Y207" s="38"/>
      <c r="Z207" s="38"/>
      <c r="AA207" s="38"/>
      <c r="AB207" s="24">
        <f t="shared" si="640"/>
        <v>0</v>
      </c>
      <c r="AC207" s="38"/>
      <c r="AD207" s="38"/>
      <c r="AE207" s="38"/>
      <c r="AF207" s="38"/>
      <c r="AG207" s="38"/>
      <c r="AH207" s="38"/>
      <c r="AI207" s="38"/>
      <c r="AJ207" s="38"/>
      <c r="AK207" s="37"/>
      <c r="AL207" s="24"/>
      <c r="AM207" s="37"/>
      <c r="AN207" s="24"/>
      <c r="AO207" s="38"/>
      <c r="AP207" s="38"/>
      <c r="AQ207" s="38"/>
      <c r="AR207" s="38"/>
      <c r="AS207" s="38"/>
      <c r="AT207" s="38"/>
      <c r="AU207" s="38"/>
      <c r="AV207" s="38"/>
      <c r="AW207" s="38"/>
      <c r="AX207" s="38"/>
      <c r="AY207" s="38"/>
      <c r="AZ207" s="38"/>
      <c r="BA207" s="38"/>
      <c r="BB207" s="38"/>
      <c r="BC207" s="38"/>
      <c r="BD207" s="38"/>
      <c r="BE207" s="38"/>
      <c r="BF207" s="38"/>
      <c r="BG207" s="38"/>
      <c r="BH207" s="38"/>
      <c r="BI207" s="38"/>
      <c r="BJ207" s="38"/>
      <c r="BK207" s="38"/>
      <c r="BL207" s="24"/>
      <c r="BM207" s="38"/>
      <c r="BN207" s="24"/>
      <c r="BO207" s="38"/>
      <c r="BP207" s="38"/>
      <c r="BQ207" s="38"/>
      <c r="BR207" s="38"/>
      <c r="BS207" s="38"/>
      <c r="BT207" s="38"/>
      <c r="BU207" s="38"/>
      <c r="BV207" s="38"/>
      <c r="BW207" s="38"/>
      <c r="BX207" s="38"/>
      <c r="BY207" s="38"/>
      <c r="BZ207" s="24"/>
      <c r="CA207" s="38"/>
      <c r="CB207" s="24"/>
      <c r="CC207" s="38"/>
      <c r="CD207" s="38"/>
      <c r="CE207" s="38"/>
      <c r="CF207" s="38"/>
      <c r="CG207" s="38"/>
      <c r="CH207" s="38"/>
      <c r="CI207" s="38"/>
      <c r="CJ207" s="38"/>
      <c r="CK207" s="38"/>
      <c r="CL207" s="38"/>
      <c r="CM207" s="38"/>
      <c r="CN207" s="38"/>
      <c r="CO207" s="38">
        <v>11</v>
      </c>
      <c r="CP207" s="24">
        <f t="shared" si="643"/>
        <v>201661.33679999999</v>
      </c>
      <c r="CQ207" s="38"/>
      <c r="CR207" s="38"/>
      <c r="CS207" s="38"/>
      <c r="CT207" s="38"/>
      <c r="CU207" s="38"/>
      <c r="CV207" s="38"/>
      <c r="CW207" s="38"/>
      <c r="CX207" s="38"/>
      <c r="CY207" s="38"/>
      <c r="CZ207" s="38"/>
      <c r="DA207" s="38"/>
      <c r="DB207" s="38"/>
      <c r="DC207" s="38"/>
      <c r="DD207" s="38"/>
      <c r="DE207" s="38"/>
      <c r="DF207" s="38"/>
      <c r="DG207" s="38"/>
      <c r="DH207" s="38"/>
      <c r="DI207" s="38"/>
      <c r="DJ207" s="38"/>
      <c r="DK207" s="38"/>
      <c r="DL207" s="38"/>
      <c r="DM207" s="38"/>
      <c r="DN207" s="38"/>
      <c r="DO207" s="38"/>
      <c r="DP207" s="38"/>
      <c r="DQ207" s="38"/>
      <c r="DR207" s="38"/>
      <c r="DS207" s="38"/>
      <c r="DT207" s="38"/>
      <c r="DU207" s="38"/>
      <c r="DV207" s="38"/>
      <c r="DW207" s="38"/>
      <c r="DX207" s="38"/>
      <c r="DY207" s="38"/>
      <c r="DZ207" s="38"/>
      <c r="EA207" s="38"/>
      <c r="EB207" s="38"/>
      <c r="EC207" s="38"/>
      <c r="ED207" s="38"/>
      <c r="EE207" s="38"/>
      <c r="EF207" s="38"/>
      <c r="EG207" s="38"/>
      <c r="EH207" s="38"/>
      <c r="EI207" s="38"/>
      <c r="EJ207" s="38"/>
      <c r="EK207" s="38"/>
      <c r="EL207" s="38"/>
      <c r="EM207" s="38"/>
      <c r="EN207" s="38"/>
      <c r="EO207" s="38"/>
      <c r="EP207" s="38"/>
      <c r="EQ207" s="38"/>
      <c r="ER207" s="38"/>
      <c r="ES207" s="38"/>
      <c r="ET207" s="38"/>
      <c r="EU207" s="25">
        <f t="shared" si="637"/>
        <v>11</v>
      </c>
      <c r="EV207" s="25">
        <f t="shared" si="637"/>
        <v>201661.33679999999</v>
      </c>
    </row>
    <row r="208" spans="1:152" ht="30" x14ac:dyDescent="0.25">
      <c r="A208" s="47">
        <v>240</v>
      </c>
      <c r="B208" s="26" t="s">
        <v>285</v>
      </c>
      <c r="C208" s="20">
        <f t="shared" si="639"/>
        <v>9657</v>
      </c>
      <c r="D208" s="21">
        <v>1.19</v>
      </c>
      <c r="E208" s="22">
        <v>1</v>
      </c>
      <c r="F208" s="49"/>
      <c r="G208" s="20">
        <v>1.4</v>
      </c>
      <c r="H208" s="20">
        <v>1.68</v>
      </c>
      <c r="I208" s="20">
        <v>2.23</v>
      </c>
      <c r="J208" s="20">
        <v>2.39</v>
      </c>
      <c r="K208" s="23"/>
      <c r="L208" s="38"/>
      <c r="M208" s="38"/>
      <c r="N208" s="38"/>
      <c r="O208" s="38"/>
      <c r="P208" s="38"/>
      <c r="Q208" s="38"/>
      <c r="R208" s="38"/>
      <c r="S208" s="38"/>
      <c r="T208" s="38"/>
      <c r="U208" s="38"/>
      <c r="V208" s="38"/>
      <c r="W208" s="38"/>
      <c r="X208" s="38"/>
      <c r="Y208" s="38"/>
      <c r="Z208" s="38"/>
      <c r="AA208" s="38"/>
      <c r="AB208" s="24">
        <f t="shared" si="640"/>
        <v>0</v>
      </c>
      <c r="AC208" s="38"/>
      <c r="AD208" s="38"/>
      <c r="AE208" s="38"/>
      <c r="AF208" s="38"/>
      <c r="AG208" s="38"/>
      <c r="AH208" s="38"/>
      <c r="AI208" s="38"/>
      <c r="AJ208" s="38"/>
      <c r="AK208" s="37"/>
      <c r="AL208" s="24"/>
      <c r="AM208" s="37"/>
      <c r="AN208" s="24"/>
      <c r="AO208" s="38"/>
      <c r="AP208" s="38"/>
      <c r="AQ208" s="38"/>
      <c r="AR208" s="38"/>
      <c r="AS208" s="38"/>
      <c r="AT208" s="38"/>
      <c r="AU208" s="38"/>
      <c r="AV208" s="38"/>
      <c r="AW208" s="38"/>
      <c r="AX208" s="38"/>
      <c r="AY208" s="38"/>
      <c r="AZ208" s="38"/>
      <c r="BA208" s="38"/>
      <c r="BB208" s="38"/>
      <c r="BC208" s="38"/>
      <c r="BD208" s="38"/>
      <c r="BE208" s="38"/>
      <c r="BF208" s="38"/>
      <c r="BG208" s="38"/>
      <c r="BH208" s="38"/>
      <c r="BI208" s="38"/>
      <c r="BJ208" s="38"/>
      <c r="BK208" s="38"/>
      <c r="BL208" s="24"/>
      <c r="BM208" s="38"/>
      <c r="BN208" s="24"/>
      <c r="BO208" s="38"/>
      <c r="BP208" s="38"/>
      <c r="BQ208" s="38"/>
      <c r="BR208" s="38"/>
      <c r="BS208" s="38"/>
      <c r="BT208" s="38"/>
      <c r="BU208" s="38"/>
      <c r="BV208" s="38"/>
      <c r="BW208" s="38"/>
      <c r="BX208" s="38"/>
      <c r="BY208" s="38"/>
      <c r="BZ208" s="24"/>
      <c r="CA208" s="38"/>
      <c r="CB208" s="24"/>
      <c r="CC208" s="38"/>
      <c r="CD208" s="38"/>
      <c r="CE208" s="38"/>
      <c r="CF208" s="38"/>
      <c r="CG208" s="38"/>
      <c r="CH208" s="38"/>
      <c r="CI208" s="38"/>
      <c r="CJ208" s="38"/>
      <c r="CK208" s="38"/>
      <c r="CL208" s="38"/>
      <c r="CM208" s="38"/>
      <c r="CN208" s="38"/>
      <c r="CO208" s="38"/>
      <c r="CP208" s="38"/>
      <c r="CQ208" s="38"/>
      <c r="CR208" s="38"/>
      <c r="CS208" s="38"/>
      <c r="CT208" s="38"/>
      <c r="CU208" s="38"/>
      <c r="CV208" s="38"/>
      <c r="CW208" s="38"/>
      <c r="CX208" s="38"/>
      <c r="CY208" s="38"/>
      <c r="CZ208" s="38"/>
      <c r="DA208" s="38"/>
      <c r="DB208" s="38"/>
      <c r="DC208" s="38"/>
      <c r="DD208" s="38"/>
      <c r="DE208" s="38"/>
      <c r="DF208" s="38"/>
      <c r="DG208" s="38"/>
      <c r="DH208" s="38"/>
      <c r="DI208" s="38"/>
      <c r="DJ208" s="38"/>
      <c r="DK208" s="38"/>
      <c r="DL208" s="38"/>
      <c r="DM208" s="38"/>
      <c r="DN208" s="38"/>
      <c r="DO208" s="38"/>
      <c r="DP208" s="38"/>
      <c r="DQ208" s="38"/>
      <c r="DR208" s="38"/>
      <c r="DS208" s="38"/>
      <c r="DT208" s="38"/>
      <c r="DU208" s="38"/>
      <c r="DV208" s="38"/>
      <c r="DW208" s="38"/>
      <c r="DX208" s="38"/>
      <c r="DY208" s="38"/>
      <c r="DZ208" s="38"/>
      <c r="EA208" s="38"/>
      <c r="EB208" s="38"/>
      <c r="EC208" s="38"/>
      <c r="ED208" s="38"/>
      <c r="EE208" s="38"/>
      <c r="EF208" s="38"/>
      <c r="EG208" s="38"/>
      <c r="EH208" s="38"/>
      <c r="EI208" s="38"/>
      <c r="EJ208" s="38"/>
      <c r="EK208" s="38"/>
      <c r="EL208" s="38"/>
      <c r="EM208" s="38"/>
      <c r="EN208" s="38"/>
      <c r="EO208" s="38"/>
      <c r="EP208" s="38"/>
      <c r="EQ208" s="38"/>
      <c r="ER208" s="38"/>
      <c r="ES208" s="38"/>
      <c r="ET208" s="38"/>
      <c r="EU208" s="25">
        <f t="shared" si="637"/>
        <v>0</v>
      </c>
      <c r="EV208" s="25">
        <f t="shared" si="637"/>
        <v>0</v>
      </c>
    </row>
    <row r="209" spans="1:152" ht="30" x14ac:dyDescent="0.25">
      <c r="A209" s="47">
        <v>241</v>
      </c>
      <c r="B209" s="26" t="s">
        <v>286</v>
      </c>
      <c r="C209" s="20">
        <f t="shared" si="639"/>
        <v>9657</v>
      </c>
      <c r="D209" s="21">
        <v>2.13</v>
      </c>
      <c r="E209" s="22">
        <v>1</v>
      </c>
      <c r="F209" s="49"/>
      <c r="G209" s="20">
        <v>1.4</v>
      </c>
      <c r="H209" s="20">
        <v>1.68</v>
      </c>
      <c r="I209" s="20">
        <v>2.23</v>
      </c>
      <c r="J209" s="20">
        <v>2.39</v>
      </c>
      <c r="K209" s="23"/>
      <c r="L209" s="38"/>
      <c r="M209" s="38"/>
      <c r="N209" s="38"/>
      <c r="O209" s="38"/>
      <c r="P209" s="38"/>
      <c r="Q209" s="38"/>
      <c r="R209" s="38"/>
      <c r="S209" s="38"/>
      <c r="T209" s="38"/>
      <c r="U209" s="38"/>
      <c r="V209" s="38"/>
      <c r="W209" s="38"/>
      <c r="X209" s="38"/>
      <c r="Y209" s="38"/>
      <c r="Z209" s="38"/>
      <c r="AA209" s="38"/>
      <c r="AB209" s="24">
        <f t="shared" si="640"/>
        <v>0</v>
      </c>
      <c r="AC209" s="38"/>
      <c r="AD209" s="38"/>
      <c r="AE209" s="38"/>
      <c r="AF209" s="38"/>
      <c r="AG209" s="38"/>
      <c r="AH209" s="38"/>
      <c r="AI209" s="38"/>
      <c r="AJ209" s="38"/>
      <c r="AK209" s="37"/>
      <c r="AL209" s="24"/>
      <c r="AM209" s="37"/>
      <c r="AN209" s="24"/>
      <c r="AO209" s="38"/>
      <c r="AP209" s="38"/>
      <c r="AQ209" s="38"/>
      <c r="AR209" s="38"/>
      <c r="AS209" s="38"/>
      <c r="AT209" s="38"/>
      <c r="AU209" s="38"/>
      <c r="AV209" s="38"/>
      <c r="AW209" s="38"/>
      <c r="AX209" s="38"/>
      <c r="AY209" s="38"/>
      <c r="AZ209" s="38"/>
      <c r="BA209" s="38"/>
      <c r="BB209" s="38"/>
      <c r="BC209" s="38"/>
      <c r="BD209" s="38"/>
      <c r="BE209" s="38"/>
      <c r="BF209" s="38"/>
      <c r="BG209" s="38"/>
      <c r="BH209" s="38"/>
      <c r="BI209" s="38"/>
      <c r="BJ209" s="38"/>
      <c r="BK209" s="38"/>
      <c r="BL209" s="24"/>
      <c r="BM209" s="38"/>
      <c r="BN209" s="24"/>
      <c r="BO209" s="38"/>
      <c r="BP209" s="38"/>
      <c r="BQ209" s="38"/>
      <c r="BR209" s="38"/>
      <c r="BS209" s="38"/>
      <c r="BT209" s="38"/>
      <c r="BU209" s="38"/>
      <c r="BV209" s="38"/>
      <c r="BW209" s="38"/>
      <c r="BX209" s="38"/>
      <c r="BY209" s="38"/>
      <c r="BZ209" s="24"/>
      <c r="CA209" s="38"/>
      <c r="CB209" s="24"/>
      <c r="CC209" s="38"/>
      <c r="CD209" s="38"/>
      <c r="CE209" s="38"/>
      <c r="CF209" s="38"/>
      <c r="CG209" s="38"/>
      <c r="CH209" s="38"/>
      <c r="CI209" s="38"/>
      <c r="CJ209" s="38"/>
      <c r="CK209" s="38"/>
      <c r="CL209" s="38"/>
      <c r="CM209" s="38"/>
      <c r="CN209" s="38"/>
      <c r="CO209" s="38"/>
      <c r="CP209" s="38"/>
      <c r="CQ209" s="38"/>
      <c r="CR209" s="38"/>
      <c r="CS209" s="38"/>
      <c r="CT209" s="38"/>
      <c r="CU209" s="38"/>
      <c r="CV209" s="38"/>
      <c r="CW209" s="38"/>
      <c r="CX209" s="38"/>
      <c r="CY209" s="38"/>
      <c r="CZ209" s="38"/>
      <c r="DA209" s="38"/>
      <c r="DB209" s="38"/>
      <c r="DC209" s="38"/>
      <c r="DD209" s="38"/>
      <c r="DE209" s="38"/>
      <c r="DF209" s="38"/>
      <c r="DG209" s="38"/>
      <c r="DH209" s="38"/>
      <c r="DI209" s="38"/>
      <c r="DJ209" s="38"/>
      <c r="DK209" s="38"/>
      <c r="DL209" s="38"/>
      <c r="DM209" s="38"/>
      <c r="DN209" s="38"/>
      <c r="DO209" s="38"/>
      <c r="DP209" s="38"/>
      <c r="DQ209" s="38"/>
      <c r="DR209" s="38"/>
      <c r="DS209" s="38"/>
      <c r="DT209" s="38"/>
      <c r="DU209" s="38"/>
      <c r="DV209" s="38"/>
      <c r="DW209" s="38"/>
      <c r="DX209" s="38"/>
      <c r="DY209" s="38"/>
      <c r="DZ209" s="38"/>
      <c r="EA209" s="38"/>
      <c r="EB209" s="38"/>
      <c r="EC209" s="38"/>
      <c r="ED209" s="38"/>
      <c r="EE209" s="38"/>
      <c r="EF209" s="38"/>
      <c r="EG209" s="38"/>
      <c r="EH209" s="38"/>
      <c r="EI209" s="38"/>
      <c r="EJ209" s="38"/>
      <c r="EK209" s="38"/>
      <c r="EL209" s="38"/>
      <c r="EM209" s="38"/>
      <c r="EN209" s="38"/>
      <c r="EO209" s="38"/>
      <c r="EP209" s="38"/>
      <c r="EQ209" s="38"/>
      <c r="ER209" s="38"/>
      <c r="ES209" s="38"/>
      <c r="ET209" s="38"/>
      <c r="EU209" s="25">
        <f t="shared" si="637"/>
        <v>0</v>
      </c>
      <c r="EV209" s="25">
        <f t="shared" si="637"/>
        <v>0</v>
      </c>
    </row>
    <row r="210" spans="1:152" x14ac:dyDescent="0.25">
      <c r="A210" s="16">
        <v>33</v>
      </c>
      <c r="B210" s="17" t="s">
        <v>287</v>
      </c>
      <c r="C210" s="28">
        <f>C194</f>
        <v>9657</v>
      </c>
      <c r="D210" s="31">
        <v>1.9</v>
      </c>
      <c r="E210" s="22">
        <v>1</v>
      </c>
      <c r="F210" s="49"/>
      <c r="G210" s="28">
        <v>1.4</v>
      </c>
      <c r="H210" s="28">
        <v>1.68</v>
      </c>
      <c r="I210" s="28">
        <v>2.23</v>
      </c>
      <c r="J210" s="28">
        <v>2.39</v>
      </c>
      <c r="K210" s="37">
        <f>K211+K212</f>
        <v>0</v>
      </c>
      <c r="L210" s="37">
        <f t="shared" ref="L210:BY210" si="644">L211+L212</f>
        <v>0</v>
      </c>
      <c r="M210" s="37">
        <f t="shared" si="644"/>
        <v>0</v>
      </c>
      <c r="N210" s="37">
        <f t="shared" si="644"/>
        <v>0</v>
      </c>
      <c r="O210" s="37">
        <f t="shared" si="644"/>
        <v>0</v>
      </c>
      <c r="P210" s="37">
        <f t="shared" si="644"/>
        <v>0</v>
      </c>
      <c r="Q210" s="37">
        <f t="shared" si="644"/>
        <v>0</v>
      </c>
      <c r="R210" s="37">
        <f t="shared" si="644"/>
        <v>0</v>
      </c>
      <c r="S210" s="37">
        <f t="shared" si="644"/>
        <v>0</v>
      </c>
      <c r="T210" s="37">
        <f t="shared" si="644"/>
        <v>0</v>
      </c>
      <c r="U210" s="37">
        <f t="shared" si="644"/>
        <v>0</v>
      </c>
      <c r="V210" s="37">
        <f t="shared" si="644"/>
        <v>0</v>
      </c>
      <c r="W210" s="37">
        <f t="shared" si="644"/>
        <v>0</v>
      </c>
      <c r="X210" s="37">
        <f t="shared" si="644"/>
        <v>0</v>
      </c>
      <c r="Y210" s="37">
        <f t="shared" si="644"/>
        <v>0</v>
      </c>
      <c r="Z210" s="37">
        <f t="shared" si="644"/>
        <v>0</v>
      </c>
      <c r="AA210" s="37">
        <f t="shared" si="644"/>
        <v>0</v>
      </c>
      <c r="AB210" s="37">
        <f t="shared" si="644"/>
        <v>0</v>
      </c>
      <c r="AC210" s="37">
        <v>0</v>
      </c>
      <c r="AD210" s="37">
        <f t="shared" si="644"/>
        <v>0</v>
      </c>
      <c r="AE210" s="37">
        <f t="shared" si="644"/>
        <v>0</v>
      </c>
      <c r="AF210" s="37">
        <f t="shared" si="644"/>
        <v>0</v>
      </c>
      <c r="AG210" s="37">
        <f t="shared" si="644"/>
        <v>0</v>
      </c>
      <c r="AH210" s="37">
        <f t="shared" si="644"/>
        <v>0</v>
      </c>
      <c r="AI210" s="37">
        <f t="shared" si="644"/>
        <v>0</v>
      </c>
      <c r="AJ210" s="37">
        <f t="shared" si="644"/>
        <v>0</v>
      </c>
      <c r="AK210" s="37">
        <f t="shared" si="644"/>
        <v>0</v>
      </c>
      <c r="AL210" s="37">
        <f t="shared" si="644"/>
        <v>0</v>
      </c>
      <c r="AM210" s="37">
        <f t="shared" si="644"/>
        <v>5</v>
      </c>
      <c r="AN210" s="37">
        <f t="shared" si="644"/>
        <v>79090.829999999987</v>
      </c>
      <c r="AO210" s="37">
        <f t="shared" si="644"/>
        <v>0</v>
      </c>
      <c r="AP210" s="37">
        <f t="shared" si="644"/>
        <v>0</v>
      </c>
      <c r="AQ210" s="37">
        <f t="shared" si="644"/>
        <v>0</v>
      </c>
      <c r="AR210" s="37">
        <f t="shared" si="644"/>
        <v>0</v>
      </c>
      <c r="AS210" s="37">
        <f t="shared" si="644"/>
        <v>0</v>
      </c>
      <c r="AT210" s="37">
        <f t="shared" si="644"/>
        <v>0</v>
      </c>
      <c r="AU210" s="37">
        <f t="shared" si="644"/>
        <v>0</v>
      </c>
      <c r="AV210" s="37">
        <f t="shared" si="644"/>
        <v>0</v>
      </c>
      <c r="AW210" s="37">
        <f t="shared" si="644"/>
        <v>0</v>
      </c>
      <c r="AX210" s="37">
        <f t="shared" si="644"/>
        <v>0</v>
      </c>
      <c r="AY210" s="37">
        <f t="shared" si="644"/>
        <v>0</v>
      </c>
      <c r="AZ210" s="37">
        <f t="shared" si="644"/>
        <v>0</v>
      </c>
      <c r="BA210" s="37">
        <f t="shared" si="644"/>
        <v>0</v>
      </c>
      <c r="BB210" s="37">
        <f t="shared" si="644"/>
        <v>0</v>
      </c>
      <c r="BC210" s="37">
        <f t="shared" si="644"/>
        <v>0</v>
      </c>
      <c r="BD210" s="37">
        <f t="shared" si="644"/>
        <v>0</v>
      </c>
      <c r="BE210" s="37">
        <f t="shared" si="644"/>
        <v>2</v>
      </c>
      <c r="BF210" s="37">
        <f t="shared" si="644"/>
        <v>37963.598399999995</v>
      </c>
      <c r="BG210" s="37">
        <f t="shared" si="644"/>
        <v>0</v>
      </c>
      <c r="BH210" s="37">
        <f t="shared" si="644"/>
        <v>0</v>
      </c>
      <c r="BI210" s="37">
        <f t="shared" si="644"/>
        <v>0</v>
      </c>
      <c r="BJ210" s="37">
        <f t="shared" si="644"/>
        <v>0</v>
      </c>
      <c r="BK210" s="37">
        <f t="shared" si="644"/>
        <v>0</v>
      </c>
      <c r="BL210" s="37">
        <f t="shared" si="644"/>
        <v>0</v>
      </c>
      <c r="BM210" s="37">
        <v>0</v>
      </c>
      <c r="BN210" s="37">
        <f t="shared" si="644"/>
        <v>0</v>
      </c>
      <c r="BO210" s="37">
        <f t="shared" si="644"/>
        <v>0</v>
      </c>
      <c r="BP210" s="37">
        <f t="shared" si="644"/>
        <v>0</v>
      </c>
      <c r="BQ210" s="37">
        <f t="shared" si="644"/>
        <v>0</v>
      </c>
      <c r="BR210" s="37">
        <f t="shared" si="644"/>
        <v>0</v>
      </c>
      <c r="BS210" s="37">
        <f t="shared" si="644"/>
        <v>0</v>
      </c>
      <c r="BT210" s="37">
        <f t="shared" si="644"/>
        <v>0</v>
      </c>
      <c r="BU210" s="37">
        <f t="shared" si="644"/>
        <v>0</v>
      </c>
      <c r="BV210" s="37">
        <f t="shared" si="644"/>
        <v>0</v>
      </c>
      <c r="BW210" s="37">
        <f t="shared" si="644"/>
        <v>8</v>
      </c>
      <c r="BX210" s="37">
        <f t="shared" si="644"/>
        <v>151854.39359999998</v>
      </c>
      <c r="BY210" s="37">
        <f t="shared" si="644"/>
        <v>0</v>
      </c>
      <c r="BZ210" s="37">
        <f t="shared" ref="BZ210:EK210" si="645">BZ211+BZ212</f>
        <v>0</v>
      </c>
      <c r="CA210" s="37">
        <v>0</v>
      </c>
      <c r="CB210" s="37">
        <f t="shared" si="645"/>
        <v>0</v>
      </c>
      <c r="CC210" s="37">
        <f t="shared" si="645"/>
        <v>0</v>
      </c>
      <c r="CD210" s="37">
        <f t="shared" si="645"/>
        <v>0</v>
      </c>
      <c r="CE210" s="37">
        <f t="shared" si="645"/>
        <v>0</v>
      </c>
      <c r="CF210" s="37">
        <f t="shared" si="645"/>
        <v>0</v>
      </c>
      <c r="CG210" s="37">
        <f t="shared" si="645"/>
        <v>0</v>
      </c>
      <c r="CH210" s="37">
        <f t="shared" si="645"/>
        <v>0</v>
      </c>
      <c r="CI210" s="37">
        <f t="shared" si="645"/>
        <v>0</v>
      </c>
      <c r="CJ210" s="37">
        <f t="shared" si="645"/>
        <v>0</v>
      </c>
      <c r="CK210" s="37">
        <f t="shared" si="645"/>
        <v>0</v>
      </c>
      <c r="CL210" s="37">
        <f t="shared" si="645"/>
        <v>0</v>
      </c>
      <c r="CM210" s="37">
        <f t="shared" si="645"/>
        <v>0</v>
      </c>
      <c r="CN210" s="37">
        <f t="shared" si="645"/>
        <v>0</v>
      </c>
      <c r="CO210" s="37">
        <f t="shared" si="645"/>
        <v>0</v>
      </c>
      <c r="CP210" s="37">
        <f t="shared" si="645"/>
        <v>0</v>
      </c>
      <c r="CQ210" s="37">
        <f t="shared" si="645"/>
        <v>0</v>
      </c>
      <c r="CR210" s="37">
        <f t="shared" si="645"/>
        <v>0</v>
      </c>
      <c r="CS210" s="37">
        <f t="shared" si="645"/>
        <v>0</v>
      </c>
      <c r="CT210" s="37">
        <f t="shared" si="645"/>
        <v>0</v>
      </c>
      <c r="CU210" s="37">
        <f t="shared" si="645"/>
        <v>0</v>
      </c>
      <c r="CV210" s="37">
        <f t="shared" si="645"/>
        <v>0</v>
      </c>
      <c r="CW210" s="37">
        <f t="shared" si="645"/>
        <v>0</v>
      </c>
      <c r="CX210" s="37">
        <f t="shared" si="645"/>
        <v>0</v>
      </c>
      <c r="CY210" s="37">
        <f t="shared" si="645"/>
        <v>0</v>
      </c>
      <c r="CZ210" s="37">
        <f t="shared" si="645"/>
        <v>0</v>
      </c>
      <c r="DA210" s="37">
        <f t="shared" si="645"/>
        <v>0</v>
      </c>
      <c r="DB210" s="37">
        <f t="shared" si="645"/>
        <v>0</v>
      </c>
      <c r="DC210" s="37">
        <f t="shared" si="645"/>
        <v>0</v>
      </c>
      <c r="DD210" s="37">
        <f t="shared" si="645"/>
        <v>0</v>
      </c>
      <c r="DE210" s="37">
        <f t="shared" si="645"/>
        <v>0</v>
      </c>
      <c r="DF210" s="37">
        <f t="shared" si="645"/>
        <v>0</v>
      </c>
      <c r="DG210" s="37">
        <f t="shared" si="645"/>
        <v>0</v>
      </c>
      <c r="DH210" s="37">
        <f t="shared" si="645"/>
        <v>0</v>
      </c>
      <c r="DI210" s="37">
        <f t="shared" si="645"/>
        <v>0</v>
      </c>
      <c r="DJ210" s="37">
        <f t="shared" si="645"/>
        <v>0</v>
      </c>
      <c r="DK210" s="37">
        <f t="shared" si="645"/>
        <v>0</v>
      </c>
      <c r="DL210" s="37">
        <f t="shared" si="645"/>
        <v>0</v>
      </c>
      <c r="DM210" s="37">
        <f t="shared" si="645"/>
        <v>0</v>
      </c>
      <c r="DN210" s="37">
        <f t="shared" si="645"/>
        <v>0</v>
      </c>
      <c r="DO210" s="37">
        <f t="shared" si="645"/>
        <v>0</v>
      </c>
      <c r="DP210" s="37">
        <f t="shared" si="645"/>
        <v>0</v>
      </c>
      <c r="DQ210" s="37">
        <f t="shared" si="645"/>
        <v>0</v>
      </c>
      <c r="DR210" s="37">
        <f t="shared" si="645"/>
        <v>0</v>
      </c>
      <c r="DS210" s="37">
        <f t="shared" si="645"/>
        <v>0</v>
      </c>
      <c r="DT210" s="37">
        <f t="shared" si="645"/>
        <v>0</v>
      </c>
      <c r="DU210" s="37">
        <f t="shared" si="645"/>
        <v>0</v>
      </c>
      <c r="DV210" s="37">
        <f t="shared" si="645"/>
        <v>0</v>
      </c>
      <c r="DW210" s="37">
        <f t="shared" si="645"/>
        <v>0</v>
      </c>
      <c r="DX210" s="37">
        <f t="shared" si="645"/>
        <v>0</v>
      </c>
      <c r="DY210" s="37">
        <f t="shared" si="645"/>
        <v>0</v>
      </c>
      <c r="DZ210" s="37">
        <f t="shared" si="645"/>
        <v>0</v>
      </c>
      <c r="EA210" s="37">
        <f t="shared" si="645"/>
        <v>0</v>
      </c>
      <c r="EB210" s="37">
        <f t="shared" si="645"/>
        <v>0</v>
      </c>
      <c r="EC210" s="37">
        <f t="shared" si="645"/>
        <v>0</v>
      </c>
      <c r="ED210" s="37">
        <f t="shared" si="645"/>
        <v>0</v>
      </c>
      <c r="EE210" s="37">
        <f t="shared" si="645"/>
        <v>0</v>
      </c>
      <c r="EF210" s="37">
        <f t="shared" si="645"/>
        <v>0</v>
      </c>
      <c r="EG210" s="37">
        <f t="shared" si="645"/>
        <v>0</v>
      </c>
      <c r="EH210" s="37">
        <f t="shared" si="645"/>
        <v>0</v>
      </c>
      <c r="EI210" s="37">
        <f t="shared" si="645"/>
        <v>0</v>
      </c>
      <c r="EJ210" s="37">
        <f t="shared" si="645"/>
        <v>0</v>
      </c>
      <c r="EK210" s="37">
        <f t="shared" si="645"/>
        <v>0</v>
      </c>
      <c r="EL210" s="37">
        <f t="shared" ref="EL210:EV210" si="646">EL211+EL212</f>
        <v>0</v>
      </c>
      <c r="EM210" s="37">
        <f t="shared" si="646"/>
        <v>0</v>
      </c>
      <c r="EN210" s="37">
        <f t="shared" si="646"/>
        <v>0</v>
      </c>
      <c r="EO210" s="37">
        <f t="shared" si="646"/>
        <v>0</v>
      </c>
      <c r="EP210" s="37">
        <f t="shared" si="646"/>
        <v>0</v>
      </c>
      <c r="EQ210" s="37">
        <f t="shared" si="646"/>
        <v>0</v>
      </c>
      <c r="ER210" s="37">
        <f t="shared" si="646"/>
        <v>0</v>
      </c>
      <c r="ES210" s="37">
        <f t="shared" si="646"/>
        <v>0</v>
      </c>
      <c r="ET210" s="37">
        <f t="shared" si="646"/>
        <v>0</v>
      </c>
      <c r="EU210" s="37">
        <f t="shared" si="646"/>
        <v>15</v>
      </c>
      <c r="EV210" s="37">
        <f t="shared" si="646"/>
        <v>268908.82199999993</v>
      </c>
    </row>
    <row r="211" spans="1:152" x14ac:dyDescent="0.25">
      <c r="A211" s="47">
        <v>242</v>
      </c>
      <c r="B211" s="26" t="s">
        <v>288</v>
      </c>
      <c r="C211" s="20">
        <f t="shared" si="639"/>
        <v>9657</v>
      </c>
      <c r="D211" s="21">
        <v>1.17</v>
      </c>
      <c r="E211" s="22">
        <v>1</v>
      </c>
      <c r="F211" s="49"/>
      <c r="G211" s="20">
        <v>1.4</v>
      </c>
      <c r="H211" s="20">
        <v>1.68</v>
      </c>
      <c r="I211" s="20">
        <v>2.23</v>
      </c>
      <c r="J211" s="20">
        <v>2.39</v>
      </c>
      <c r="K211" s="23"/>
      <c r="L211" s="24">
        <f>K211*C211*D211*E211*G211*$L$6</f>
        <v>0</v>
      </c>
      <c r="M211" s="24">
        <v>0</v>
      </c>
      <c r="N211" s="24">
        <f>M211*C211*D211*E211*G211*$N$6</f>
        <v>0</v>
      </c>
      <c r="O211" s="24">
        <v>0</v>
      </c>
      <c r="P211" s="24">
        <f>O211*C211*D211*E211*G211*$P$6</f>
        <v>0</v>
      </c>
      <c r="Q211" s="24">
        <v>0</v>
      </c>
      <c r="R211" s="24">
        <f>Q211*C211*D211*E211*G211*$R$6</f>
        <v>0</v>
      </c>
      <c r="S211" s="24"/>
      <c r="T211" s="24"/>
      <c r="U211" s="24">
        <v>0</v>
      </c>
      <c r="V211" s="24">
        <f>U211*C211*D211*E211*G211*$V$6</f>
        <v>0</v>
      </c>
      <c r="W211" s="24">
        <v>0</v>
      </c>
      <c r="X211" s="24">
        <f t="shared" ref="X211:X212" si="647">W211*C211*D211*E211*G211*$X$6</f>
        <v>0</v>
      </c>
      <c r="Y211" s="24">
        <v>0</v>
      </c>
      <c r="Z211" s="24">
        <f>Y211*C211*D211*E211*G211*$Z$6</f>
        <v>0</v>
      </c>
      <c r="AA211" s="24"/>
      <c r="AB211" s="24">
        <f t="shared" si="640"/>
        <v>0</v>
      </c>
      <c r="AC211" s="24">
        <v>0</v>
      </c>
      <c r="AD211" s="24">
        <f>AC211*C211*D211*E211*G211*$AD$6</f>
        <v>0</v>
      </c>
      <c r="AE211" s="24">
        <v>0</v>
      </c>
      <c r="AF211" s="24">
        <f>AE211*C211*D211*E211*G211*$AF$6</f>
        <v>0</v>
      </c>
      <c r="AG211" s="24"/>
      <c r="AH211" s="24">
        <f>AG211*C211*D211*E211*G211*$AH$6</f>
        <v>0</v>
      </c>
      <c r="AI211" s="24"/>
      <c r="AJ211" s="24">
        <f>AI211*C211*D211*E211*G211*$AJ$6</f>
        <v>0</v>
      </c>
      <c r="AK211" s="24"/>
      <c r="AL211" s="24">
        <f t="shared" si="575"/>
        <v>0</v>
      </c>
      <c r="AM211" s="24">
        <v>5</v>
      </c>
      <c r="AN211" s="24">
        <f t="shared" si="576"/>
        <v>79090.829999999987</v>
      </c>
      <c r="AO211" s="24">
        <v>0</v>
      </c>
      <c r="AP211" s="24">
        <f>AO211*C211*D211*E211*G211*$AP$6</f>
        <v>0</v>
      </c>
      <c r="AQ211" s="24">
        <v>0</v>
      </c>
      <c r="AR211" s="24">
        <f>AQ211*C211*D211*E211*G211*$AR$6</f>
        <v>0</v>
      </c>
      <c r="AS211" s="24">
        <v>0</v>
      </c>
      <c r="AT211" s="24">
        <f>AS211*C211*D211*E211*G211*$AT$6</f>
        <v>0</v>
      </c>
      <c r="AU211" s="24"/>
      <c r="AV211" s="24">
        <f>AU211*C211*D211*E211*G211*$AV$6</f>
        <v>0</v>
      </c>
      <c r="AW211" s="24"/>
      <c r="AX211" s="24">
        <f>AW211*C211*D211*E211*G211*$AX$6</f>
        <v>0</v>
      </c>
      <c r="AY211" s="24"/>
      <c r="AZ211" s="24">
        <f>AY211*C211*D211*E211*G211*$AZ$6</f>
        <v>0</v>
      </c>
      <c r="BA211" s="24">
        <v>0</v>
      </c>
      <c r="BB211" s="24">
        <f>BA211*C211*D211*E211*G211*$BB$6</f>
        <v>0</v>
      </c>
      <c r="BC211" s="24">
        <v>0</v>
      </c>
      <c r="BD211" s="24">
        <f t="shared" ref="BD211:BD251" si="648">BC211*C211*D211*E211*G211*$BD$6</f>
        <v>0</v>
      </c>
      <c r="BE211" s="24">
        <v>2</v>
      </c>
      <c r="BF211" s="24">
        <f t="shared" ref="BF211:BF212" si="649">BE211*C211*D211*E211*H211*$BF$6</f>
        <v>37963.598399999995</v>
      </c>
      <c r="BG211" s="24">
        <v>0</v>
      </c>
      <c r="BH211" s="24">
        <f>BG211*C211*D211*E211*H211*$BH$6</f>
        <v>0</v>
      </c>
      <c r="BI211" s="24">
        <v>0</v>
      </c>
      <c r="BJ211" s="24">
        <f>BI211*C211*D211*E211*H211*$BJ$6</f>
        <v>0</v>
      </c>
      <c r="BK211" s="24"/>
      <c r="BL211" s="24">
        <f t="shared" si="586"/>
        <v>0</v>
      </c>
      <c r="BM211" s="24"/>
      <c r="BN211" s="24">
        <f t="shared" si="587"/>
        <v>0</v>
      </c>
      <c r="BO211" s="24">
        <v>0</v>
      </c>
      <c r="BP211" s="24">
        <f>BO211*C211*D211*E211*H211*$BP$6</f>
        <v>0</v>
      </c>
      <c r="BQ211" s="24">
        <v>0</v>
      </c>
      <c r="BR211" s="24">
        <f>BQ211*C211*D211*E211*H211*$BR$6</f>
        <v>0</v>
      </c>
      <c r="BS211" s="24">
        <v>0</v>
      </c>
      <c r="BT211" s="24">
        <f>BS211*C211*D211*E211*H211*$BT$6</f>
        <v>0</v>
      </c>
      <c r="BU211" s="24"/>
      <c r="BV211" s="24">
        <f>C211*D211*E211*H211*BU211*$BV$6</f>
        <v>0</v>
      </c>
      <c r="BW211" s="24">
        <v>8</v>
      </c>
      <c r="BX211" s="24">
        <f>BW211*C211*D211*E211*H211*$BX$6</f>
        <v>151854.39359999998</v>
      </c>
      <c r="BY211" s="24"/>
      <c r="BZ211" s="24">
        <f t="shared" si="593"/>
        <v>0</v>
      </c>
      <c r="CA211" s="24"/>
      <c r="CB211" s="24">
        <f t="shared" si="594"/>
        <v>0</v>
      </c>
      <c r="CC211" s="24"/>
      <c r="CD211" s="24">
        <f>CC211*C211*D211*E211*H211*$CD$6</f>
        <v>0</v>
      </c>
      <c r="CE211" s="24">
        <v>0</v>
      </c>
      <c r="CF211" s="24">
        <f>CE211*C211*D211*E211*H211*$CF$6</f>
        <v>0</v>
      </c>
      <c r="CG211" s="24">
        <v>0</v>
      </c>
      <c r="CH211" s="24">
        <f>CG211*C211*D211*E211*H211*$CH$6</f>
        <v>0</v>
      </c>
      <c r="CI211" s="24">
        <v>0</v>
      </c>
      <c r="CJ211" s="24">
        <f>CI211*C211*D211*E211*H211*$CJ$6</f>
        <v>0</v>
      </c>
      <c r="CK211" s="24">
        <v>0</v>
      </c>
      <c r="CL211" s="24">
        <f>CK211*C211*D211*E211*H211*$CL$6</f>
        <v>0</v>
      </c>
      <c r="CM211" s="24">
        <v>0</v>
      </c>
      <c r="CN211" s="24">
        <f>CM211*C211*D211*E211*H211*$CN$6</f>
        <v>0</v>
      </c>
      <c r="CO211" s="24"/>
      <c r="CP211" s="24"/>
      <c r="CQ211" s="24">
        <v>0</v>
      </c>
      <c r="CR211" s="24">
        <f>CQ211*C211*D211*E211*H211*$CR$6</f>
        <v>0</v>
      </c>
      <c r="CS211" s="24"/>
      <c r="CT211" s="24">
        <f>CS211*C211*D211*E211*H211*$CT$6</f>
        <v>0</v>
      </c>
      <c r="CU211" s="24">
        <v>0</v>
      </c>
      <c r="CV211" s="24">
        <f>CU211*C211*D211*E211*I211*$CV$6</f>
        <v>0</v>
      </c>
      <c r="CW211" s="24">
        <v>0</v>
      </c>
      <c r="CX211" s="24">
        <f>CW211*C211*D211*E211*J211*$CX$6</f>
        <v>0</v>
      </c>
      <c r="CY211" s="24"/>
      <c r="CZ211" s="24">
        <f>CY211*C211*D211*E211*H211*$CZ$6</f>
        <v>0</v>
      </c>
      <c r="DA211" s="24"/>
      <c r="DB211" s="24">
        <f>DA211*C211*D211*E211*H211*$DB$6</f>
        <v>0</v>
      </c>
      <c r="DC211" s="24"/>
      <c r="DD211" s="24">
        <f>DC211*C211*D211*E211*G211*$DD$6</f>
        <v>0</v>
      </c>
      <c r="DE211" s="24"/>
      <c r="DF211" s="24">
        <f>DE211*C211*D211*E211*G211*$DF$6</f>
        <v>0</v>
      </c>
      <c r="DG211" s="24"/>
      <c r="DH211" s="24">
        <f>DG211*C211*D211*E211*G211*$DH$6</f>
        <v>0</v>
      </c>
      <c r="DI211" s="24"/>
      <c r="DJ211" s="24">
        <f>DI211*C211*D211*E211*G211*$DJ$6</f>
        <v>0</v>
      </c>
      <c r="DK211" s="24"/>
      <c r="DL211" s="24">
        <f>DK211*C211*D211*E211*G211*$DL$6</f>
        <v>0</v>
      </c>
      <c r="DM211" s="24"/>
      <c r="DN211" s="24">
        <f>DM211*C211*D211*E211*G211*$DN$6</f>
        <v>0</v>
      </c>
      <c r="DO211" s="24"/>
      <c r="DP211" s="24">
        <f>DO211*C211*D211*E211*G211*$DP$6</f>
        <v>0</v>
      </c>
      <c r="DQ211" s="24"/>
      <c r="DR211" s="24">
        <f>DQ211*C211*D211*E211*G211*$DR$6</f>
        <v>0</v>
      </c>
      <c r="DS211" s="24"/>
      <c r="DT211" s="24">
        <f>DS211*C211*D211*E211*G211*$DT$6</f>
        <v>0</v>
      </c>
      <c r="DU211" s="24"/>
      <c r="DV211" s="24">
        <f>DU211*C211*D211*E211*G211*$DV$6</f>
        <v>0</v>
      </c>
      <c r="DW211" s="24"/>
      <c r="DX211" s="24">
        <f>DW211*C211*D211*E211*G211*$DX$6</f>
        <v>0</v>
      </c>
      <c r="DY211" s="24"/>
      <c r="DZ211" s="24">
        <f>DY211*C211*D211*E211*G211*$DZ$6</f>
        <v>0</v>
      </c>
      <c r="EA211" s="24"/>
      <c r="EB211" s="24">
        <f>EA211*C211*D211*E211*G211*$EB$6</f>
        <v>0</v>
      </c>
      <c r="EC211" s="24"/>
      <c r="ED211" s="24">
        <f>EC211*C211*D211*E211*G211*$ED$6</f>
        <v>0</v>
      </c>
      <c r="EE211" s="24"/>
      <c r="EF211" s="24">
        <f>EE211*C211*D211*E211*G211*$EF$6</f>
        <v>0</v>
      </c>
      <c r="EG211" s="24"/>
      <c r="EH211" s="24">
        <f>EG211*C211*D211*E211*G211*$EH$6</f>
        <v>0</v>
      </c>
      <c r="EI211" s="24"/>
      <c r="EJ211" s="24">
        <f>EI211*C211*D211*E211*G211*$EJ$6</f>
        <v>0</v>
      </c>
      <c r="EK211" s="24"/>
      <c r="EL211" s="24">
        <f>EK211*C211*D211*E211*G211*$EL$6</f>
        <v>0</v>
      </c>
      <c r="EM211" s="24"/>
      <c r="EN211" s="24">
        <f>EM211*C211*D211*E211*G211*$EN$6</f>
        <v>0</v>
      </c>
      <c r="EO211" s="24">
        <v>0</v>
      </c>
      <c r="EP211" s="24">
        <f>EO211*C211*D211*E211*H211*$EP$6</f>
        <v>0</v>
      </c>
      <c r="EQ211" s="24"/>
      <c r="ER211" s="24">
        <f>EQ211*C211*D211*E211*H211*$ER$6</f>
        <v>0</v>
      </c>
      <c r="ES211" s="24"/>
      <c r="ET211" s="24"/>
      <c r="EU211" s="25">
        <f t="shared" ref="EU211:EV212" si="650">SUM(K211,M211,O211,Q211,S211,U211,W211,Y211,AC211,AE211,AG211,AI211,AK211,AM211,AO211,AQ211,AS211,AU211,AW211,AY211,BA211,BC211,BE211,BG211,BI211,BK211,BM211,BO211,BQ211,BS211,BU211,BW211,BY211,CA211,CC211,CE211,CG211,CI211,CK211,CM211,CO211,CQ211,CS211,CU211,CW211,CY211,DA211,DC211,DE211,DG211,DI211,DK211,DM211,DO211,DQ211,DS211,DU211,DW211,DY211,EA211,EC211,EE211,EG211,EI211,EK211,EM211,EO211,EQ211,ES211,AA211)</f>
        <v>15</v>
      </c>
      <c r="EV211" s="25">
        <f t="shared" si="650"/>
        <v>268908.82199999993</v>
      </c>
    </row>
    <row r="212" spans="1:152" x14ac:dyDescent="0.25">
      <c r="A212" s="47">
        <v>243</v>
      </c>
      <c r="B212" s="26" t="s">
        <v>289</v>
      </c>
      <c r="C212" s="20">
        <f t="shared" si="639"/>
        <v>9657</v>
      </c>
      <c r="D212" s="21">
        <v>1.9</v>
      </c>
      <c r="E212" s="22">
        <v>1</v>
      </c>
      <c r="F212" s="49"/>
      <c r="G212" s="20">
        <v>1.4</v>
      </c>
      <c r="H212" s="20">
        <v>1.68</v>
      </c>
      <c r="I212" s="20">
        <v>2.23</v>
      </c>
      <c r="J212" s="20">
        <v>2.39</v>
      </c>
      <c r="K212" s="23"/>
      <c r="L212" s="24">
        <f>K212*C212*D212*E212*G212*$L$6</f>
        <v>0</v>
      </c>
      <c r="M212" s="24">
        <v>0</v>
      </c>
      <c r="N212" s="24">
        <f>M212*C212*D212*E212*G212*$N$6</f>
        <v>0</v>
      </c>
      <c r="O212" s="24">
        <v>0</v>
      </c>
      <c r="P212" s="24">
        <f>O212*C212*D212*E212*G212*$P$6</f>
        <v>0</v>
      </c>
      <c r="Q212" s="24">
        <v>0</v>
      </c>
      <c r="R212" s="24">
        <f>Q212*C212*D212*E212*G212*$R$6</f>
        <v>0</v>
      </c>
      <c r="S212" s="24"/>
      <c r="T212" s="24"/>
      <c r="U212" s="24">
        <v>0</v>
      </c>
      <c r="V212" s="24">
        <f>U212*C212*D212*E212*G212*$V$6</f>
        <v>0</v>
      </c>
      <c r="W212" s="24">
        <v>0</v>
      </c>
      <c r="X212" s="24">
        <f t="shared" si="647"/>
        <v>0</v>
      </c>
      <c r="Y212" s="24">
        <v>0</v>
      </c>
      <c r="Z212" s="24">
        <f>Y212*C212*D212*E212*G212*$Z$6</f>
        <v>0</v>
      </c>
      <c r="AA212" s="24"/>
      <c r="AB212" s="24">
        <f t="shared" si="640"/>
        <v>0</v>
      </c>
      <c r="AC212" s="24">
        <v>0</v>
      </c>
      <c r="AD212" s="24">
        <f>AC212*C212*D212*E212*G212*$AD$6</f>
        <v>0</v>
      </c>
      <c r="AE212" s="24">
        <v>0</v>
      </c>
      <c r="AF212" s="24">
        <f>AE212*C212*D212*E212*G212*$AF$6</f>
        <v>0</v>
      </c>
      <c r="AG212" s="24"/>
      <c r="AH212" s="24">
        <f>AG212*C212*D212*E212*G212*$AH$6</f>
        <v>0</v>
      </c>
      <c r="AI212" s="24"/>
      <c r="AJ212" s="24">
        <f>AI212*C212*D212*E212*G212*$AJ$6</f>
        <v>0</v>
      </c>
      <c r="AK212" s="37"/>
      <c r="AL212" s="24">
        <f t="shared" si="575"/>
        <v>0</v>
      </c>
      <c r="AM212" s="37"/>
      <c r="AN212" s="24">
        <f t="shared" si="576"/>
        <v>0</v>
      </c>
      <c r="AO212" s="24">
        <v>0</v>
      </c>
      <c r="AP212" s="24">
        <f>AO212*C212*D212*E212*G212*$AP$6</f>
        <v>0</v>
      </c>
      <c r="AQ212" s="24">
        <v>0</v>
      </c>
      <c r="AR212" s="24">
        <f>AQ212*C212*D212*E212*G212*$AR$6</f>
        <v>0</v>
      </c>
      <c r="AS212" s="24">
        <v>0</v>
      </c>
      <c r="AT212" s="24">
        <f>AS212*C212*D212*E212*G212*$AT$6</f>
        <v>0</v>
      </c>
      <c r="AU212" s="24"/>
      <c r="AV212" s="24">
        <f>AU212*C212*D212*E212*G212*$AV$6</f>
        <v>0</v>
      </c>
      <c r="AW212" s="24"/>
      <c r="AX212" s="24">
        <f>AW212*C212*D212*E212*G212*$AX$6</f>
        <v>0</v>
      </c>
      <c r="AY212" s="24"/>
      <c r="AZ212" s="24">
        <f>AY212*C212*D212*E212*G212*$AZ$6</f>
        <v>0</v>
      </c>
      <c r="BA212" s="24">
        <v>0</v>
      </c>
      <c r="BB212" s="24">
        <f>BA212*C212*D212*E212*G212*$BB$6</f>
        <v>0</v>
      </c>
      <c r="BC212" s="24">
        <v>0</v>
      </c>
      <c r="BD212" s="24">
        <f t="shared" si="648"/>
        <v>0</v>
      </c>
      <c r="BE212" s="24"/>
      <c r="BF212" s="24">
        <f t="shared" si="649"/>
        <v>0</v>
      </c>
      <c r="BG212" s="24">
        <v>0</v>
      </c>
      <c r="BH212" s="24">
        <f>BG212*C212*D212*E212*H212*$BH$6</f>
        <v>0</v>
      </c>
      <c r="BI212" s="24">
        <v>0</v>
      </c>
      <c r="BJ212" s="24">
        <f>BI212*C212*D212*E212*H212*$BJ$6</f>
        <v>0</v>
      </c>
      <c r="BK212" s="24"/>
      <c r="BL212" s="24">
        <f t="shared" si="586"/>
        <v>0</v>
      </c>
      <c r="BM212" s="24"/>
      <c r="BN212" s="24">
        <f t="shared" si="587"/>
        <v>0</v>
      </c>
      <c r="BO212" s="24">
        <v>0</v>
      </c>
      <c r="BP212" s="24">
        <f>BO212*C212*D212*E212*H212*$BP$6</f>
        <v>0</v>
      </c>
      <c r="BQ212" s="24">
        <v>0</v>
      </c>
      <c r="BR212" s="24">
        <f>BQ212*C212*D212*E212*H212*$BR$6</f>
        <v>0</v>
      </c>
      <c r="BS212" s="24">
        <v>0</v>
      </c>
      <c r="BT212" s="24">
        <f>BS212*C212*D212*E212*H212*$BT$6</f>
        <v>0</v>
      </c>
      <c r="BU212" s="24"/>
      <c r="BV212" s="24">
        <f>C212*D212*E212*H212*BU212*$BV$6</f>
        <v>0</v>
      </c>
      <c r="BW212" s="24"/>
      <c r="BX212" s="24">
        <f>BW212*C212*D212*E212*H212*$BX$6</f>
        <v>0</v>
      </c>
      <c r="BY212" s="24"/>
      <c r="BZ212" s="24">
        <f t="shared" si="593"/>
        <v>0</v>
      </c>
      <c r="CA212" s="24"/>
      <c r="CB212" s="24">
        <f t="shared" si="594"/>
        <v>0</v>
      </c>
      <c r="CC212" s="24"/>
      <c r="CD212" s="24">
        <f>CC212*C212*D212*E212*H212*$CD$6</f>
        <v>0</v>
      </c>
      <c r="CE212" s="24">
        <v>0</v>
      </c>
      <c r="CF212" s="24">
        <f>CE212*C212*D212*E212*H212*$CF$6</f>
        <v>0</v>
      </c>
      <c r="CG212" s="24">
        <v>0</v>
      </c>
      <c r="CH212" s="24">
        <f>CG212*C212*D212*E212*H212*$CH$6</f>
        <v>0</v>
      </c>
      <c r="CI212" s="24">
        <v>0</v>
      </c>
      <c r="CJ212" s="24">
        <f>CI212*C212*D212*E212*H212*$CJ$6</f>
        <v>0</v>
      </c>
      <c r="CK212" s="24">
        <v>0</v>
      </c>
      <c r="CL212" s="24">
        <f>CK212*C212*D212*E212*H212*$CL$6</f>
        <v>0</v>
      </c>
      <c r="CM212" s="24">
        <v>0</v>
      </c>
      <c r="CN212" s="24">
        <f>CM212*C212*D212*E212*H212*$CN$6</f>
        <v>0</v>
      </c>
      <c r="CO212" s="24"/>
      <c r="CP212" s="24"/>
      <c r="CQ212" s="24">
        <v>0</v>
      </c>
      <c r="CR212" s="24">
        <f>CQ212*C212*D212*E212*H212*$CR$6</f>
        <v>0</v>
      </c>
      <c r="CS212" s="24"/>
      <c r="CT212" s="24">
        <f>CS212*C212*D212*E212*H212*$CT$6</f>
        <v>0</v>
      </c>
      <c r="CU212" s="24">
        <v>0</v>
      </c>
      <c r="CV212" s="24">
        <f>CU212*C212*D212*E212*I212*$CV$6</f>
        <v>0</v>
      </c>
      <c r="CW212" s="24">
        <v>0</v>
      </c>
      <c r="CX212" s="24">
        <f>CW212*C212*D212*E212*J212*$CX$6</f>
        <v>0</v>
      </c>
      <c r="CY212" s="24"/>
      <c r="CZ212" s="24">
        <f>CY212*C212*D212*E212*H212*$CZ$6</f>
        <v>0</v>
      </c>
      <c r="DA212" s="24"/>
      <c r="DB212" s="24">
        <f>DA212*C212*D212*E212*H212*$DB$6</f>
        <v>0</v>
      </c>
      <c r="DC212" s="24"/>
      <c r="DD212" s="24">
        <f>DC212*C212*D212*E212*G212*$DD$6</f>
        <v>0</v>
      </c>
      <c r="DE212" s="24"/>
      <c r="DF212" s="24">
        <f>DE212*C212*D212*E212*G212*$DF$6</f>
        <v>0</v>
      </c>
      <c r="DG212" s="24"/>
      <c r="DH212" s="24">
        <f>DG212*C212*D212*E212*G212*$DH$6</f>
        <v>0</v>
      </c>
      <c r="DI212" s="24"/>
      <c r="DJ212" s="24">
        <f>DI212*C212*D212*E212*G212*$DJ$6</f>
        <v>0</v>
      </c>
      <c r="DK212" s="24"/>
      <c r="DL212" s="24">
        <f>DK212*C212*D212*E212*G212*$DL$6</f>
        <v>0</v>
      </c>
      <c r="DM212" s="24"/>
      <c r="DN212" s="24">
        <f>DM212*C212*D212*E212*G212*$DN$6</f>
        <v>0</v>
      </c>
      <c r="DO212" s="24"/>
      <c r="DP212" s="24">
        <f>DO212*C212*D212*E212*G212*$DP$6</f>
        <v>0</v>
      </c>
      <c r="DQ212" s="24"/>
      <c r="DR212" s="24">
        <f>DQ212*C212*D212*E212*G212*$DR$6</f>
        <v>0</v>
      </c>
      <c r="DS212" s="24"/>
      <c r="DT212" s="24">
        <f>DS212*C212*D212*E212*G212*$DT$6</f>
        <v>0</v>
      </c>
      <c r="DU212" s="24"/>
      <c r="DV212" s="24">
        <f>DU212*C212*D212*E212*G212*$DV$6</f>
        <v>0</v>
      </c>
      <c r="DW212" s="24"/>
      <c r="DX212" s="24">
        <f>DW212*C212*D212*E212*G212*$DX$6</f>
        <v>0</v>
      </c>
      <c r="DY212" s="24"/>
      <c r="DZ212" s="24">
        <f>DY212*C212*D212*E212*G212*$DZ$6</f>
        <v>0</v>
      </c>
      <c r="EA212" s="24"/>
      <c r="EB212" s="24">
        <f>EA212*C212*D212*E212*G212*$EB$6</f>
        <v>0</v>
      </c>
      <c r="EC212" s="24"/>
      <c r="ED212" s="24">
        <f>EC212*C212*D212*E212*G212*$ED$6</f>
        <v>0</v>
      </c>
      <c r="EE212" s="24"/>
      <c r="EF212" s="24">
        <f>EE212*C212*D212*E212*G212*$EF$6</f>
        <v>0</v>
      </c>
      <c r="EG212" s="24"/>
      <c r="EH212" s="24">
        <f>EG212*C212*D212*E212*G212*$EH$6</f>
        <v>0</v>
      </c>
      <c r="EI212" s="24"/>
      <c r="EJ212" s="24">
        <f>EI212*C212*D212*E212*G212*$EJ$6</f>
        <v>0</v>
      </c>
      <c r="EK212" s="24"/>
      <c r="EL212" s="24">
        <f>EK212*C212*D212*E212*G212*$EL$6</f>
        <v>0</v>
      </c>
      <c r="EM212" s="24"/>
      <c r="EN212" s="24">
        <f>EM212*C212*D212*E212*G212*$EN$6</f>
        <v>0</v>
      </c>
      <c r="EO212" s="24">
        <v>0</v>
      </c>
      <c r="EP212" s="24">
        <f>EO212*C212*D212*E212*H212*$EP$6</f>
        <v>0</v>
      </c>
      <c r="EQ212" s="24"/>
      <c r="ER212" s="24">
        <f>EQ212*C212*D212*E212*H212*$ER$6</f>
        <v>0</v>
      </c>
      <c r="ES212" s="24"/>
      <c r="ET212" s="24"/>
      <c r="EU212" s="25">
        <f t="shared" si="650"/>
        <v>0</v>
      </c>
      <c r="EV212" s="25">
        <f t="shared" si="650"/>
        <v>0</v>
      </c>
    </row>
    <row r="213" spans="1:152" x14ac:dyDescent="0.25">
      <c r="A213" s="16">
        <v>34</v>
      </c>
      <c r="B213" s="17" t="s">
        <v>290</v>
      </c>
      <c r="C213" s="28">
        <f t="shared" si="639"/>
        <v>9657</v>
      </c>
      <c r="D213" s="31">
        <v>1.18</v>
      </c>
      <c r="E213" s="22">
        <v>1</v>
      </c>
      <c r="F213" s="49"/>
      <c r="G213" s="28">
        <v>1.4</v>
      </c>
      <c r="H213" s="28">
        <v>1.68</v>
      </c>
      <c r="I213" s="28">
        <v>2.23</v>
      </c>
      <c r="J213" s="28">
        <v>2.39</v>
      </c>
      <c r="K213" s="37">
        <f>SUM(K214:K219)</f>
        <v>0</v>
      </c>
      <c r="L213" s="37">
        <f t="shared" ref="L213:BY213" si="651">SUM(L214:L219)</f>
        <v>0</v>
      </c>
      <c r="M213" s="37">
        <f t="shared" si="651"/>
        <v>0</v>
      </c>
      <c r="N213" s="37">
        <f t="shared" si="651"/>
        <v>0</v>
      </c>
      <c r="O213" s="37">
        <f t="shared" si="651"/>
        <v>0</v>
      </c>
      <c r="P213" s="37">
        <f t="shared" si="651"/>
        <v>0</v>
      </c>
      <c r="Q213" s="37">
        <f t="shared" si="651"/>
        <v>0</v>
      </c>
      <c r="R213" s="37">
        <f t="shared" si="651"/>
        <v>0</v>
      </c>
      <c r="S213" s="37">
        <f t="shared" si="651"/>
        <v>0</v>
      </c>
      <c r="T213" s="37">
        <f t="shared" si="651"/>
        <v>0</v>
      </c>
      <c r="U213" s="37">
        <f t="shared" si="651"/>
        <v>0</v>
      </c>
      <c r="V213" s="37">
        <f t="shared" si="651"/>
        <v>0</v>
      </c>
      <c r="W213" s="37">
        <f t="shared" si="651"/>
        <v>0</v>
      </c>
      <c r="X213" s="37">
        <f t="shared" si="651"/>
        <v>0</v>
      </c>
      <c r="Y213" s="37">
        <f t="shared" si="651"/>
        <v>0</v>
      </c>
      <c r="Z213" s="37">
        <f t="shared" si="651"/>
        <v>0</v>
      </c>
      <c r="AA213" s="37">
        <f t="shared" si="651"/>
        <v>0</v>
      </c>
      <c r="AB213" s="37">
        <f t="shared" si="651"/>
        <v>0</v>
      </c>
      <c r="AC213" s="37">
        <v>0</v>
      </c>
      <c r="AD213" s="37">
        <f t="shared" si="651"/>
        <v>0</v>
      </c>
      <c r="AE213" s="37">
        <f t="shared" si="651"/>
        <v>0</v>
      </c>
      <c r="AF213" s="37">
        <f t="shared" si="651"/>
        <v>0</v>
      </c>
      <c r="AG213" s="37">
        <f t="shared" si="651"/>
        <v>0</v>
      </c>
      <c r="AH213" s="37">
        <f t="shared" si="651"/>
        <v>0</v>
      </c>
      <c r="AI213" s="37">
        <f t="shared" si="651"/>
        <v>0</v>
      </c>
      <c r="AJ213" s="37">
        <f t="shared" si="651"/>
        <v>0</v>
      </c>
      <c r="AK213" s="37">
        <f t="shared" si="651"/>
        <v>0</v>
      </c>
      <c r="AL213" s="37">
        <f t="shared" si="651"/>
        <v>0</v>
      </c>
      <c r="AM213" s="37">
        <f t="shared" si="651"/>
        <v>0</v>
      </c>
      <c r="AN213" s="37">
        <f t="shared" si="651"/>
        <v>0</v>
      </c>
      <c r="AO213" s="37">
        <f t="shared" si="651"/>
        <v>0</v>
      </c>
      <c r="AP213" s="37">
        <f t="shared" si="651"/>
        <v>0</v>
      </c>
      <c r="AQ213" s="37">
        <f t="shared" si="651"/>
        <v>0</v>
      </c>
      <c r="AR213" s="37">
        <f t="shared" si="651"/>
        <v>0</v>
      </c>
      <c r="AS213" s="37">
        <f t="shared" si="651"/>
        <v>0</v>
      </c>
      <c r="AT213" s="37">
        <f t="shared" si="651"/>
        <v>0</v>
      </c>
      <c r="AU213" s="37">
        <f t="shared" si="651"/>
        <v>0</v>
      </c>
      <c r="AV213" s="37">
        <f t="shared" si="651"/>
        <v>0</v>
      </c>
      <c r="AW213" s="37">
        <f t="shared" si="651"/>
        <v>0</v>
      </c>
      <c r="AX213" s="37">
        <f t="shared" si="651"/>
        <v>0</v>
      </c>
      <c r="AY213" s="37">
        <f t="shared" si="651"/>
        <v>0</v>
      </c>
      <c r="AZ213" s="37">
        <f t="shared" si="651"/>
        <v>0</v>
      </c>
      <c r="BA213" s="37">
        <f t="shared" si="651"/>
        <v>0</v>
      </c>
      <c r="BB213" s="37">
        <f t="shared" si="651"/>
        <v>0</v>
      </c>
      <c r="BC213" s="37">
        <f t="shared" si="651"/>
        <v>0</v>
      </c>
      <c r="BD213" s="37">
        <f t="shared" si="651"/>
        <v>0</v>
      </c>
      <c r="BE213" s="37">
        <f t="shared" si="651"/>
        <v>0</v>
      </c>
      <c r="BF213" s="37">
        <f t="shared" si="651"/>
        <v>0</v>
      </c>
      <c r="BG213" s="37">
        <f t="shared" si="651"/>
        <v>0</v>
      </c>
      <c r="BH213" s="37">
        <f t="shared" si="651"/>
        <v>0</v>
      </c>
      <c r="BI213" s="37">
        <f t="shared" si="651"/>
        <v>0</v>
      </c>
      <c r="BJ213" s="37">
        <f t="shared" si="651"/>
        <v>0</v>
      </c>
      <c r="BK213" s="37">
        <f t="shared" si="651"/>
        <v>1</v>
      </c>
      <c r="BL213" s="37">
        <f t="shared" si="651"/>
        <v>14439.1464</v>
      </c>
      <c r="BM213" s="37">
        <v>0</v>
      </c>
      <c r="BN213" s="37">
        <f t="shared" si="651"/>
        <v>0</v>
      </c>
      <c r="BO213" s="37">
        <f t="shared" si="651"/>
        <v>0</v>
      </c>
      <c r="BP213" s="37">
        <f t="shared" si="651"/>
        <v>0</v>
      </c>
      <c r="BQ213" s="37">
        <f t="shared" si="651"/>
        <v>0</v>
      </c>
      <c r="BR213" s="37">
        <f t="shared" si="651"/>
        <v>0</v>
      </c>
      <c r="BS213" s="37">
        <f t="shared" si="651"/>
        <v>0</v>
      </c>
      <c r="BT213" s="37">
        <f t="shared" si="651"/>
        <v>0</v>
      </c>
      <c r="BU213" s="37">
        <f t="shared" si="651"/>
        <v>0</v>
      </c>
      <c r="BV213" s="37">
        <f t="shared" si="651"/>
        <v>0</v>
      </c>
      <c r="BW213" s="37">
        <f t="shared" si="651"/>
        <v>5</v>
      </c>
      <c r="BX213" s="37">
        <f t="shared" si="651"/>
        <v>72195.732000000004</v>
      </c>
      <c r="BY213" s="37">
        <f t="shared" si="651"/>
        <v>0</v>
      </c>
      <c r="BZ213" s="37">
        <f t="shared" ref="BZ213:EK213" si="652">SUM(BZ214:BZ219)</f>
        <v>0</v>
      </c>
      <c r="CA213" s="37">
        <v>0</v>
      </c>
      <c r="CB213" s="37">
        <f t="shared" si="652"/>
        <v>0</v>
      </c>
      <c r="CC213" s="37">
        <f t="shared" si="652"/>
        <v>0</v>
      </c>
      <c r="CD213" s="37">
        <f t="shared" si="652"/>
        <v>0</v>
      </c>
      <c r="CE213" s="37">
        <f t="shared" si="652"/>
        <v>0</v>
      </c>
      <c r="CF213" s="37">
        <f t="shared" si="652"/>
        <v>0</v>
      </c>
      <c r="CG213" s="37">
        <f t="shared" si="652"/>
        <v>0</v>
      </c>
      <c r="CH213" s="37">
        <f t="shared" si="652"/>
        <v>0</v>
      </c>
      <c r="CI213" s="37">
        <f t="shared" si="652"/>
        <v>0</v>
      </c>
      <c r="CJ213" s="37">
        <f t="shared" si="652"/>
        <v>0</v>
      </c>
      <c r="CK213" s="37">
        <f t="shared" si="652"/>
        <v>0</v>
      </c>
      <c r="CL213" s="37">
        <f t="shared" si="652"/>
        <v>0</v>
      </c>
      <c r="CM213" s="37">
        <f t="shared" si="652"/>
        <v>0</v>
      </c>
      <c r="CN213" s="37">
        <f t="shared" si="652"/>
        <v>0</v>
      </c>
      <c r="CO213" s="37">
        <f t="shared" si="652"/>
        <v>0</v>
      </c>
      <c r="CP213" s="37">
        <f t="shared" si="652"/>
        <v>0</v>
      </c>
      <c r="CQ213" s="37">
        <f t="shared" si="652"/>
        <v>0</v>
      </c>
      <c r="CR213" s="37">
        <f t="shared" si="652"/>
        <v>0</v>
      </c>
      <c r="CS213" s="37">
        <f t="shared" si="652"/>
        <v>0</v>
      </c>
      <c r="CT213" s="37">
        <f t="shared" si="652"/>
        <v>0</v>
      </c>
      <c r="CU213" s="37">
        <f t="shared" si="652"/>
        <v>0</v>
      </c>
      <c r="CV213" s="37">
        <f t="shared" si="652"/>
        <v>0</v>
      </c>
      <c r="CW213" s="37">
        <f t="shared" si="652"/>
        <v>0</v>
      </c>
      <c r="CX213" s="37">
        <f t="shared" si="652"/>
        <v>0</v>
      </c>
      <c r="CY213" s="37">
        <f t="shared" si="652"/>
        <v>0</v>
      </c>
      <c r="CZ213" s="37">
        <f t="shared" si="652"/>
        <v>0</v>
      </c>
      <c r="DA213" s="37">
        <f t="shared" si="652"/>
        <v>0</v>
      </c>
      <c r="DB213" s="37">
        <f t="shared" si="652"/>
        <v>0</v>
      </c>
      <c r="DC213" s="37">
        <f t="shared" si="652"/>
        <v>0</v>
      </c>
      <c r="DD213" s="37">
        <f t="shared" si="652"/>
        <v>0</v>
      </c>
      <c r="DE213" s="37">
        <f t="shared" si="652"/>
        <v>0</v>
      </c>
      <c r="DF213" s="37">
        <f t="shared" si="652"/>
        <v>0</v>
      </c>
      <c r="DG213" s="37">
        <f t="shared" si="652"/>
        <v>0</v>
      </c>
      <c r="DH213" s="37">
        <f t="shared" si="652"/>
        <v>0</v>
      </c>
      <c r="DI213" s="37">
        <f t="shared" si="652"/>
        <v>0</v>
      </c>
      <c r="DJ213" s="37">
        <f t="shared" si="652"/>
        <v>0</v>
      </c>
      <c r="DK213" s="37">
        <f t="shared" si="652"/>
        <v>53</v>
      </c>
      <c r="DL213" s="37">
        <f t="shared" si="652"/>
        <v>637728.96600000001</v>
      </c>
      <c r="DM213" s="37">
        <f t="shared" si="652"/>
        <v>0</v>
      </c>
      <c r="DN213" s="37">
        <f t="shared" si="652"/>
        <v>0</v>
      </c>
      <c r="DO213" s="37">
        <f t="shared" si="652"/>
        <v>0</v>
      </c>
      <c r="DP213" s="37">
        <f t="shared" si="652"/>
        <v>0</v>
      </c>
      <c r="DQ213" s="37">
        <f t="shared" si="652"/>
        <v>0</v>
      </c>
      <c r="DR213" s="37">
        <f t="shared" si="652"/>
        <v>0</v>
      </c>
      <c r="DS213" s="37">
        <f t="shared" si="652"/>
        <v>0</v>
      </c>
      <c r="DT213" s="37">
        <f t="shared" si="652"/>
        <v>0</v>
      </c>
      <c r="DU213" s="37">
        <f t="shared" si="652"/>
        <v>0</v>
      </c>
      <c r="DV213" s="37">
        <f t="shared" si="652"/>
        <v>0</v>
      </c>
      <c r="DW213" s="37">
        <f t="shared" si="652"/>
        <v>0</v>
      </c>
      <c r="DX213" s="37">
        <f t="shared" si="652"/>
        <v>0</v>
      </c>
      <c r="DY213" s="37">
        <f t="shared" si="652"/>
        <v>0</v>
      </c>
      <c r="DZ213" s="37">
        <f t="shared" si="652"/>
        <v>0</v>
      </c>
      <c r="EA213" s="37">
        <f t="shared" si="652"/>
        <v>0</v>
      </c>
      <c r="EB213" s="37">
        <f t="shared" si="652"/>
        <v>0</v>
      </c>
      <c r="EC213" s="37">
        <f t="shared" si="652"/>
        <v>0</v>
      </c>
      <c r="ED213" s="37">
        <f t="shared" si="652"/>
        <v>0</v>
      </c>
      <c r="EE213" s="37">
        <f t="shared" si="652"/>
        <v>0</v>
      </c>
      <c r="EF213" s="37">
        <f t="shared" si="652"/>
        <v>0</v>
      </c>
      <c r="EG213" s="37">
        <f t="shared" si="652"/>
        <v>0</v>
      </c>
      <c r="EH213" s="37">
        <f t="shared" si="652"/>
        <v>0</v>
      </c>
      <c r="EI213" s="37">
        <f t="shared" si="652"/>
        <v>0</v>
      </c>
      <c r="EJ213" s="37">
        <f t="shared" si="652"/>
        <v>0</v>
      </c>
      <c r="EK213" s="37">
        <f t="shared" si="652"/>
        <v>0</v>
      </c>
      <c r="EL213" s="37">
        <f t="shared" ref="EL213:EV213" si="653">SUM(EL214:EL219)</f>
        <v>0</v>
      </c>
      <c r="EM213" s="37">
        <f t="shared" si="653"/>
        <v>0</v>
      </c>
      <c r="EN213" s="37">
        <f t="shared" si="653"/>
        <v>0</v>
      </c>
      <c r="EO213" s="37">
        <f t="shared" si="653"/>
        <v>0</v>
      </c>
      <c r="EP213" s="37">
        <f t="shared" si="653"/>
        <v>0</v>
      </c>
      <c r="EQ213" s="37">
        <f t="shared" si="653"/>
        <v>0</v>
      </c>
      <c r="ER213" s="37">
        <f t="shared" si="653"/>
        <v>0</v>
      </c>
      <c r="ES213" s="37">
        <f t="shared" si="653"/>
        <v>0</v>
      </c>
      <c r="ET213" s="37">
        <f t="shared" si="653"/>
        <v>0</v>
      </c>
      <c r="EU213" s="37">
        <f t="shared" si="653"/>
        <v>59</v>
      </c>
      <c r="EV213" s="37">
        <f t="shared" si="653"/>
        <v>724363.84440000006</v>
      </c>
    </row>
    <row r="214" spans="1:152" ht="45" x14ac:dyDescent="0.25">
      <c r="A214" s="47">
        <v>244</v>
      </c>
      <c r="B214" s="19" t="s">
        <v>291</v>
      </c>
      <c r="C214" s="20">
        <f t="shared" si="639"/>
        <v>9657</v>
      </c>
      <c r="D214" s="21">
        <v>0.89</v>
      </c>
      <c r="E214" s="22">
        <v>1</v>
      </c>
      <c r="F214" s="49"/>
      <c r="G214" s="20">
        <v>1.4</v>
      </c>
      <c r="H214" s="20">
        <v>1.68</v>
      </c>
      <c r="I214" s="20">
        <v>2.23</v>
      </c>
      <c r="J214" s="20">
        <v>2.39</v>
      </c>
      <c r="K214" s="23"/>
      <c r="L214" s="24">
        <f>K214*C214*D214*E214*G214*$L$6</f>
        <v>0</v>
      </c>
      <c r="M214" s="24">
        <v>0</v>
      </c>
      <c r="N214" s="24">
        <f>M214*C214*D214*E214*G214*$N$6</f>
        <v>0</v>
      </c>
      <c r="O214" s="24">
        <v>0</v>
      </c>
      <c r="P214" s="24">
        <f>O214*C214*D214*E214*G214*$P$6</f>
        <v>0</v>
      </c>
      <c r="Q214" s="24">
        <v>0</v>
      </c>
      <c r="R214" s="24">
        <f>Q214*C214*D214*E214*G214*$R$6</f>
        <v>0</v>
      </c>
      <c r="S214" s="24"/>
      <c r="T214" s="24"/>
      <c r="U214" s="24">
        <v>0</v>
      </c>
      <c r="V214" s="24">
        <f>U214*C214*D214*E214*G214*$V$6</f>
        <v>0</v>
      </c>
      <c r="W214" s="24">
        <v>0</v>
      </c>
      <c r="X214" s="24">
        <f t="shared" ref="X214:X251" si="654">W214*C214*D214*E214*G214*$X$6</f>
        <v>0</v>
      </c>
      <c r="Y214" s="24">
        <v>0</v>
      </c>
      <c r="Z214" s="24">
        <f>Y214*C214*D214*E214*G214*$Z$6</f>
        <v>0</v>
      </c>
      <c r="AA214" s="24"/>
      <c r="AB214" s="24">
        <f t="shared" si="640"/>
        <v>0</v>
      </c>
      <c r="AC214" s="24">
        <v>0</v>
      </c>
      <c r="AD214" s="24">
        <f>AC214*C214*D214*E214*G214*$AD$6</f>
        <v>0</v>
      </c>
      <c r="AE214" s="24">
        <v>0</v>
      </c>
      <c r="AF214" s="24">
        <f>AE214*C214*D214*E214*G214*$AF$6</f>
        <v>0</v>
      </c>
      <c r="AG214" s="24"/>
      <c r="AH214" s="24">
        <f>AG214*C214*D214*E214*G214*$AH$6</f>
        <v>0</v>
      </c>
      <c r="AI214" s="24"/>
      <c r="AJ214" s="24">
        <f>AI214*C214*D214*E214*G214*$AJ$6</f>
        <v>0</v>
      </c>
      <c r="AK214" s="24"/>
      <c r="AL214" s="24">
        <f t="shared" si="575"/>
        <v>0</v>
      </c>
      <c r="AM214" s="24"/>
      <c r="AN214" s="24">
        <f t="shared" si="576"/>
        <v>0</v>
      </c>
      <c r="AO214" s="24"/>
      <c r="AP214" s="24">
        <f>AO214*C214*D214*E214*G214*$AP$6</f>
        <v>0</v>
      </c>
      <c r="AQ214" s="24">
        <v>0</v>
      </c>
      <c r="AR214" s="24">
        <f>AQ214*C214*D214*E214*G214*$AR$6</f>
        <v>0</v>
      </c>
      <c r="AS214" s="24">
        <v>0</v>
      </c>
      <c r="AT214" s="24">
        <f>AS214*C214*D214*E214*G214*$AT$6</f>
        <v>0</v>
      </c>
      <c r="AU214" s="24"/>
      <c r="AV214" s="24">
        <f>AU214*C214*D214*E214*G214*$AV$6</f>
        <v>0</v>
      </c>
      <c r="AW214" s="24"/>
      <c r="AX214" s="24">
        <f>AW214*C214*D214*E214*G214*$AX$6</f>
        <v>0</v>
      </c>
      <c r="AY214" s="24"/>
      <c r="AZ214" s="24">
        <f>AY214*C214*D214*E214*G214*$AZ$6</f>
        <v>0</v>
      </c>
      <c r="BA214" s="24">
        <v>0</v>
      </c>
      <c r="BB214" s="24">
        <f>BA214*C214*D214*E214*G214*$BB$6</f>
        <v>0</v>
      </c>
      <c r="BC214" s="24">
        <v>0</v>
      </c>
      <c r="BD214" s="24">
        <f t="shared" si="648"/>
        <v>0</v>
      </c>
      <c r="BE214" s="24">
        <v>0</v>
      </c>
      <c r="BF214" s="24">
        <f t="shared" ref="BF214:BF251" si="655">BE214*C214*D214*E214*H214*$BF$6</f>
        <v>0</v>
      </c>
      <c r="BG214" s="24">
        <v>0</v>
      </c>
      <c r="BH214" s="24">
        <f>BG214*C214*D214*E214*H214*$BH$6</f>
        <v>0</v>
      </c>
      <c r="BI214" s="24"/>
      <c r="BJ214" s="24">
        <f>BI214*C214*D214*E214*H214*$BJ$6</f>
        <v>0</v>
      </c>
      <c r="BK214" s="24">
        <v>1</v>
      </c>
      <c r="BL214" s="24">
        <f t="shared" si="586"/>
        <v>14439.1464</v>
      </c>
      <c r="BM214" s="24"/>
      <c r="BN214" s="24">
        <f t="shared" si="587"/>
        <v>0</v>
      </c>
      <c r="BO214" s="24">
        <v>0</v>
      </c>
      <c r="BP214" s="24">
        <f>BO214*C214*D214*E214*H214*$BP$6</f>
        <v>0</v>
      </c>
      <c r="BQ214" s="24">
        <v>0</v>
      </c>
      <c r="BR214" s="24">
        <f>BQ214*C214*D214*E214*H214*$BR$6</f>
        <v>0</v>
      </c>
      <c r="BS214" s="24">
        <v>0</v>
      </c>
      <c r="BT214" s="24">
        <f>BS214*C214*D214*E214*H214*$BT$6</f>
        <v>0</v>
      </c>
      <c r="BU214" s="24"/>
      <c r="BV214" s="24">
        <f>C214*D214*E214*H214*BU214*$BV$6</f>
        <v>0</v>
      </c>
      <c r="BW214" s="24">
        <v>5</v>
      </c>
      <c r="BX214" s="24">
        <f>BW214*C214*D214*E214*H214*$BX$6</f>
        <v>72195.732000000004</v>
      </c>
      <c r="BY214" s="24"/>
      <c r="BZ214" s="24">
        <f t="shared" si="593"/>
        <v>0</v>
      </c>
      <c r="CA214" s="24"/>
      <c r="CB214" s="24">
        <f t="shared" si="594"/>
        <v>0</v>
      </c>
      <c r="CC214" s="24"/>
      <c r="CD214" s="24">
        <f>CC214*C214*D214*E214*H214*$CD$6</f>
        <v>0</v>
      </c>
      <c r="CE214" s="24">
        <v>0</v>
      </c>
      <c r="CF214" s="24">
        <f>CE214*C214*D214*E214*H214*$CF$6</f>
        <v>0</v>
      </c>
      <c r="CG214" s="24">
        <v>0</v>
      </c>
      <c r="CH214" s="24">
        <f>CG214*C214*D214*E214*H214*$CH$6</f>
        <v>0</v>
      </c>
      <c r="CI214" s="24">
        <v>0</v>
      </c>
      <c r="CJ214" s="24">
        <f>CI214*C214*D214*E214*H214*$CJ$6</f>
        <v>0</v>
      </c>
      <c r="CK214" s="24"/>
      <c r="CL214" s="24">
        <f>CK214*C214*D214*E214*H214*$CL$6</f>
        <v>0</v>
      </c>
      <c r="CM214" s="24">
        <v>0</v>
      </c>
      <c r="CN214" s="24">
        <f>CM214*C214*D214*E214*H214*$CN$6</f>
        <v>0</v>
      </c>
      <c r="CO214" s="24"/>
      <c r="CP214" s="24"/>
      <c r="CQ214" s="24">
        <v>0</v>
      </c>
      <c r="CR214" s="24">
        <f>CQ214*C214*D214*E214*H214*$CR$6</f>
        <v>0</v>
      </c>
      <c r="CS214" s="24"/>
      <c r="CT214" s="24">
        <f>CS214*C214*D214*E214*H214*$CT$6</f>
        <v>0</v>
      </c>
      <c r="CU214" s="24">
        <v>0</v>
      </c>
      <c r="CV214" s="24">
        <f>CU214*C214*D214*E214*I214*$CV$6</f>
        <v>0</v>
      </c>
      <c r="CW214" s="24"/>
      <c r="CX214" s="24">
        <f>CW214*C214*D214*E214*J214*$CX$6</f>
        <v>0</v>
      </c>
      <c r="CY214" s="24"/>
      <c r="CZ214" s="24">
        <f>CY214*C214*D214*E214*H214*$CZ$6</f>
        <v>0</v>
      </c>
      <c r="DA214" s="24"/>
      <c r="DB214" s="24">
        <f>DA214*C214*D214*E214*H214*$DB$6</f>
        <v>0</v>
      </c>
      <c r="DC214" s="24"/>
      <c r="DD214" s="24">
        <f>DC214*C214*D214*E214*G214*$DD$6</f>
        <v>0</v>
      </c>
      <c r="DE214" s="24"/>
      <c r="DF214" s="24">
        <f>DE214*C214*D214*E214*G214*$DF$6</f>
        <v>0</v>
      </c>
      <c r="DG214" s="24"/>
      <c r="DH214" s="24">
        <f>DG214*C214*D214*E214*G214*$DH$6</f>
        <v>0</v>
      </c>
      <c r="DI214" s="24"/>
      <c r="DJ214" s="24">
        <f>DI214*C214*D214*E214*G214*$DJ$6</f>
        <v>0</v>
      </c>
      <c r="DK214" s="24">
        <v>53</v>
      </c>
      <c r="DL214" s="24">
        <f>DK214*C214*D214*E214*G214*$DL$6</f>
        <v>637728.96600000001</v>
      </c>
      <c r="DM214" s="24"/>
      <c r="DN214" s="24">
        <f>DM214*C214*D214*E214*G214*$DN$6</f>
        <v>0</v>
      </c>
      <c r="DO214" s="24"/>
      <c r="DP214" s="24">
        <f>DO214*C214*D214*E214*G214*$DP$6</f>
        <v>0</v>
      </c>
      <c r="DQ214" s="24"/>
      <c r="DR214" s="24">
        <f>DQ214*C214*D214*E214*G214*$DR$6</f>
        <v>0</v>
      </c>
      <c r="DS214" s="24"/>
      <c r="DT214" s="24">
        <f>DS214*C214*D214*E214*G214*$DT$6</f>
        <v>0</v>
      </c>
      <c r="DU214" s="24"/>
      <c r="DV214" s="24">
        <f>DU214*C214*D214*E214*G214*$DV$6</f>
        <v>0</v>
      </c>
      <c r="DW214" s="24"/>
      <c r="DX214" s="24">
        <f>DW214*C214*D214*E214*G214*$DX$6</f>
        <v>0</v>
      </c>
      <c r="DY214" s="24"/>
      <c r="DZ214" s="24">
        <f>DY214*C214*D214*E214*G214*$DZ$6</f>
        <v>0</v>
      </c>
      <c r="EA214" s="24"/>
      <c r="EB214" s="24">
        <f>EA214*C214*D214*E214*G214*$EB$6</f>
        <v>0</v>
      </c>
      <c r="EC214" s="24"/>
      <c r="ED214" s="24">
        <f>EC214*C214*D214*E214*G214*$ED$6</f>
        <v>0</v>
      </c>
      <c r="EE214" s="24"/>
      <c r="EF214" s="24">
        <f>EE214*C214*D214*E214*G214*$EF$6</f>
        <v>0</v>
      </c>
      <c r="EG214" s="24"/>
      <c r="EH214" s="24">
        <f>EG214*C214*D214*E214*G214*$EH$6</f>
        <v>0</v>
      </c>
      <c r="EI214" s="24"/>
      <c r="EJ214" s="24">
        <f>EI214*C214*D214*E214*G214*$EJ$6</f>
        <v>0</v>
      </c>
      <c r="EK214" s="24"/>
      <c r="EL214" s="24">
        <f>EK214*C214*D214*E214*G214*$EL$6</f>
        <v>0</v>
      </c>
      <c r="EM214" s="24"/>
      <c r="EN214" s="24">
        <f>EM214*C214*D214*E214*G214*$EN$6</f>
        <v>0</v>
      </c>
      <c r="EO214" s="24"/>
      <c r="EP214" s="24">
        <f>EO214*C214*D214*E214*H214*$EP$6</f>
        <v>0</v>
      </c>
      <c r="EQ214" s="24"/>
      <c r="ER214" s="24">
        <f>EQ214*C214*D214*E214*H214*$ER$6</f>
        <v>0</v>
      </c>
      <c r="ES214" s="24"/>
      <c r="ET214" s="24"/>
      <c r="EU214" s="25">
        <f t="shared" ref="EU214:EV219" si="656">SUM(K214,M214,O214,Q214,S214,U214,W214,Y214,AC214,AE214,AG214,AI214,AK214,AM214,AO214,AQ214,AS214,AU214,AW214,AY214,BA214,BC214,BE214,BG214,BI214,BK214,BM214,BO214,BQ214,BS214,BU214,BW214,BY214,CA214,CC214,CE214,CG214,CI214,CK214,CM214,CO214,CQ214,CS214,CU214,CW214,CY214,DA214,DC214,DE214,DG214,DI214,DK214,DM214,DO214,DQ214,DS214,DU214,DW214,DY214,EA214,EC214,EE214,EG214,EI214,EK214,EM214,EO214,EQ214,ES214,AA214)</f>
        <v>59</v>
      </c>
      <c r="EV214" s="25">
        <f t="shared" si="656"/>
        <v>724363.84440000006</v>
      </c>
    </row>
    <row r="215" spans="1:152" ht="30" x14ac:dyDescent="0.25">
      <c r="A215" s="47">
        <v>245</v>
      </c>
      <c r="B215" s="26" t="s">
        <v>292</v>
      </c>
      <c r="C215" s="20">
        <f t="shared" si="639"/>
        <v>9657</v>
      </c>
      <c r="D215" s="21">
        <v>0.74</v>
      </c>
      <c r="E215" s="22">
        <v>1</v>
      </c>
      <c r="F215" s="49"/>
      <c r="G215" s="20">
        <v>1.4</v>
      </c>
      <c r="H215" s="20">
        <v>1.68</v>
      </c>
      <c r="I215" s="20">
        <v>2.23</v>
      </c>
      <c r="J215" s="20">
        <v>2.39</v>
      </c>
      <c r="K215" s="23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>
        <f t="shared" si="640"/>
        <v>0</v>
      </c>
      <c r="AC215" s="24"/>
      <c r="AD215" s="24"/>
      <c r="AE215" s="24"/>
      <c r="AF215" s="24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4"/>
      <c r="BQ215" s="24"/>
      <c r="BR215" s="24"/>
      <c r="BS215" s="24"/>
      <c r="BT215" s="24"/>
      <c r="BU215" s="24"/>
      <c r="BV215" s="24"/>
      <c r="BW215" s="24"/>
      <c r="BX215" s="24"/>
      <c r="BY215" s="24"/>
      <c r="BZ215" s="24"/>
      <c r="CA215" s="24"/>
      <c r="CB215" s="24"/>
      <c r="CC215" s="24"/>
      <c r="CD215" s="24"/>
      <c r="CE215" s="24"/>
      <c r="CF215" s="24"/>
      <c r="CG215" s="24"/>
      <c r="CH215" s="24"/>
      <c r="CI215" s="24"/>
      <c r="CJ215" s="24"/>
      <c r="CK215" s="24"/>
      <c r="CL215" s="24"/>
      <c r="CM215" s="24"/>
      <c r="CN215" s="24"/>
      <c r="CO215" s="24"/>
      <c r="CP215" s="24"/>
      <c r="CQ215" s="24"/>
      <c r="CR215" s="24"/>
      <c r="CS215" s="24"/>
      <c r="CT215" s="24"/>
      <c r="CU215" s="24"/>
      <c r="CV215" s="24"/>
      <c r="CW215" s="24"/>
      <c r="CX215" s="24"/>
      <c r="CY215" s="24"/>
      <c r="CZ215" s="24"/>
      <c r="DA215" s="24"/>
      <c r="DB215" s="24"/>
      <c r="DC215" s="24"/>
      <c r="DD215" s="24"/>
      <c r="DE215" s="24"/>
      <c r="DF215" s="24"/>
      <c r="DG215" s="24"/>
      <c r="DH215" s="24"/>
      <c r="DI215" s="24"/>
      <c r="DJ215" s="24"/>
      <c r="DK215" s="24"/>
      <c r="DL215" s="24"/>
      <c r="DM215" s="24"/>
      <c r="DN215" s="24"/>
      <c r="DO215" s="24"/>
      <c r="DP215" s="24"/>
      <c r="DQ215" s="24"/>
      <c r="DR215" s="24"/>
      <c r="DS215" s="24"/>
      <c r="DT215" s="24"/>
      <c r="DU215" s="24"/>
      <c r="DV215" s="24"/>
      <c r="DW215" s="24"/>
      <c r="DX215" s="24"/>
      <c r="DY215" s="24"/>
      <c r="DZ215" s="24"/>
      <c r="EA215" s="24"/>
      <c r="EB215" s="24"/>
      <c r="EC215" s="24"/>
      <c r="ED215" s="24"/>
      <c r="EE215" s="24"/>
      <c r="EF215" s="24"/>
      <c r="EG215" s="24"/>
      <c r="EH215" s="24"/>
      <c r="EI215" s="24"/>
      <c r="EJ215" s="24"/>
      <c r="EK215" s="24"/>
      <c r="EL215" s="24"/>
      <c r="EM215" s="24"/>
      <c r="EN215" s="24"/>
      <c r="EO215" s="24"/>
      <c r="EP215" s="24"/>
      <c r="EQ215" s="24"/>
      <c r="ER215" s="24"/>
      <c r="ES215" s="24"/>
      <c r="ET215" s="24"/>
      <c r="EU215" s="25">
        <f t="shared" si="656"/>
        <v>0</v>
      </c>
      <c r="EV215" s="25">
        <f t="shared" si="656"/>
        <v>0</v>
      </c>
    </row>
    <row r="216" spans="1:152" ht="30" x14ac:dyDescent="0.25">
      <c r="A216" s="47">
        <v>246</v>
      </c>
      <c r="B216" s="26" t="s">
        <v>293</v>
      </c>
      <c r="C216" s="20">
        <f t="shared" si="639"/>
        <v>9657</v>
      </c>
      <c r="D216" s="21">
        <v>1.27</v>
      </c>
      <c r="E216" s="22">
        <v>1</v>
      </c>
      <c r="F216" s="49"/>
      <c r="G216" s="20">
        <v>1.4</v>
      </c>
      <c r="H216" s="20">
        <v>1.68</v>
      </c>
      <c r="I216" s="20">
        <v>2.23</v>
      </c>
      <c r="J216" s="20">
        <v>2.39</v>
      </c>
      <c r="K216" s="23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>
        <f t="shared" si="640"/>
        <v>0</v>
      </c>
      <c r="AC216" s="24"/>
      <c r="AD216" s="24"/>
      <c r="AE216" s="24"/>
      <c r="AF216" s="24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4"/>
      <c r="BQ216" s="24"/>
      <c r="BR216" s="24"/>
      <c r="BS216" s="24"/>
      <c r="BT216" s="24"/>
      <c r="BU216" s="24"/>
      <c r="BV216" s="24"/>
      <c r="BW216" s="24"/>
      <c r="BX216" s="24"/>
      <c r="BY216" s="24"/>
      <c r="BZ216" s="24"/>
      <c r="CA216" s="24"/>
      <c r="CB216" s="24"/>
      <c r="CC216" s="24"/>
      <c r="CD216" s="24"/>
      <c r="CE216" s="24"/>
      <c r="CF216" s="24"/>
      <c r="CG216" s="24"/>
      <c r="CH216" s="24"/>
      <c r="CI216" s="24"/>
      <c r="CJ216" s="24"/>
      <c r="CK216" s="24"/>
      <c r="CL216" s="24"/>
      <c r="CM216" s="24"/>
      <c r="CN216" s="24"/>
      <c r="CO216" s="24"/>
      <c r="CP216" s="24"/>
      <c r="CQ216" s="24"/>
      <c r="CR216" s="24"/>
      <c r="CS216" s="24"/>
      <c r="CT216" s="24"/>
      <c r="CU216" s="24"/>
      <c r="CV216" s="24"/>
      <c r="CW216" s="24"/>
      <c r="CX216" s="24"/>
      <c r="CY216" s="24"/>
      <c r="CZ216" s="24"/>
      <c r="DA216" s="24"/>
      <c r="DB216" s="24"/>
      <c r="DC216" s="24"/>
      <c r="DD216" s="24"/>
      <c r="DE216" s="24"/>
      <c r="DF216" s="24"/>
      <c r="DG216" s="24"/>
      <c r="DH216" s="24"/>
      <c r="DI216" s="24"/>
      <c r="DJ216" s="24"/>
      <c r="DK216" s="24"/>
      <c r="DL216" s="24"/>
      <c r="DM216" s="24"/>
      <c r="DN216" s="24"/>
      <c r="DO216" s="24"/>
      <c r="DP216" s="24"/>
      <c r="DQ216" s="24"/>
      <c r="DR216" s="24"/>
      <c r="DS216" s="24"/>
      <c r="DT216" s="24"/>
      <c r="DU216" s="24"/>
      <c r="DV216" s="24"/>
      <c r="DW216" s="24"/>
      <c r="DX216" s="24"/>
      <c r="DY216" s="24"/>
      <c r="DZ216" s="24"/>
      <c r="EA216" s="24"/>
      <c r="EB216" s="24"/>
      <c r="EC216" s="24"/>
      <c r="ED216" s="24"/>
      <c r="EE216" s="24"/>
      <c r="EF216" s="24"/>
      <c r="EG216" s="24"/>
      <c r="EH216" s="24"/>
      <c r="EI216" s="24"/>
      <c r="EJ216" s="24"/>
      <c r="EK216" s="24"/>
      <c r="EL216" s="24"/>
      <c r="EM216" s="24"/>
      <c r="EN216" s="24"/>
      <c r="EO216" s="24"/>
      <c r="EP216" s="24"/>
      <c r="EQ216" s="24"/>
      <c r="ER216" s="24"/>
      <c r="ES216" s="24"/>
      <c r="ET216" s="24"/>
      <c r="EU216" s="25">
        <f t="shared" si="656"/>
        <v>0</v>
      </c>
      <c r="EV216" s="25">
        <f t="shared" si="656"/>
        <v>0</v>
      </c>
    </row>
    <row r="217" spans="1:152" ht="30" x14ac:dyDescent="0.25">
      <c r="A217" s="47">
        <v>247</v>
      </c>
      <c r="B217" s="26" t="s">
        <v>294</v>
      </c>
      <c r="C217" s="20">
        <f t="shared" si="639"/>
        <v>9657</v>
      </c>
      <c r="D217" s="21">
        <v>1.63</v>
      </c>
      <c r="E217" s="22">
        <v>1</v>
      </c>
      <c r="F217" s="49"/>
      <c r="G217" s="20">
        <v>1.4</v>
      </c>
      <c r="H217" s="20">
        <v>1.68</v>
      </c>
      <c r="I217" s="20">
        <v>2.23</v>
      </c>
      <c r="J217" s="20">
        <v>2.39</v>
      </c>
      <c r="K217" s="23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>
        <f t="shared" si="640"/>
        <v>0</v>
      </c>
      <c r="AC217" s="24"/>
      <c r="AD217" s="24"/>
      <c r="AE217" s="24"/>
      <c r="AF217" s="24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4"/>
      <c r="BQ217" s="24"/>
      <c r="BR217" s="24"/>
      <c r="BS217" s="24"/>
      <c r="BT217" s="24"/>
      <c r="BU217" s="24"/>
      <c r="BV217" s="24"/>
      <c r="BW217" s="24"/>
      <c r="BX217" s="24"/>
      <c r="BY217" s="24"/>
      <c r="BZ217" s="24"/>
      <c r="CA217" s="24"/>
      <c r="CB217" s="24"/>
      <c r="CC217" s="24"/>
      <c r="CD217" s="24"/>
      <c r="CE217" s="24"/>
      <c r="CF217" s="24"/>
      <c r="CG217" s="24"/>
      <c r="CH217" s="24"/>
      <c r="CI217" s="24"/>
      <c r="CJ217" s="24"/>
      <c r="CK217" s="24"/>
      <c r="CL217" s="24"/>
      <c r="CM217" s="24"/>
      <c r="CN217" s="24"/>
      <c r="CO217" s="24"/>
      <c r="CP217" s="24"/>
      <c r="CQ217" s="24"/>
      <c r="CR217" s="24"/>
      <c r="CS217" s="24"/>
      <c r="CT217" s="24"/>
      <c r="CU217" s="24"/>
      <c r="CV217" s="24"/>
      <c r="CW217" s="24"/>
      <c r="CX217" s="24"/>
      <c r="CY217" s="24"/>
      <c r="CZ217" s="24"/>
      <c r="DA217" s="24"/>
      <c r="DB217" s="24"/>
      <c r="DC217" s="24"/>
      <c r="DD217" s="24"/>
      <c r="DE217" s="24"/>
      <c r="DF217" s="24"/>
      <c r="DG217" s="24"/>
      <c r="DH217" s="24"/>
      <c r="DI217" s="24"/>
      <c r="DJ217" s="24"/>
      <c r="DK217" s="24"/>
      <c r="DL217" s="24"/>
      <c r="DM217" s="24"/>
      <c r="DN217" s="24"/>
      <c r="DO217" s="24"/>
      <c r="DP217" s="24"/>
      <c r="DQ217" s="24"/>
      <c r="DR217" s="24"/>
      <c r="DS217" s="24"/>
      <c r="DT217" s="24"/>
      <c r="DU217" s="24"/>
      <c r="DV217" s="24"/>
      <c r="DW217" s="24"/>
      <c r="DX217" s="24"/>
      <c r="DY217" s="24"/>
      <c r="DZ217" s="24"/>
      <c r="EA217" s="24"/>
      <c r="EB217" s="24"/>
      <c r="EC217" s="24"/>
      <c r="ED217" s="24"/>
      <c r="EE217" s="24"/>
      <c r="EF217" s="24"/>
      <c r="EG217" s="24"/>
      <c r="EH217" s="24"/>
      <c r="EI217" s="24"/>
      <c r="EJ217" s="24"/>
      <c r="EK217" s="24"/>
      <c r="EL217" s="24"/>
      <c r="EM217" s="24"/>
      <c r="EN217" s="24"/>
      <c r="EO217" s="24"/>
      <c r="EP217" s="24"/>
      <c r="EQ217" s="24"/>
      <c r="ER217" s="24"/>
      <c r="ES217" s="24"/>
      <c r="ET217" s="24"/>
      <c r="EU217" s="25">
        <f t="shared" si="656"/>
        <v>0</v>
      </c>
      <c r="EV217" s="25">
        <f t="shared" si="656"/>
        <v>0</v>
      </c>
    </row>
    <row r="218" spans="1:152" ht="30" x14ac:dyDescent="0.25">
      <c r="A218" s="47">
        <v>248</v>
      </c>
      <c r="B218" s="26" t="s">
        <v>295</v>
      </c>
      <c r="C218" s="20">
        <f t="shared" si="639"/>
        <v>9657</v>
      </c>
      <c r="D218" s="21">
        <v>1.9</v>
      </c>
      <c r="E218" s="22">
        <v>1</v>
      </c>
      <c r="F218" s="49"/>
      <c r="G218" s="20">
        <v>1.4</v>
      </c>
      <c r="H218" s="20">
        <v>1.68</v>
      </c>
      <c r="I218" s="20">
        <v>2.23</v>
      </c>
      <c r="J218" s="20">
        <v>2.39</v>
      </c>
      <c r="K218" s="23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>
        <f t="shared" si="640"/>
        <v>0</v>
      </c>
      <c r="AC218" s="24"/>
      <c r="AD218" s="24"/>
      <c r="AE218" s="24"/>
      <c r="AF218" s="24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  <c r="BL218" s="24"/>
      <c r="BM218" s="24"/>
      <c r="BN218" s="24"/>
      <c r="BO218" s="24"/>
      <c r="BP218" s="24"/>
      <c r="BQ218" s="24"/>
      <c r="BR218" s="24"/>
      <c r="BS218" s="24"/>
      <c r="BT218" s="24"/>
      <c r="BU218" s="24"/>
      <c r="BV218" s="24"/>
      <c r="BW218" s="24"/>
      <c r="BX218" s="24"/>
      <c r="BY218" s="24"/>
      <c r="BZ218" s="24"/>
      <c r="CA218" s="24"/>
      <c r="CB218" s="24"/>
      <c r="CC218" s="24"/>
      <c r="CD218" s="24"/>
      <c r="CE218" s="24"/>
      <c r="CF218" s="24"/>
      <c r="CG218" s="24"/>
      <c r="CH218" s="24"/>
      <c r="CI218" s="24"/>
      <c r="CJ218" s="24"/>
      <c r="CK218" s="24"/>
      <c r="CL218" s="24"/>
      <c r="CM218" s="24"/>
      <c r="CN218" s="24"/>
      <c r="CO218" s="24"/>
      <c r="CP218" s="24"/>
      <c r="CQ218" s="24"/>
      <c r="CR218" s="24"/>
      <c r="CS218" s="24"/>
      <c r="CT218" s="24"/>
      <c r="CU218" s="24"/>
      <c r="CV218" s="24"/>
      <c r="CW218" s="24"/>
      <c r="CX218" s="24"/>
      <c r="CY218" s="24"/>
      <c r="CZ218" s="24"/>
      <c r="DA218" s="24"/>
      <c r="DB218" s="24"/>
      <c r="DC218" s="24"/>
      <c r="DD218" s="24"/>
      <c r="DE218" s="24"/>
      <c r="DF218" s="24"/>
      <c r="DG218" s="24"/>
      <c r="DH218" s="24"/>
      <c r="DI218" s="24"/>
      <c r="DJ218" s="24"/>
      <c r="DK218" s="24"/>
      <c r="DL218" s="24"/>
      <c r="DM218" s="24"/>
      <c r="DN218" s="24"/>
      <c r="DO218" s="24"/>
      <c r="DP218" s="24"/>
      <c r="DQ218" s="24"/>
      <c r="DR218" s="24"/>
      <c r="DS218" s="24"/>
      <c r="DT218" s="24"/>
      <c r="DU218" s="24"/>
      <c r="DV218" s="24"/>
      <c r="DW218" s="24"/>
      <c r="DX218" s="24"/>
      <c r="DY218" s="24"/>
      <c r="DZ218" s="24"/>
      <c r="EA218" s="24"/>
      <c r="EB218" s="24"/>
      <c r="EC218" s="24"/>
      <c r="ED218" s="24"/>
      <c r="EE218" s="24"/>
      <c r="EF218" s="24"/>
      <c r="EG218" s="24"/>
      <c r="EH218" s="24"/>
      <c r="EI218" s="24"/>
      <c r="EJ218" s="24"/>
      <c r="EK218" s="24"/>
      <c r="EL218" s="24"/>
      <c r="EM218" s="24"/>
      <c r="EN218" s="24"/>
      <c r="EO218" s="24"/>
      <c r="EP218" s="24"/>
      <c r="EQ218" s="24"/>
      <c r="ER218" s="24"/>
      <c r="ES218" s="24"/>
      <c r="ET218" s="24"/>
      <c r="EU218" s="25">
        <f t="shared" si="656"/>
        <v>0</v>
      </c>
      <c r="EV218" s="25">
        <f t="shared" si="656"/>
        <v>0</v>
      </c>
    </row>
    <row r="219" spans="1:152" ht="45" x14ac:dyDescent="0.25">
      <c r="A219" s="47">
        <v>166</v>
      </c>
      <c r="B219" s="19" t="s">
        <v>296</v>
      </c>
      <c r="C219" s="20">
        <f>C214</f>
        <v>9657</v>
      </c>
      <c r="D219" s="21">
        <v>0.99</v>
      </c>
      <c r="E219" s="22">
        <v>1</v>
      </c>
      <c r="F219" s="49"/>
      <c r="G219" s="20">
        <v>1.4</v>
      </c>
      <c r="H219" s="20">
        <v>1.68</v>
      </c>
      <c r="I219" s="20">
        <v>2.23</v>
      </c>
      <c r="J219" s="20">
        <v>2.39</v>
      </c>
      <c r="K219" s="23"/>
      <c r="L219" s="24">
        <f>K219*C219*D219*E219*G219*$L$6</f>
        <v>0</v>
      </c>
      <c r="M219" s="24"/>
      <c r="N219" s="24">
        <f>M219*C219*D219*E219*G219*$N$6</f>
        <v>0</v>
      </c>
      <c r="O219" s="24"/>
      <c r="P219" s="24">
        <f>O219*C219*D219*E219*G219*$P$6</f>
        <v>0</v>
      </c>
      <c r="Q219" s="24"/>
      <c r="R219" s="24">
        <f>Q219*C219*D219*E219*G219*$R$6</f>
        <v>0</v>
      </c>
      <c r="S219" s="24"/>
      <c r="T219" s="24"/>
      <c r="U219" s="24"/>
      <c r="V219" s="24">
        <f>U219*C219*D219*E219*G219*$V$6</f>
        <v>0</v>
      </c>
      <c r="W219" s="24"/>
      <c r="X219" s="24">
        <f t="shared" si="654"/>
        <v>0</v>
      </c>
      <c r="Y219" s="24"/>
      <c r="Z219" s="24">
        <f>Y219*C219*D219*E219*G219*$Z$6</f>
        <v>0</v>
      </c>
      <c r="AA219" s="24"/>
      <c r="AB219" s="24">
        <f t="shared" si="640"/>
        <v>0</v>
      </c>
      <c r="AC219" s="24"/>
      <c r="AD219" s="24">
        <f>AC219*C219*D219*E219*G219*$AD$6</f>
        <v>0</v>
      </c>
      <c r="AE219" s="24"/>
      <c r="AF219" s="24">
        <f>AE219*C219*D219*E219*G219*$AF$6</f>
        <v>0</v>
      </c>
      <c r="AG219" s="24"/>
      <c r="AH219" s="24">
        <f>AG219*C219*D219*E219*G219*$AH$6</f>
        <v>0</v>
      </c>
      <c r="AI219" s="24"/>
      <c r="AJ219" s="24">
        <f>AI219*C219*D219*E219*G219*$AJ$6</f>
        <v>0</v>
      </c>
      <c r="AK219" s="18"/>
      <c r="AL219" s="24">
        <f t="shared" si="575"/>
        <v>0</v>
      </c>
      <c r="AM219" s="18"/>
      <c r="AN219" s="24">
        <f t="shared" si="576"/>
        <v>0</v>
      </c>
      <c r="AO219" s="24"/>
      <c r="AP219" s="24">
        <f>AO219*C219*D219*E219*G219*$AP$6</f>
        <v>0</v>
      </c>
      <c r="AQ219" s="24"/>
      <c r="AR219" s="24">
        <f>AQ219*C219*D219*E219*G219*$AR$6</f>
        <v>0</v>
      </c>
      <c r="AS219" s="24"/>
      <c r="AT219" s="24">
        <f>AS219*C219*D219*E219*G219*$AT$6</f>
        <v>0</v>
      </c>
      <c r="AU219" s="24"/>
      <c r="AV219" s="24">
        <f>AU219*C219*D219*E219*G219*$AV$6</f>
        <v>0</v>
      </c>
      <c r="AW219" s="24"/>
      <c r="AX219" s="24">
        <f>AW219*C219*D219*E219*G219*$AX$6</f>
        <v>0</v>
      </c>
      <c r="AY219" s="24"/>
      <c r="AZ219" s="24">
        <f>AY219*C219*D219*E219*G219*$AZ$6</f>
        <v>0</v>
      </c>
      <c r="BA219" s="24"/>
      <c r="BB219" s="24">
        <f>BA219*C219*D219*E219*G219*$BB$6</f>
        <v>0</v>
      </c>
      <c r="BC219" s="24"/>
      <c r="BD219" s="24">
        <f t="shared" si="648"/>
        <v>0</v>
      </c>
      <c r="BE219" s="24"/>
      <c r="BF219" s="24">
        <f t="shared" si="655"/>
        <v>0</v>
      </c>
      <c r="BG219" s="24"/>
      <c r="BH219" s="24">
        <f>BG219*C219*D219*E219*H219*$BH$6</f>
        <v>0</v>
      </c>
      <c r="BI219" s="24"/>
      <c r="BJ219" s="24">
        <f>BI219*C219*D219*E219*H219*$BJ$6</f>
        <v>0</v>
      </c>
      <c r="BK219" s="24"/>
      <c r="BL219" s="24">
        <f t="shared" si="586"/>
        <v>0</v>
      </c>
      <c r="BM219" s="24"/>
      <c r="BN219" s="24">
        <f t="shared" si="587"/>
        <v>0</v>
      </c>
      <c r="BO219" s="24"/>
      <c r="BP219" s="24">
        <f>BO219*C219*D219*E219*H219*$BP$6</f>
        <v>0</v>
      </c>
      <c r="BQ219" s="24"/>
      <c r="BR219" s="24">
        <f>BQ219*C219*D219*E219*H219*$BR$6</f>
        <v>0</v>
      </c>
      <c r="BS219" s="24"/>
      <c r="BT219" s="24">
        <f>BS219*C219*D219*E219*H219*$BT$6</f>
        <v>0</v>
      </c>
      <c r="BU219" s="24"/>
      <c r="BV219" s="24">
        <f>C219*D219*E219*H219*BU219*$BV$6</f>
        <v>0</v>
      </c>
      <c r="BW219" s="24"/>
      <c r="BX219" s="24">
        <f>BW219*C219*D219*E219*H219*$BX$6</f>
        <v>0</v>
      </c>
      <c r="BY219" s="24"/>
      <c r="BZ219" s="24">
        <f t="shared" si="593"/>
        <v>0</v>
      </c>
      <c r="CA219" s="24"/>
      <c r="CB219" s="24">
        <f t="shared" si="594"/>
        <v>0</v>
      </c>
      <c r="CC219" s="24"/>
      <c r="CD219" s="24">
        <f>CC219*C219*D219*E219*H219*$CD$6</f>
        <v>0</v>
      </c>
      <c r="CE219" s="24"/>
      <c r="CF219" s="24">
        <f>CE219*C219*D219*E219*H219*$CF$6</f>
        <v>0</v>
      </c>
      <c r="CG219" s="24"/>
      <c r="CH219" s="24">
        <f>CG219*C219*D219*E219*H219*$CH$6</f>
        <v>0</v>
      </c>
      <c r="CI219" s="24"/>
      <c r="CJ219" s="24">
        <f>CI219*C219*D219*E219*H219*$CJ$6</f>
        <v>0</v>
      </c>
      <c r="CK219" s="24"/>
      <c r="CL219" s="24">
        <f>CK219*C219*D219*E219*H219*$CL$6</f>
        <v>0</v>
      </c>
      <c r="CM219" s="24"/>
      <c r="CN219" s="24">
        <f>CM219*C219*D219*E219*H219*$CN$6</f>
        <v>0</v>
      </c>
      <c r="CO219" s="24"/>
      <c r="CP219" s="24"/>
      <c r="CQ219" s="24"/>
      <c r="CR219" s="24">
        <f>CQ219*C219*D219*E219*H219*$CR$6</f>
        <v>0</v>
      </c>
      <c r="CS219" s="24"/>
      <c r="CT219" s="24">
        <f>CS219*C219*D219*E219*H219*$CT$6</f>
        <v>0</v>
      </c>
      <c r="CU219" s="24"/>
      <c r="CV219" s="24">
        <f>CU219*C219*D219*E219*I219*$CV$6</f>
        <v>0</v>
      </c>
      <c r="CW219" s="24"/>
      <c r="CX219" s="24">
        <f>CW219*C219*D219*E219*J219*$CX$6</f>
        <v>0</v>
      </c>
      <c r="CY219" s="24"/>
      <c r="CZ219" s="24">
        <f>CY219*C219*D219*E219*H219*$CZ$6</f>
        <v>0</v>
      </c>
      <c r="DA219" s="24"/>
      <c r="DB219" s="24">
        <f>DA219*C219*D219*E219*H219*$DB$6</f>
        <v>0</v>
      </c>
      <c r="DC219" s="24"/>
      <c r="DD219" s="24">
        <f>DC219*C219*D219*E219*G219*$DD$6</f>
        <v>0</v>
      </c>
      <c r="DE219" s="24"/>
      <c r="DF219" s="24">
        <f>DE219*C219*D219*E219*G219*$DF$6</f>
        <v>0</v>
      </c>
      <c r="DG219" s="24"/>
      <c r="DH219" s="24">
        <f>DG219*C219*D219*E219*G219*$DH$6</f>
        <v>0</v>
      </c>
      <c r="DI219" s="24"/>
      <c r="DJ219" s="24">
        <f>DI219*C219*D219*E219*G219*$DJ$6</f>
        <v>0</v>
      </c>
      <c r="DK219" s="24"/>
      <c r="DL219" s="24">
        <f>DK219*C219*D219*E219*G219*$DL$6</f>
        <v>0</v>
      </c>
      <c r="DM219" s="24"/>
      <c r="DN219" s="24">
        <f>DM219*C219*D219*E219*G219*$DN$6</f>
        <v>0</v>
      </c>
      <c r="DO219" s="24"/>
      <c r="DP219" s="24">
        <f>DO219*C219*D219*E219*G219*$DP$6</f>
        <v>0</v>
      </c>
      <c r="DQ219" s="24"/>
      <c r="DR219" s="24">
        <f>DQ219*C219*D219*E219*G219*$DR$6</f>
        <v>0</v>
      </c>
      <c r="DS219" s="24"/>
      <c r="DT219" s="24">
        <f>DS219*C219*D219*E219*G219*$DT$6</f>
        <v>0</v>
      </c>
      <c r="DU219" s="24"/>
      <c r="DV219" s="24">
        <f>DU219*C219*D219*E219*G219*$DV$6</f>
        <v>0</v>
      </c>
      <c r="DW219" s="24"/>
      <c r="DX219" s="24">
        <f>DW219*C219*D219*E219*G219*$DX$6</f>
        <v>0</v>
      </c>
      <c r="DY219" s="24"/>
      <c r="DZ219" s="24">
        <f>DY219*C219*D219*E219*G219*$DZ$6</f>
        <v>0</v>
      </c>
      <c r="EA219" s="24"/>
      <c r="EB219" s="24">
        <f>EA219*C219*D219*E219*G219*$EB$6</f>
        <v>0</v>
      </c>
      <c r="EC219" s="24"/>
      <c r="ED219" s="24">
        <f>EC219*C219*D219*E219*G219*$ED$6</f>
        <v>0</v>
      </c>
      <c r="EE219" s="24"/>
      <c r="EF219" s="24">
        <f>EE219*C219*D219*E219*G219*$EF$6</f>
        <v>0</v>
      </c>
      <c r="EG219" s="24"/>
      <c r="EH219" s="24">
        <f>EG219*C219*D219*E219*G219*$EH$6</f>
        <v>0</v>
      </c>
      <c r="EI219" s="24"/>
      <c r="EJ219" s="24">
        <f>EI219*C219*D219*E219*G219*$EJ$6</f>
        <v>0</v>
      </c>
      <c r="EK219" s="24"/>
      <c r="EL219" s="24">
        <f>EK219*C219*D219*E219*G219*$EL$6</f>
        <v>0</v>
      </c>
      <c r="EM219" s="24"/>
      <c r="EN219" s="24">
        <f>EM219*C219*D219*E219*G219*$EN$6</f>
        <v>0</v>
      </c>
      <c r="EO219" s="24"/>
      <c r="EP219" s="24">
        <f>EO219*C219*D219*E219*H219*$EP$6</f>
        <v>0</v>
      </c>
      <c r="EQ219" s="24"/>
      <c r="ER219" s="24">
        <f>EQ219*C219*D219*E219*H219*$ER$6</f>
        <v>0</v>
      </c>
      <c r="ES219" s="24"/>
      <c r="ET219" s="24"/>
      <c r="EU219" s="25">
        <f t="shared" si="656"/>
        <v>0</v>
      </c>
      <c r="EV219" s="25">
        <f t="shared" si="656"/>
        <v>0</v>
      </c>
    </row>
    <row r="220" spans="1:152" x14ac:dyDescent="0.25">
      <c r="A220" s="16">
        <v>35</v>
      </c>
      <c r="B220" s="17" t="s">
        <v>297</v>
      </c>
      <c r="C220" s="28">
        <f t="shared" si="639"/>
        <v>9657</v>
      </c>
      <c r="D220" s="31">
        <v>1.4</v>
      </c>
      <c r="E220" s="22">
        <v>1</v>
      </c>
      <c r="F220" s="49"/>
      <c r="G220" s="28">
        <v>1.4</v>
      </c>
      <c r="H220" s="28">
        <v>1.68</v>
      </c>
      <c r="I220" s="28">
        <v>2.23</v>
      </c>
      <c r="J220" s="28">
        <v>2.39</v>
      </c>
      <c r="K220" s="18">
        <f>SUM(K221:K229)</f>
        <v>0</v>
      </c>
      <c r="L220" s="18">
        <f t="shared" ref="L220:BY220" si="657">SUM(L221:L229)</f>
        <v>0</v>
      </c>
      <c r="M220" s="18">
        <f t="shared" si="657"/>
        <v>0</v>
      </c>
      <c r="N220" s="18">
        <f t="shared" si="657"/>
        <v>0</v>
      </c>
      <c r="O220" s="18">
        <f t="shared" si="657"/>
        <v>0</v>
      </c>
      <c r="P220" s="18">
        <f t="shared" si="657"/>
        <v>0</v>
      </c>
      <c r="Q220" s="18">
        <f t="shared" si="657"/>
        <v>0</v>
      </c>
      <c r="R220" s="18">
        <f t="shared" si="657"/>
        <v>0</v>
      </c>
      <c r="S220" s="18">
        <f t="shared" si="657"/>
        <v>0</v>
      </c>
      <c r="T220" s="18">
        <f t="shared" si="657"/>
        <v>0</v>
      </c>
      <c r="U220" s="18">
        <f t="shared" si="657"/>
        <v>20</v>
      </c>
      <c r="V220" s="18">
        <f t="shared" si="657"/>
        <v>275803.92</v>
      </c>
      <c r="W220" s="18">
        <f t="shared" si="657"/>
        <v>55</v>
      </c>
      <c r="X220" s="18">
        <f t="shared" si="657"/>
        <v>758460.77999999991</v>
      </c>
      <c r="Y220" s="18">
        <f t="shared" si="657"/>
        <v>47</v>
      </c>
      <c r="Z220" s="18">
        <f t="shared" si="657"/>
        <v>648139.21199999994</v>
      </c>
      <c r="AA220" s="18">
        <f t="shared" si="657"/>
        <v>0</v>
      </c>
      <c r="AB220" s="18">
        <f t="shared" si="657"/>
        <v>0</v>
      </c>
      <c r="AC220" s="18">
        <v>40</v>
      </c>
      <c r="AD220" s="18">
        <f t="shared" si="657"/>
        <v>669770.89199999999</v>
      </c>
      <c r="AE220" s="18">
        <f t="shared" si="657"/>
        <v>0</v>
      </c>
      <c r="AF220" s="18">
        <f t="shared" si="657"/>
        <v>0</v>
      </c>
      <c r="AG220" s="18">
        <f t="shared" si="657"/>
        <v>0</v>
      </c>
      <c r="AH220" s="18">
        <f t="shared" si="657"/>
        <v>0</v>
      </c>
      <c r="AI220" s="18">
        <f t="shared" si="657"/>
        <v>0</v>
      </c>
      <c r="AJ220" s="18">
        <f t="shared" si="657"/>
        <v>0</v>
      </c>
      <c r="AK220" s="18">
        <f t="shared" si="657"/>
        <v>0</v>
      </c>
      <c r="AL220" s="18">
        <f t="shared" si="657"/>
        <v>0</v>
      </c>
      <c r="AM220" s="18">
        <f t="shared" si="657"/>
        <v>70</v>
      </c>
      <c r="AN220" s="18">
        <f t="shared" si="657"/>
        <v>1012768.218</v>
      </c>
      <c r="AO220" s="18">
        <f t="shared" si="657"/>
        <v>121</v>
      </c>
      <c r="AP220" s="18">
        <f t="shared" si="657"/>
        <v>1668613.7159999998</v>
      </c>
      <c r="AQ220" s="18">
        <f t="shared" si="657"/>
        <v>0</v>
      </c>
      <c r="AR220" s="18">
        <f t="shared" si="657"/>
        <v>0</v>
      </c>
      <c r="AS220" s="18">
        <f t="shared" si="657"/>
        <v>0</v>
      </c>
      <c r="AT220" s="18">
        <f t="shared" si="657"/>
        <v>0</v>
      </c>
      <c r="AU220" s="18">
        <f t="shared" si="657"/>
        <v>0</v>
      </c>
      <c r="AV220" s="18">
        <f t="shared" si="657"/>
        <v>0</v>
      </c>
      <c r="AW220" s="18">
        <f t="shared" si="657"/>
        <v>0</v>
      </c>
      <c r="AX220" s="18">
        <f t="shared" si="657"/>
        <v>0</v>
      </c>
      <c r="AY220" s="18">
        <f t="shared" si="657"/>
        <v>0</v>
      </c>
      <c r="AZ220" s="18">
        <f t="shared" si="657"/>
        <v>0</v>
      </c>
      <c r="BA220" s="18">
        <f t="shared" si="657"/>
        <v>45</v>
      </c>
      <c r="BB220" s="18">
        <f t="shared" si="657"/>
        <v>881761.35599999991</v>
      </c>
      <c r="BC220" s="18">
        <f t="shared" si="657"/>
        <v>38</v>
      </c>
      <c r="BD220" s="18">
        <f t="shared" si="657"/>
        <v>524027.44799999997</v>
      </c>
      <c r="BE220" s="18">
        <f t="shared" si="657"/>
        <v>0</v>
      </c>
      <c r="BF220" s="18">
        <f t="shared" si="657"/>
        <v>0</v>
      </c>
      <c r="BG220" s="18">
        <f t="shared" si="657"/>
        <v>30</v>
      </c>
      <c r="BH220" s="18">
        <f t="shared" si="657"/>
        <v>496447.05599999998</v>
      </c>
      <c r="BI220" s="18">
        <f t="shared" si="657"/>
        <v>70</v>
      </c>
      <c r="BJ220" s="18">
        <f t="shared" si="657"/>
        <v>1158376.4639999999</v>
      </c>
      <c r="BK220" s="18">
        <f t="shared" si="657"/>
        <v>0</v>
      </c>
      <c r="BL220" s="18">
        <f t="shared" si="657"/>
        <v>0</v>
      </c>
      <c r="BM220" s="18">
        <f>SUM(BM221:BM229)</f>
        <v>9</v>
      </c>
      <c r="BN220" s="18">
        <f t="shared" si="657"/>
        <v>156397.04639999999</v>
      </c>
      <c r="BO220" s="18">
        <f t="shared" si="657"/>
        <v>191</v>
      </c>
      <c r="BP220" s="18">
        <f t="shared" si="657"/>
        <v>3380058.1584000001</v>
      </c>
      <c r="BQ220" s="18">
        <f t="shared" si="657"/>
        <v>175</v>
      </c>
      <c r="BR220" s="18">
        <f t="shared" si="657"/>
        <v>3255297.4440000001</v>
      </c>
      <c r="BS220" s="18">
        <f t="shared" si="657"/>
        <v>185</v>
      </c>
      <c r="BT220" s="18">
        <f t="shared" si="657"/>
        <v>4214446.1351999994</v>
      </c>
      <c r="BU220" s="18">
        <f t="shared" si="657"/>
        <v>0</v>
      </c>
      <c r="BV220" s="18">
        <f t="shared" si="657"/>
        <v>0</v>
      </c>
      <c r="BW220" s="18">
        <f t="shared" si="657"/>
        <v>35</v>
      </c>
      <c r="BX220" s="18">
        <f t="shared" si="657"/>
        <v>647976.97439999995</v>
      </c>
      <c r="BY220" s="18">
        <f t="shared" si="657"/>
        <v>5</v>
      </c>
      <c r="BZ220" s="18">
        <f t="shared" ref="BZ220:EK220" si="658">SUM(BZ221:BZ229)</f>
        <v>116973.30959999999</v>
      </c>
      <c r="CA220" s="18">
        <v>50</v>
      </c>
      <c r="CB220" s="18">
        <f t="shared" si="658"/>
        <v>827411.76</v>
      </c>
      <c r="CC220" s="18">
        <f t="shared" si="658"/>
        <v>4</v>
      </c>
      <c r="CD220" s="18">
        <f t="shared" si="658"/>
        <v>96693.609599999996</v>
      </c>
      <c r="CE220" s="18">
        <f t="shared" si="658"/>
        <v>215</v>
      </c>
      <c r="CF220" s="18">
        <f t="shared" si="658"/>
        <v>3672248.0759999999</v>
      </c>
      <c r="CG220" s="18">
        <f t="shared" si="658"/>
        <v>40</v>
      </c>
      <c r="CH220" s="18">
        <f t="shared" si="658"/>
        <v>706706.9855999999</v>
      </c>
      <c r="CI220" s="18">
        <f t="shared" si="658"/>
        <v>135</v>
      </c>
      <c r="CJ220" s="18">
        <f t="shared" si="658"/>
        <v>2234011.7519999999</v>
      </c>
      <c r="CK220" s="18">
        <f t="shared" si="658"/>
        <v>220</v>
      </c>
      <c r="CL220" s="18">
        <f t="shared" si="658"/>
        <v>4403128.4639999997</v>
      </c>
      <c r="CM220" s="18">
        <f t="shared" si="658"/>
        <v>27</v>
      </c>
      <c r="CN220" s="18">
        <f t="shared" si="658"/>
        <v>561342.0959999999</v>
      </c>
      <c r="CO220" s="18">
        <f t="shared" si="658"/>
        <v>0</v>
      </c>
      <c r="CP220" s="18">
        <f t="shared" si="658"/>
        <v>0</v>
      </c>
      <c r="CQ220" s="18">
        <f t="shared" si="658"/>
        <v>20</v>
      </c>
      <c r="CR220" s="18">
        <f t="shared" si="658"/>
        <v>330964.70400000003</v>
      </c>
      <c r="CS220" s="18">
        <f t="shared" si="658"/>
        <v>5</v>
      </c>
      <c r="CT220" s="18">
        <f t="shared" si="658"/>
        <v>82741.176000000007</v>
      </c>
      <c r="CU220" s="18">
        <f t="shared" si="658"/>
        <v>0</v>
      </c>
      <c r="CV220" s="18">
        <f t="shared" si="658"/>
        <v>0</v>
      </c>
      <c r="CW220" s="18">
        <f t="shared" si="658"/>
        <v>5</v>
      </c>
      <c r="CX220" s="18">
        <f t="shared" si="658"/>
        <v>117709.17300000001</v>
      </c>
      <c r="CY220" s="18">
        <f t="shared" si="658"/>
        <v>0</v>
      </c>
      <c r="CZ220" s="18">
        <f t="shared" si="658"/>
        <v>0</v>
      </c>
      <c r="DA220" s="18">
        <f t="shared" si="658"/>
        <v>59</v>
      </c>
      <c r="DB220" s="18">
        <f t="shared" si="658"/>
        <v>1044972.3816</v>
      </c>
      <c r="DC220" s="18">
        <f t="shared" si="658"/>
        <v>350</v>
      </c>
      <c r="DD220" s="18">
        <f t="shared" si="658"/>
        <v>5144283.8999999994</v>
      </c>
      <c r="DE220" s="18">
        <f t="shared" si="658"/>
        <v>0</v>
      </c>
      <c r="DF220" s="18">
        <f t="shared" si="658"/>
        <v>0</v>
      </c>
      <c r="DG220" s="18">
        <f t="shared" si="658"/>
        <v>42</v>
      </c>
      <c r="DH220" s="18">
        <f t="shared" si="658"/>
        <v>832819.67999999993</v>
      </c>
      <c r="DI220" s="18">
        <f t="shared" si="658"/>
        <v>146</v>
      </c>
      <c r="DJ220" s="18">
        <f t="shared" si="658"/>
        <v>2013368.6159999997</v>
      </c>
      <c r="DK220" s="18">
        <f t="shared" si="658"/>
        <v>228</v>
      </c>
      <c r="DL220" s="18">
        <f t="shared" si="658"/>
        <v>3144164.6879999996</v>
      </c>
      <c r="DM220" s="18">
        <f t="shared" si="658"/>
        <v>103</v>
      </c>
      <c r="DN220" s="18">
        <f t="shared" si="658"/>
        <v>1740674.25</v>
      </c>
      <c r="DO220" s="18">
        <f t="shared" si="658"/>
        <v>582</v>
      </c>
      <c r="DP220" s="18">
        <f t="shared" si="658"/>
        <v>9296755.2719999999</v>
      </c>
      <c r="DQ220" s="18">
        <f t="shared" si="658"/>
        <v>90</v>
      </c>
      <c r="DR220" s="18">
        <f t="shared" si="658"/>
        <v>1241117.6399999999</v>
      </c>
      <c r="DS220" s="18">
        <f t="shared" si="658"/>
        <v>304</v>
      </c>
      <c r="DT220" s="18">
        <f t="shared" si="658"/>
        <v>4271851.2060000002</v>
      </c>
      <c r="DU220" s="18">
        <f t="shared" si="658"/>
        <v>0</v>
      </c>
      <c r="DV220" s="18">
        <f t="shared" si="658"/>
        <v>0</v>
      </c>
      <c r="DW220" s="18">
        <f t="shared" si="658"/>
        <v>0</v>
      </c>
      <c r="DX220" s="18">
        <f t="shared" si="658"/>
        <v>0</v>
      </c>
      <c r="DY220" s="18">
        <f t="shared" si="658"/>
        <v>17</v>
      </c>
      <c r="DZ220" s="18">
        <f t="shared" si="658"/>
        <v>240652.44</v>
      </c>
      <c r="EA220" s="18">
        <f t="shared" si="658"/>
        <v>27</v>
      </c>
      <c r="EB220" s="18">
        <f t="shared" si="658"/>
        <v>372335.29200000002</v>
      </c>
      <c r="EC220" s="18">
        <f t="shared" si="658"/>
        <v>30</v>
      </c>
      <c r="ED220" s="18">
        <f t="shared" si="658"/>
        <v>413705.88</v>
      </c>
      <c r="EE220" s="18">
        <f t="shared" si="658"/>
        <v>0</v>
      </c>
      <c r="EF220" s="18">
        <f t="shared" si="658"/>
        <v>0</v>
      </c>
      <c r="EG220" s="18">
        <f t="shared" si="658"/>
        <v>42</v>
      </c>
      <c r="EH220" s="18">
        <f t="shared" si="658"/>
        <v>579188.23199999996</v>
      </c>
      <c r="EI220" s="18">
        <f t="shared" si="658"/>
        <v>0</v>
      </c>
      <c r="EJ220" s="18">
        <f t="shared" si="658"/>
        <v>0</v>
      </c>
      <c r="EK220" s="18">
        <f t="shared" si="658"/>
        <v>11</v>
      </c>
      <c r="EL220" s="18">
        <f t="shared" ref="EL220:EV220" si="659">SUM(EL221:EL229)</f>
        <v>185897.25</v>
      </c>
      <c r="EM220" s="18">
        <f t="shared" si="659"/>
        <v>0</v>
      </c>
      <c r="EN220" s="18">
        <f t="shared" si="659"/>
        <v>0</v>
      </c>
      <c r="EO220" s="18">
        <f t="shared" si="659"/>
        <v>5</v>
      </c>
      <c r="EP220" s="18">
        <f t="shared" si="659"/>
        <v>82741.176000000007</v>
      </c>
      <c r="EQ220" s="18">
        <f t="shared" si="659"/>
        <v>0</v>
      </c>
      <c r="ER220" s="18">
        <f t="shared" si="659"/>
        <v>0</v>
      </c>
      <c r="ES220" s="18">
        <f t="shared" si="659"/>
        <v>0</v>
      </c>
      <c r="ET220" s="18">
        <f t="shared" si="659"/>
        <v>0</v>
      </c>
      <c r="EU220" s="18">
        <f t="shared" si="659"/>
        <v>3893</v>
      </c>
      <c r="EV220" s="18">
        <f t="shared" si="659"/>
        <v>63502803.829799995</v>
      </c>
    </row>
    <row r="221" spans="1:152" x14ac:dyDescent="0.25">
      <c r="A221" s="47">
        <v>249</v>
      </c>
      <c r="B221" s="26" t="s">
        <v>298</v>
      </c>
      <c r="C221" s="20">
        <f t="shared" si="639"/>
        <v>9657</v>
      </c>
      <c r="D221" s="21">
        <v>1.02</v>
      </c>
      <c r="E221" s="22">
        <v>1</v>
      </c>
      <c r="F221" s="49"/>
      <c r="G221" s="20">
        <v>1.4</v>
      </c>
      <c r="H221" s="20">
        <v>1.68</v>
      </c>
      <c r="I221" s="20">
        <v>2.23</v>
      </c>
      <c r="J221" s="20">
        <v>2.39</v>
      </c>
      <c r="K221" s="18"/>
      <c r="L221" s="24">
        <f t="shared" ref="L221:L229" si="660">K221*C221*D221*E221*G221*$L$6</f>
        <v>0</v>
      </c>
      <c r="M221" s="24">
        <v>0</v>
      </c>
      <c r="N221" s="24">
        <f t="shared" ref="N221:N229" si="661">M221*C221*D221*E221*G221*$N$6</f>
        <v>0</v>
      </c>
      <c r="O221" s="24">
        <v>0</v>
      </c>
      <c r="P221" s="24">
        <f t="shared" ref="P221:P229" si="662">O221*C221*D221*E221*G221*$P$6</f>
        <v>0</v>
      </c>
      <c r="Q221" s="24"/>
      <c r="R221" s="24">
        <f t="shared" ref="R221:R229" si="663">Q221*C221*D221*E221*G221*$R$6</f>
        <v>0</v>
      </c>
      <c r="S221" s="24"/>
      <c r="T221" s="24"/>
      <c r="U221" s="24">
        <v>20</v>
      </c>
      <c r="V221" s="24">
        <f t="shared" ref="V221:V229" si="664">U221*C221*D221*E221*G221*$V$6</f>
        <v>275803.92</v>
      </c>
      <c r="W221" s="24">
        <v>55</v>
      </c>
      <c r="X221" s="24">
        <f t="shared" si="654"/>
        <v>758460.77999999991</v>
      </c>
      <c r="Y221" s="24">
        <v>47</v>
      </c>
      <c r="Z221" s="24">
        <f t="shared" ref="Z221:Z229" si="665">Y221*C221*D221*E221*G221*$Z$6</f>
        <v>648139.21199999994</v>
      </c>
      <c r="AA221" s="24"/>
      <c r="AB221" s="24">
        <f t="shared" si="640"/>
        <v>0</v>
      </c>
      <c r="AC221" s="24">
        <v>2</v>
      </c>
      <c r="AD221" s="24">
        <f t="shared" ref="AD221:AD229" si="666">AC221*C221*D221*E221*G221*$AD$6</f>
        <v>27580.391999999996</v>
      </c>
      <c r="AE221" s="24">
        <v>0</v>
      </c>
      <c r="AF221" s="24">
        <f t="shared" ref="AF221:AF229" si="667">AE221*C221*D221*E221*G221*$AF$6</f>
        <v>0</v>
      </c>
      <c r="AG221" s="24"/>
      <c r="AH221" s="24">
        <f t="shared" ref="AH221:AH229" si="668">AG221*C221*D221*E221*G221*$AH$6</f>
        <v>0</v>
      </c>
      <c r="AI221" s="24"/>
      <c r="AJ221" s="24">
        <f t="shared" ref="AJ221:AJ229" si="669">AI221*C221*D221*E221*G221*$AJ$6</f>
        <v>0</v>
      </c>
      <c r="AK221" s="24"/>
      <c r="AL221" s="24">
        <f t="shared" ref="AL221:AL229" si="670">SUM(AK221*$AL$6*C221*D221*E221*G221)</f>
        <v>0</v>
      </c>
      <c r="AM221" s="24">
        <v>52</v>
      </c>
      <c r="AN221" s="24">
        <f t="shared" ref="AN221:AN229" si="671">SUM(AM221*$AN$6*C221*D221*E221*G221)</f>
        <v>717090.19200000004</v>
      </c>
      <c r="AO221" s="24">
        <v>121</v>
      </c>
      <c r="AP221" s="24">
        <f t="shared" ref="AP221:AP229" si="672">AO221*C221*D221*E221*G221*$AP$6</f>
        <v>1668613.7159999998</v>
      </c>
      <c r="AQ221" s="24"/>
      <c r="AR221" s="24">
        <f t="shared" ref="AR221:AR229" si="673">AQ221*C221*D221*E221*G221*$AR$6</f>
        <v>0</v>
      </c>
      <c r="AS221" s="24">
        <v>0</v>
      </c>
      <c r="AT221" s="24">
        <f t="shared" ref="AT221:AT229" si="674">AS221*C221*D221*E221*G221*$AT$6</f>
        <v>0</v>
      </c>
      <c r="AU221" s="24"/>
      <c r="AV221" s="24">
        <f t="shared" ref="AV221:AV229" si="675">AU221*C221*D221*E221*G221*$AV$6</f>
        <v>0</v>
      </c>
      <c r="AW221" s="24"/>
      <c r="AX221" s="24">
        <f t="shared" ref="AX221:AX229" si="676">AW221*C221*D221*E221*G221*$AX$6</f>
        <v>0</v>
      </c>
      <c r="AY221" s="24"/>
      <c r="AZ221" s="24">
        <f t="shared" ref="AZ221:AZ229" si="677">AY221*C221*D221*E221*G221*$AZ$6</f>
        <v>0</v>
      </c>
      <c r="BA221" s="24">
        <v>0</v>
      </c>
      <c r="BB221" s="24">
        <f t="shared" ref="BB221:BB229" si="678">BA221*C221*D221*E221*G221*$BB$6</f>
        <v>0</v>
      </c>
      <c r="BC221" s="24">
        <v>38</v>
      </c>
      <c r="BD221" s="24">
        <f t="shared" si="648"/>
        <v>524027.44799999997</v>
      </c>
      <c r="BE221" s="24">
        <v>0</v>
      </c>
      <c r="BF221" s="24">
        <f t="shared" si="655"/>
        <v>0</v>
      </c>
      <c r="BG221" s="24">
        <v>30</v>
      </c>
      <c r="BH221" s="24">
        <f t="shared" ref="BH221:BH229" si="679">BG221*C221*D221*E221*H221*$BH$6</f>
        <v>496447.05599999998</v>
      </c>
      <c r="BI221" s="24">
        <v>70</v>
      </c>
      <c r="BJ221" s="24">
        <f t="shared" ref="BJ221:BJ229" si="680">BI221*C221*D221*E221*H221*$BJ$6</f>
        <v>1158376.4639999999</v>
      </c>
      <c r="BK221" s="24"/>
      <c r="BL221" s="24">
        <f t="shared" ref="BL221:BL229" si="681">SUM(BK221*$BL$6*C221*D221*E221*H221)</f>
        <v>0</v>
      </c>
      <c r="BM221" s="24">
        <v>7</v>
      </c>
      <c r="BN221" s="24">
        <f t="shared" ref="BN221:BN229" si="682">SUM(BM221*$BN$6*C221*D221*E221*H221)</f>
        <v>115837.64639999998</v>
      </c>
      <c r="BO221" s="24">
        <v>137</v>
      </c>
      <c r="BP221" s="24">
        <f t="shared" ref="BP221:BP229" si="683">BO221*C221*D221*E221*H221*$BP$6</f>
        <v>2267108.2223999999</v>
      </c>
      <c r="BQ221" s="24">
        <v>80</v>
      </c>
      <c r="BR221" s="24">
        <f t="shared" ref="BR221:BR229" si="684">BQ221*C221*D221*E221*H221*$BR$6</f>
        <v>1323858.8160000001</v>
      </c>
      <c r="BS221" s="24"/>
      <c r="BT221" s="24">
        <f t="shared" ref="BT221:BT229" si="685">BS221*C221*D221*E221*H221*$BT$6</f>
        <v>0</v>
      </c>
      <c r="BU221" s="24"/>
      <c r="BV221" s="24">
        <f t="shared" ref="BV221:BV229" si="686">C221*D221*E221*H221*BU221*$BV$6</f>
        <v>0</v>
      </c>
      <c r="BW221" s="24">
        <v>15</v>
      </c>
      <c r="BX221" s="24">
        <f t="shared" ref="BX221:BX229" si="687">BW221*C221*D221*E221*H221*$BX$6</f>
        <v>248223.52799999999</v>
      </c>
      <c r="BY221" s="24"/>
      <c r="BZ221" s="24">
        <f t="shared" ref="BZ221:BZ229" si="688">SUM(BY221*$BZ$6*C221*D221*E221*H221)</f>
        <v>0</v>
      </c>
      <c r="CA221" s="24">
        <v>50</v>
      </c>
      <c r="CB221" s="24">
        <f t="shared" ref="CB221:CB229" si="689">SUM(CA221*$CB$6*C221*D221*E221*H221)</f>
        <v>827411.76</v>
      </c>
      <c r="CC221" s="24"/>
      <c r="CD221" s="24">
        <f t="shared" ref="CD221:CD229" si="690">CC221*C221*D221*E221*H221*$CD$6</f>
        <v>0</v>
      </c>
      <c r="CE221" s="24">
        <v>200</v>
      </c>
      <c r="CF221" s="24">
        <f t="shared" ref="CF221:CF229" si="691">CE221*C221*D221*E221*H221*$CF$6</f>
        <v>3309647.04</v>
      </c>
      <c r="CG221" s="24">
        <v>28</v>
      </c>
      <c r="CH221" s="24">
        <f t="shared" ref="CH221:CH229" si="692">CG221*C221*D221*E221*H221*$CH$6</f>
        <v>463350.58559999993</v>
      </c>
      <c r="CI221" s="24">
        <v>135</v>
      </c>
      <c r="CJ221" s="24">
        <f t="shared" ref="CJ221:CJ229" si="693">CI221*C221*D221*E221*H221*$CJ$6</f>
        <v>2234011.7519999999</v>
      </c>
      <c r="CK221" s="24">
        <v>120</v>
      </c>
      <c r="CL221" s="24">
        <f t="shared" ref="CL221:CL229" si="694">CK221*C221*D221*E221*H221*$CL$6</f>
        <v>1985788.2239999999</v>
      </c>
      <c r="CM221" s="24">
        <v>0</v>
      </c>
      <c r="CN221" s="24">
        <f t="shared" ref="CN221:CN229" si="695">CM221*C221*D221*E221*H221*$CN$6</f>
        <v>0</v>
      </c>
      <c r="CO221" s="24"/>
      <c r="CP221" s="24"/>
      <c r="CQ221" s="24">
        <v>20</v>
      </c>
      <c r="CR221" s="24">
        <f t="shared" ref="CR221:CR229" si="696">CQ221*C221*D221*E221*H221*$CR$6</f>
        <v>330964.70400000003</v>
      </c>
      <c r="CS221" s="24">
        <v>5</v>
      </c>
      <c r="CT221" s="24">
        <f t="shared" ref="CT221:CT229" si="697">CS221*C221*D221*E221*H221*$CT$6</f>
        <v>82741.176000000007</v>
      </c>
      <c r="CU221" s="24">
        <v>0</v>
      </c>
      <c r="CV221" s="24">
        <f t="shared" ref="CV221:CV229" si="698">CU221*C221*D221*E221*I221*$CV$6</f>
        <v>0</v>
      </c>
      <c r="CW221" s="24">
        <v>5</v>
      </c>
      <c r="CX221" s="24">
        <f t="shared" ref="CX221:CX229" si="699">CW221*C221*D221*E221*J221*$CX$6</f>
        <v>117709.17300000001</v>
      </c>
      <c r="CY221" s="24"/>
      <c r="CZ221" s="24">
        <f t="shared" ref="CZ221:CZ229" si="700">CY221*C221*D221*E221*H221*$CZ$6</f>
        <v>0</v>
      </c>
      <c r="DA221" s="24">
        <v>50</v>
      </c>
      <c r="DB221" s="24">
        <f t="shared" ref="DB221:DB229" si="701">DA221*C221*D221*E221*H221*$DB$6</f>
        <v>827411.76</v>
      </c>
      <c r="DC221" s="24">
        <v>300</v>
      </c>
      <c r="DD221" s="24">
        <f t="shared" ref="DD221:DD229" si="702">DC221*C221*D221*E221*G221*$DD$6</f>
        <v>4137058.8</v>
      </c>
      <c r="DE221" s="24"/>
      <c r="DF221" s="24">
        <f t="shared" ref="DF221:DF229" si="703">DE221*C221*D221*E221*G221*$DF$6</f>
        <v>0</v>
      </c>
      <c r="DG221" s="24"/>
      <c r="DH221" s="24">
        <f t="shared" ref="DH221:DH229" si="704">DG221*C221*D221*E221*G221*$DH$6</f>
        <v>0</v>
      </c>
      <c r="DI221" s="24">
        <v>146</v>
      </c>
      <c r="DJ221" s="24">
        <f t="shared" ref="DJ221:DJ229" si="705">DI221*C221*D221*E221*G221*$DJ$6</f>
        <v>2013368.6159999997</v>
      </c>
      <c r="DK221" s="24">
        <v>228</v>
      </c>
      <c r="DL221" s="24">
        <f t="shared" ref="DL221:DL229" si="706">DK221*C221*D221*E221*G221*$DL$6</f>
        <v>3144164.6879999996</v>
      </c>
      <c r="DM221" s="24"/>
      <c r="DN221" s="24">
        <f t="shared" ref="DN221:DN229" si="707">DM221*C221*D221*E221*G221*$DN$6</f>
        <v>0</v>
      </c>
      <c r="DO221" s="24">
        <v>382</v>
      </c>
      <c r="DP221" s="24">
        <f t="shared" ref="DP221:DP229" si="708">DO221*C221*D221*E221*G221*$DP$6</f>
        <v>5267854.8719999995</v>
      </c>
      <c r="DQ221" s="24">
        <v>90</v>
      </c>
      <c r="DR221" s="24">
        <f t="shared" ref="DR221:DR229" si="709">DQ221*C221*D221*E221*G221*$DR$6</f>
        <v>1241117.6399999999</v>
      </c>
      <c r="DS221" s="24">
        <v>278</v>
      </c>
      <c r="DT221" s="24">
        <f t="shared" ref="DT221:DT229" si="710">DS221*C221*D221*E221*G221*$DT$6</f>
        <v>3833674.4879999994</v>
      </c>
      <c r="DU221" s="24"/>
      <c r="DV221" s="24">
        <f t="shared" ref="DV221:DV229" si="711">DU221*C221*D221*E221*G221*$DV$6</f>
        <v>0</v>
      </c>
      <c r="DW221" s="24"/>
      <c r="DX221" s="24">
        <f t="shared" ref="DX221:DX229" si="712">DW221*C221*D221*E221*G221*$DX$6</f>
        <v>0</v>
      </c>
      <c r="DY221" s="24">
        <v>15</v>
      </c>
      <c r="DZ221" s="24">
        <f t="shared" ref="DZ221:DZ229" si="713">DY221*C221*D221*E221*G221*$DZ$6</f>
        <v>206852.94</v>
      </c>
      <c r="EA221" s="24">
        <v>27</v>
      </c>
      <c r="EB221" s="24">
        <f t="shared" ref="EB221:EB229" si="714">EA221*C221*D221*E221*G221*$EB$6</f>
        <v>372335.29200000002</v>
      </c>
      <c r="EC221" s="24">
        <v>30</v>
      </c>
      <c r="ED221" s="24">
        <f t="shared" ref="ED221:ED229" si="715">EC221*C221*D221*E221*G221*$ED$6</f>
        <v>413705.88</v>
      </c>
      <c r="EE221" s="24"/>
      <c r="EF221" s="24">
        <f t="shared" ref="EF221:EF229" si="716">EE221*C221*D221*E221*G221*$EF$6</f>
        <v>0</v>
      </c>
      <c r="EG221" s="24">
        <v>42</v>
      </c>
      <c r="EH221" s="24">
        <f t="shared" ref="EH221:EH229" si="717">EG221*C221*D221*E221*G221*$EH$6</f>
        <v>579188.23199999996</v>
      </c>
      <c r="EI221" s="24"/>
      <c r="EJ221" s="24">
        <f t="shared" ref="EJ221:EJ229" si="718">EI221*C221*D221*E221*G221*$EJ$6</f>
        <v>0</v>
      </c>
      <c r="EK221" s="24"/>
      <c r="EL221" s="24">
        <f t="shared" ref="EL221:EL229" si="719">EK221*C221*D221*E221*G221*$EL$6</f>
        <v>0</v>
      </c>
      <c r="EM221" s="24"/>
      <c r="EN221" s="24">
        <f t="shared" ref="EN221:EN229" si="720">EM221*C221*D221*E221*G221*$EN$6</f>
        <v>0</v>
      </c>
      <c r="EO221" s="24">
        <v>5</v>
      </c>
      <c r="EP221" s="24">
        <f t="shared" ref="EP221:EP229" si="721">EO221*C221*D221*E221*H221*$EP$6</f>
        <v>82741.176000000007</v>
      </c>
      <c r="EQ221" s="24"/>
      <c r="ER221" s="24">
        <f t="shared" ref="ER221:ER229" si="722">EQ221*C221*D221*E221*H221*$ER$6</f>
        <v>0</v>
      </c>
      <c r="ES221" s="24"/>
      <c r="ET221" s="24"/>
      <c r="EU221" s="25">
        <f t="shared" ref="EU221:EV229" si="723">SUM(K221,M221,O221,Q221,S221,U221,W221,Y221,AC221,AE221,AG221,AI221,AK221,AM221,AO221,AQ221,AS221,AU221,AW221,AY221,BA221,BC221,BE221,BG221,BI221,BK221,BM221,BO221,BQ221,BS221,BU221,BW221,BY221,CA221,CC221,CE221,CG221,CI221,CK221,CM221,CO221,CQ221,CS221,CU221,CW221,CY221,DA221,DC221,DE221,DG221,DI221,DK221,DM221,DO221,DQ221,DS221,DU221,DW221,DY221,EA221,EC221,EE221,EG221,EI221,EK221,EM221,EO221,EQ221,ES221,AA221)</f>
        <v>2830</v>
      </c>
      <c r="EV221" s="25">
        <f t="shared" si="723"/>
        <v>41700666.191400006</v>
      </c>
    </row>
    <row r="222" spans="1:152" x14ac:dyDescent="0.25">
      <c r="A222" s="47">
        <v>250</v>
      </c>
      <c r="B222" s="26" t="s">
        <v>299</v>
      </c>
      <c r="C222" s="20">
        <f t="shared" si="639"/>
        <v>9657</v>
      </c>
      <c r="D222" s="21">
        <v>1.49</v>
      </c>
      <c r="E222" s="22">
        <v>1</v>
      </c>
      <c r="F222" s="49"/>
      <c r="G222" s="20">
        <v>1.4</v>
      </c>
      <c r="H222" s="20">
        <v>1.68</v>
      </c>
      <c r="I222" s="20">
        <v>2.23</v>
      </c>
      <c r="J222" s="20">
        <v>2.39</v>
      </c>
      <c r="K222" s="23"/>
      <c r="L222" s="24">
        <f t="shared" si="660"/>
        <v>0</v>
      </c>
      <c r="M222" s="24"/>
      <c r="N222" s="24">
        <f t="shared" si="661"/>
        <v>0</v>
      </c>
      <c r="O222" s="24"/>
      <c r="P222" s="24">
        <f t="shared" si="662"/>
        <v>0</v>
      </c>
      <c r="Q222" s="24"/>
      <c r="R222" s="24">
        <f t="shared" si="663"/>
        <v>0</v>
      </c>
      <c r="S222" s="24"/>
      <c r="T222" s="24"/>
      <c r="U222" s="24"/>
      <c r="V222" s="24">
        <f t="shared" si="664"/>
        <v>0</v>
      </c>
      <c r="W222" s="24"/>
      <c r="X222" s="24">
        <f t="shared" si="654"/>
        <v>0</v>
      </c>
      <c r="Y222" s="24"/>
      <c r="Z222" s="24">
        <f t="shared" si="665"/>
        <v>0</v>
      </c>
      <c r="AA222" s="24"/>
      <c r="AB222" s="24">
        <f t="shared" si="640"/>
        <v>0</v>
      </c>
      <c r="AC222" s="24"/>
      <c r="AD222" s="24">
        <f t="shared" si="666"/>
        <v>0</v>
      </c>
      <c r="AE222" s="24"/>
      <c r="AF222" s="24">
        <f t="shared" si="667"/>
        <v>0</v>
      </c>
      <c r="AG222" s="24"/>
      <c r="AH222" s="24">
        <f t="shared" si="668"/>
        <v>0</v>
      </c>
      <c r="AI222" s="24"/>
      <c r="AJ222" s="24">
        <f t="shared" si="669"/>
        <v>0</v>
      </c>
      <c r="AK222" s="24"/>
      <c r="AL222" s="24">
        <f t="shared" si="670"/>
        <v>0</v>
      </c>
      <c r="AM222" s="24">
        <v>0</v>
      </c>
      <c r="AN222" s="24">
        <f t="shared" si="671"/>
        <v>0</v>
      </c>
      <c r="AO222" s="24"/>
      <c r="AP222" s="24">
        <f t="shared" si="672"/>
        <v>0</v>
      </c>
      <c r="AQ222" s="24"/>
      <c r="AR222" s="24">
        <f t="shared" si="673"/>
        <v>0</v>
      </c>
      <c r="AS222" s="24"/>
      <c r="AT222" s="24">
        <f t="shared" si="674"/>
        <v>0</v>
      </c>
      <c r="AU222" s="24"/>
      <c r="AV222" s="24">
        <f t="shared" si="675"/>
        <v>0</v>
      </c>
      <c r="AW222" s="24"/>
      <c r="AX222" s="24">
        <f t="shared" si="676"/>
        <v>0</v>
      </c>
      <c r="AY222" s="24"/>
      <c r="AZ222" s="24">
        <f t="shared" si="677"/>
        <v>0</v>
      </c>
      <c r="BA222" s="24"/>
      <c r="BB222" s="24">
        <f t="shared" si="678"/>
        <v>0</v>
      </c>
      <c r="BC222" s="24"/>
      <c r="BD222" s="24">
        <f t="shared" si="648"/>
        <v>0</v>
      </c>
      <c r="BE222" s="24"/>
      <c r="BF222" s="24">
        <f t="shared" si="655"/>
        <v>0</v>
      </c>
      <c r="BG222" s="24"/>
      <c r="BH222" s="24">
        <f t="shared" si="679"/>
        <v>0</v>
      </c>
      <c r="BI222" s="24"/>
      <c r="BJ222" s="24">
        <f t="shared" si="680"/>
        <v>0</v>
      </c>
      <c r="BK222" s="24"/>
      <c r="BL222" s="24">
        <f t="shared" si="681"/>
        <v>0</v>
      </c>
      <c r="BM222" s="24"/>
      <c r="BN222" s="24">
        <f t="shared" si="682"/>
        <v>0</v>
      </c>
      <c r="BO222" s="24">
        <v>22</v>
      </c>
      <c r="BP222" s="24">
        <f t="shared" si="683"/>
        <v>531814.85279999999</v>
      </c>
      <c r="BQ222" s="24">
        <v>20</v>
      </c>
      <c r="BR222" s="24">
        <f t="shared" si="684"/>
        <v>483468.04799999995</v>
      </c>
      <c r="BS222" s="24">
        <v>141</v>
      </c>
      <c r="BT222" s="24">
        <f t="shared" si="685"/>
        <v>3408449.7383999997</v>
      </c>
      <c r="BU222" s="24"/>
      <c r="BV222" s="24">
        <f t="shared" si="686"/>
        <v>0</v>
      </c>
      <c r="BW222" s="24"/>
      <c r="BX222" s="24">
        <f t="shared" si="687"/>
        <v>0</v>
      </c>
      <c r="BY222" s="24">
        <v>4</v>
      </c>
      <c r="BZ222" s="24">
        <f t="shared" si="688"/>
        <v>96693.609599999996</v>
      </c>
      <c r="CA222" s="24"/>
      <c r="CB222" s="24">
        <f t="shared" si="689"/>
        <v>0</v>
      </c>
      <c r="CC222" s="24">
        <v>4</v>
      </c>
      <c r="CD222" s="24">
        <f t="shared" si="690"/>
        <v>96693.609599999996</v>
      </c>
      <c r="CE222" s="24">
        <v>15</v>
      </c>
      <c r="CF222" s="24">
        <f t="shared" si="691"/>
        <v>362601.03600000002</v>
      </c>
      <c r="CG222" s="24"/>
      <c r="CH222" s="24">
        <f t="shared" si="692"/>
        <v>0</v>
      </c>
      <c r="CI222" s="24"/>
      <c r="CJ222" s="24">
        <f t="shared" si="693"/>
        <v>0</v>
      </c>
      <c r="CK222" s="24">
        <v>100</v>
      </c>
      <c r="CL222" s="24">
        <f t="shared" si="694"/>
        <v>2417340.2399999998</v>
      </c>
      <c r="CM222" s="24"/>
      <c r="CN222" s="24">
        <f t="shared" si="695"/>
        <v>0</v>
      </c>
      <c r="CO222" s="24"/>
      <c r="CP222" s="24"/>
      <c r="CQ222" s="24"/>
      <c r="CR222" s="24">
        <f t="shared" si="696"/>
        <v>0</v>
      </c>
      <c r="CS222" s="24"/>
      <c r="CT222" s="24">
        <f t="shared" si="697"/>
        <v>0</v>
      </c>
      <c r="CU222" s="24"/>
      <c r="CV222" s="24">
        <f t="shared" si="698"/>
        <v>0</v>
      </c>
      <c r="CW222" s="24"/>
      <c r="CX222" s="24">
        <f t="shared" si="699"/>
        <v>0</v>
      </c>
      <c r="CY222" s="24"/>
      <c r="CZ222" s="24">
        <f t="shared" si="700"/>
        <v>0</v>
      </c>
      <c r="DA222" s="24">
        <v>9</v>
      </c>
      <c r="DB222" s="24">
        <f t="shared" si="701"/>
        <v>217560.62159999998</v>
      </c>
      <c r="DC222" s="24">
        <v>50</v>
      </c>
      <c r="DD222" s="24">
        <f t="shared" si="702"/>
        <v>1007225.1</v>
      </c>
      <c r="DE222" s="24"/>
      <c r="DF222" s="24">
        <f t="shared" si="703"/>
        <v>0</v>
      </c>
      <c r="DG222" s="24"/>
      <c r="DH222" s="24">
        <f t="shared" si="704"/>
        <v>0</v>
      </c>
      <c r="DI222" s="24"/>
      <c r="DJ222" s="24">
        <f t="shared" si="705"/>
        <v>0</v>
      </c>
      <c r="DK222" s="24"/>
      <c r="DL222" s="24">
        <f t="shared" si="706"/>
        <v>0</v>
      </c>
      <c r="DM222" s="24"/>
      <c r="DN222" s="24">
        <f t="shared" si="707"/>
        <v>0</v>
      </c>
      <c r="DO222" s="24">
        <v>200</v>
      </c>
      <c r="DP222" s="24">
        <f t="shared" si="708"/>
        <v>4028900.4</v>
      </c>
      <c r="DQ222" s="24"/>
      <c r="DR222" s="24">
        <f t="shared" si="709"/>
        <v>0</v>
      </c>
      <c r="DS222" s="24"/>
      <c r="DT222" s="24">
        <f t="shared" si="710"/>
        <v>0</v>
      </c>
      <c r="DU222" s="24"/>
      <c r="DV222" s="24">
        <f t="shared" si="711"/>
        <v>0</v>
      </c>
      <c r="DW222" s="24"/>
      <c r="DX222" s="24">
        <f t="shared" si="712"/>
        <v>0</v>
      </c>
      <c r="DY222" s="24"/>
      <c r="DZ222" s="24">
        <f t="shared" si="713"/>
        <v>0</v>
      </c>
      <c r="EA222" s="24"/>
      <c r="EB222" s="24">
        <f t="shared" si="714"/>
        <v>0</v>
      </c>
      <c r="EC222" s="24"/>
      <c r="ED222" s="24">
        <f t="shared" si="715"/>
        <v>0</v>
      </c>
      <c r="EE222" s="24"/>
      <c r="EF222" s="24">
        <f t="shared" si="716"/>
        <v>0</v>
      </c>
      <c r="EG222" s="24"/>
      <c r="EH222" s="24">
        <f t="shared" si="717"/>
        <v>0</v>
      </c>
      <c r="EI222" s="24"/>
      <c r="EJ222" s="24">
        <f t="shared" si="718"/>
        <v>0</v>
      </c>
      <c r="EK222" s="24"/>
      <c r="EL222" s="24">
        <f t="shared" si="719"/>
        <v>0</v>
      </c>
      <c r="EM222" s="24"/>
      <c r="EN222" s="24">
        <f t="shared" si="720"/>
        <v>0</v>
      </c>
      <c r="EO222" s="24"/>
      <c r="EP222" s="24">
        <f t="shared" si="721"/>
        <v>0</v>
      </c>
      <c r="EQ222" s="24"/>
      <c r="ER222" s="24">
        <f t="shared" si="722"/>
        <v>0</v>
      </c>
      <c r="ES222" s="24"/>
      <c r="ET222" s="24"/>
      <c r="EU222" s="25">
        <f t="shared" si="723"/>
        <v>565</v>
      </c>
      <c r="EV222" s="25">
        <f t="shared" si="723"/>
        <v>12650747.256000001</v>
      </c>
    </row>
    <row r="223" spans="1:152" x14ac:dyDescent="0.25">
      <c r="A223" s="47">
        <v>48</v>
      </c>
      <c r="B223" s="19" t="s">
        <v>300</v>
      </c>
      <c r="C223" s="20">
        <f t="shared" si="639"/>
        <v>9657</v>
      </c>
      <c r="D223" s="21">
        <v>1.51</v>
      </c>
      <c r="E223" s="22">
        <v>1</v>
      </c>
      <c r="F223" s="49"/>
      <c r="G223" s="20">
        <v>1.4</v>
      </c>
      <c r="H223" s="20">
        <v>1.68</v>
      </c>
      <c r="I223" s="20">
        <v>2.23</v>
      </c>
      <c r="J223" s="20">
        <v>2.39</v>
      </c>
      <c r="K223" s="23"/>
      <c r="L223" s="24">
        <f t="shared" si="660"/>
        <v>0</v>
      </c>
      <c r="M223" s="24">
        <v>0</v>
      </c>
      <c r="N223" s="24">
        <f t="shared" si="661"/>
        <v>0</v>
      </c>
      <c r="O223" s="24">
        <v>0</v>
      </c>
      <c r="P223" s="24">
        <f t="shared" si="662"/>
        <v>0</v>
      </c>
      <c r="Q223" s="24">
        <v>0</v>
      </c>
      <c r="R223" s="24">
        <f t="shared" si="663"/>
        <v>0</v>
      </c>
      <c r="S223" s="24"/>
      <c r="T223" s="24"/>
      <c r="U223" s="24">
        <v>0</v>
      </c>
      <c r="V223" s="24">
        <f t="shared" si="664"/>
        <v>0</v>
      </c>
      <c r="W223" s="24">
        <v>0</v>
      </c>
      <c r="X223" s="24">
        <f t="shared" si="654"/>
        <v>0</v>
      </c>
      <c r="Y223" s="24">
        <v>0</v>
      </c>
      <c r="Z223" s="24">
        <f t="shared" si="665"/>
        <v>0</v>
      </c>
      <c r="AA223" s="24"/>
      <c r="AB223" s="24">
        <f t="shared" si="640"/>
        <v>0</v>
      </c>
      <c r="AC223" s="24">
        <v>0</v>
      </c>
      <c r="AD223" s="24">
        <f t="shared" si="666"/>
        <v>0</v>
      </c>
      <c r="AE223" s="24">
        <v>0</v>
      </c>
      <c r="AF223" s="24">
        <f t="shared" si="667"/>
        <v>0</v>
      </c>
      <c r="AG223" s="24"/>
      <c r="AH223" s="24">
        <f t="shared" si="668"/>
        <v>0</v>
      </c>
      <c r="AI223" s="24"/>
      <c r="AJ223" s="24">
        <f t="shared" si="669"/>
        <v>0</v>
      </c>
      <c r="AK223" s="24"/>
      <c r="AL223" s="24">
        <f t="shared" si="670"/>
        <v>0</v>
      </c>
      <c r="AM223" s="24">
        <v>0</v>
      </c>
      <c r="AN223" s="24">
        <f t="shared" si="671"/>
        <v>0</v>
      </c>
      <c r="AO223" s="24">
        <v>0</v>
      </c>
      <c r="AP223" s="24">
        <f t="shared" si="672"/>
        <v>0</v>
      </c>
      <c r="AQ223" s="24"/>
      <c r="AR223" s="24">
        <f t="shared" si="673"/>
        <v>0</v>
      </c>
      <c r="AS223" s="24">
        <v>0</v>
      </c>
      <c r="AT223" s="24">
        <f t="shared" si="674"/>
        <v>0</v>
      </c>
      <c r="AU223" s="24"/>
      <c r="AV223" s="24">
        <f t="shared" si="675"/>
        <v>0</v>
      </c>
      <c r="AW223" s="24"/>
      <c r="AX223" s="24">
        <f t="shared" si="676"/>
        <v>0</v>
      </c>
      <c r="AY223" s="24"/>
      <c r="AZ223" s="24">
        <f t="shared" si="677"/>
        <v>0</v>
      </c>
      <c r="BA223" s="24">
        <v>24</v>
      </c>
      <c r="BB223" s="24">
        <f t="shared" si="678"/>
        <v>489957.55199999997</v>
      </c>
      <c r="BC223" s="24">
        <v>0</v>
      </c>
      <c r="BD223" s="24">
        <f t="shared" si="648"/>
        <v>0</v>
      </c>
      <c r="BE223" s="24">
        <v>0</v>
      </c>
      <c r="BF223" s="24">
        <f t="shared" si="655"/>
        <v>0</v>
      </c>
      <c r="BG223" s="24">
        <v>0</v>
      </c>
      <c r="BH223" s="24">
        <f t="shared" si="679"/>
        <v>0</v>
      </c>
      <c r="BI223" s="24">
        <v>0</v>
      </c>
      <c r="BJ223" s="24">
        <f t="shared" si="680"/>
        <v>0</v>
      </c>
      <c r="BK223" s="24"/>
      <c r="BL223" s="24">
        <f t="shared" si="681"/>
        <v>0</v>
      </c>
      <c r="BM223" s="24"/>
      <c r="BN223" s="24">
        <f t="shared" si="682"/>
        <v>0</v>
      </c>
      <c r="BO223" s="24">
        <v>0</v>
      </c>
      <c r="BP223" s="24">
        <f t="shared" si="683"/>
        <v>0</v>
      </c>
      <c r="BQ223" s="24">
        <v>0</v>
      </c>
      <c r="BR223" s="24">
        <f t="shared" si="684"/>
        <v>0</v>
      </c>
      <c r="BS223" s="24"/>
      <c r="BT223" s="24">
        <f t="shared" si="685"/>
        <v>0</v>
      </c>
      <c r="BU223" s="24"/>
      <c r="BV223" s="24">
        <f t="shared" si="686"/>
        <v>0</v>
      </c>
      <c r="BW223" s="24">
        <v>0</v>
      </c>
      <c r="BX223" s="24">
        <f t="shared" si="687"/>
        <v>0</v>
      </c>
      <c r="BY223" s="24"/>
      <c r="BZ223" s="24">
        <f t="shared" si="688"/>
        <v>0</v>
      </c>
      <c r="CA223" s="24"/>
      <c r="CB223" s="24">
        <f t="shared" si="689"/>
        <v>0</v>
      </c>
      <c r="CC223" s="24"/>
      <c r="CD223" s="24">
        <f t="shared" si="690"/>
        <v>0</v>
      </c>
      <c r="CE223" s="24">
        <v>0</v>
      </c>
      <c r="CF223" s="24">
        <f t="shared" si="691"/>
        <v>0</v>
      </c>
      <c r="CG223" s="24">
        <v>0</v>
      </c>
      <c r="CH223" s="24">
        <f t="shared" si="692"/>
        <v>0</v>
      </c>
      <c r="CI223" s="24">
        <v>0</v>
      </c>
      <c r="CJ223" s="24">
        <f t="shared" si="693"/>
        <v>0</v>
      </c>
      <c r="CK223" s="24">
        <v>0</v>
      </c>
      <c r="CL223" s="24">
        <f t="shared" si="694"/>
        <v>0</v>
      </c>
      <c r="CM223" s="24">
        <v>6</v>
      </c>
      <c r="CN223" s="24">
        <f t="shared" si="695"/>
        <v>146987.26559999998</v>
      </c>
      <c r="CO223" s="24"/>
      <c r="CP223" s="24"/>
      <c r="CQ223" s="24">
        <v>0</v>
      </c>
      <c r="CR223" s="24">
        <f t="shared" si="696"/>
        <v>0</v>
      </c>
      <c r="CS223" s="24"/>
      <c r="CT223" s="24">
        <f t="shared" si="697"/>
        <v>0</v>
      </c>
      <c r="CU223" s="24">
        <v>0</v>
      </c>
      <c r="CV223" s="24">
        <f t="shared" si="698"/>
        <v>0</v>
      </c>
      <c r="CW223" s="24">
        <v>0</v>
      </c>
      <c r="CX223" s="24">
        <f t="shared" si="699"/>
        <v>0</v>
      </c>
      <c r="CY223" s="24"/>
      <c r="CZ223" s="24">
        <f t="shared" si="700"/>
        <v>0</v>
      </c>
      <c r="DA223" s="24"/>
      <c r="DB223" s="24">
        <f t="shared" si="701"/>
        <v>0</v>
      </c>
      <c r="DC223" s="24"/>
      <c r="DD223" s="24">
        <f t="shared" si="702"/>
        <v>0</v>
      </c>
      <c r="DE223" s="24"/>
      <c r="DF223" s="24">
        <f t="shared" si="703"/>
        <v>0</v>
      </c>
      <c r="DG223" s="24">
        <v>28</v>
      </c>
      <c r="DH223" s="24">
        <f t="shared" si="704"/>
        <v>571617.14399999997</v>
      </c>
      <c r="DI223" s="24"/>
      <c r="DJ223" s="24">
        <f t="shared" si="705"/>
        <v>0</v>
      </c>
      <c r="DK223" s="24"/>
      <c r="DL223" s="24">
        <f t="shared" si="706"/>
        <v>0</v>
      </c>
      <c r="DM223" s="24"/>
      <c r="DN223" s="24">
        <f t="shared" si="707"/>
        <v>0</v>
      </c>
      <c r="DO223" s="24"/>
      <c r="DP223" s="24">
        <f t="shared" si="708"/>
        <v>0</v>
      </c>
      <c r="DQ223" s="24"/>
      <c r="DR223" s="24">
        <f t="shared" si="709"/>
        <v>0</v>
      </c>
      <c r="DS223" s="24"/>
      <c r="DT223" s="24">
        <f t="shared" si="710"/>
        <v>0</v>
      </c>
      <c r="DU223" s="24"/>
      <c r="DV223" s="24">
        <f t="shared" si="711"/>
        <v>0</v>
      </c>
      <c r="DW223" s="24"/>
      <c r="DX223" s="24">
        <f t="shared" si="712"/>
        <v>0</v>
      </c>
      <c r="DY223" s="24"/>
      <c r="DZ223" s="24">
        <f t="shared" si="713"/>
        <v>0</v>
      </c>
      <c r="EA223" s="24"/>
      <c r="EB223" s="24">
        <f t="shared" si="714"/>
        <v>0</v>
      </c>
      <c r="EC223" s="24"/>
      <c r="ED223" s="24">
        <f t="shared" si="715"/>
        <v>0</v>
      </c>
      <c r="EE223" s="24"/>
      <c r="EF223" s="24">
        <f t="shared" si="716"/>
        <v>0</v>
      </c>
      <c r="EG223" s="24"/>
      <c r="EH223" s="24">
        <f t="shared" si="717"/>
        <v>0</v>
      </c>
      <c r="EI223" s="24"/>
      <c r="EJ223" s="24">
        <f t="shared" si="718"/>
        <v>0</v>
      </c>
      <c r="EK223" s="24"/>
      <c r="EL223" s="24">
        <f t="shared" si="719"/>
        <v>0</v>
      </c>
      <c r="EM223" s="24"/>
      <c r="EN223" s="24">
        <f t="shared" si="720"/>
        <v>0</v>
      </c>
      <c r="EO223" s="24">
        <v>0</v>
      </c>
      <c r="EP223" s="24">
        <f t="shared" si="721"/>
        <v>0</v>
      </c>
      <c r="EQ223" s="24"/>
      <c r="ER223" s="24">
        <f t="shared" si="722"/>
        <v>0</v>
      </c>
      <c r="ES223" s="24"/>
      <c r="ET223" s="24"/>
      <c r="EU223" s="25">
        <f t="shared" si="723"/>
        <v>58</v>
      </c>
      <c r="EV223" s="25">
        <f t="shared" si="723"/>
        <v>1208561.9616</v>
      </c>
    </row>
    <row r="224" spans="1:152" ht="30" x14ac:dyDescent="0.25">
      <c r="A224" s="47">
        <v>251</v>
      </c>
      <c r="B224" s="26" t="s">
        <v>301</v>
      </c>
      <c r="C224" s="20">
        <f t="shared" si="639"/>
        <v>9657</v>
      </c>
      <c r="D224" s="21">
        <v>1.25</v>
      </c>
      <c r="E224" s="22">
        <v>1</v>
      </c>
      <c r="F224" s="49"/>
      <c r="G224" s="20">
        <v>1.4</v>
      </c>
      <c r="H224" s="20">
        <v>1.68</v>
      </c>
      <c r="I224" s="20">
        <v>2.23</v>
      </c>
      <c r="J224" s="20">
        <v>2.39</v>
      </c>
      <c r="K224" s="23"/>
      <c r="L224" s="24">
        <f t="shared" si="660"/>
        <v>0</v>
      </c>
      <c r="M224" s="24">
        <v>0</v>
      </c>
      <c r="N224" s="24">
        <f t="shared" si="661"/>
        <v>0</v>
      </c>
      <c r="O224" s="24">
        <v>0</v>
      </c>
      <c r="P224" s="24">
        <f t="shared" si="662"/>
        <v>0</v>
      </c>
      <c r="Q224" s="24"/>
      <c r="R224" s="24">
        <f t="shared" si="663"/>
        <v>0</v>
      </c>
      <c r="S224" s="24"/>
      <c r="T224" s="24"/>
      <c r="U224" s="24">
        <v>0</v>
      </c>
      <c r="V224" s="24">
        <f t="shared" si="664"/>
        <v>0</v>
      </c>
      <c r="W224" s="24">
        <v>0</v>
      </c>
      <c r="X224" s="24">
        <f t="shared" si="654"/>
        <v>0</v>
      </c>
      <c r="Y224" s="24">
        <v>0</v>
      </c>
      <c r="Z224" s="24">
        <f t="shared" si="665"/>
        <v>0</v>
      </c>
      <c r="AA224" s="24"/>
      <c r="AB224" s="24">
        <f t="shared" si="640"/>
        <v>0</v>
      </c>
      <c r="AC224" s="24">
        <v>38</v>
      </c>
      <c r="AD224" s="24">
        <f t="shared" si="666"/>
        <v>642190.5</v>
      </c>
      <c r="AE224" s="24">
        <v>0</v>
      </c>
      <c r="AF224" s="24">
        <f t="shared" si="667"/>
        <v>0</v>
      </c>
      <c r="AG224" s="24"/>
      <c r="AH224" s="24">
        <f t="shared" si="668"/>
        <v>0</v>
      </c>
      <c r="AI224" s="24"/>
      <c r="AJ224" s="24">
        <f t="shared" si="669"/>
        <v>0</v>
      </c>
      <c r="AK224" s="24"/>
      <c r="AL224" s="24">
        <f t="shared" si="670"/>
        <v>0</v>
      </c>
      <c r="AM224" s="24">
        <v>11</v>
      </c>
      <c r="AN224" s="24">
        <f t="shared" si="671"/>
        <v>185897.25</v>
      </c>
      <c r="AO224" s="24">
        <v>0</v>
      </c>
      <c r="AP224" s="24">
        <f t="shared" si="672"/>
        <v>0</v>
      </c>
      <c r="AQ224" s="24"/>
      <c r="AR224" s="24">
        <f t="shared" si="673"/>
        <v>0</v>
      </c>
      <c r="AS224" s="24">
        <v>0</v>
      </c>
      <c r="AT224" s="24">
        <f t="shared" si="674"/>
        <v>0</v>
      </c>
      <c r="AU224" s="24"/>
      <c r="AV224" s="24">
        <f t="shared" si="675"/>
        <v>0</v>
      </c>
      <c r="AW224" s="24"/>
      <c r="AX224" s="24">
        <f t="shared" si="676"/>
        <v>0</v>
      </c>
      <c r="AY224" s="24"/>
      <c r="AZ224" s="24">
        <f t="shared" si="677"/>
        <v>0</v>
      </c>
      <c r="BA224" s="24"/>
      <c r="BB224" s="24">
        <f t="shared" si="678"/>
        <v>0</v>
      </c>
      <c r="BC224" s="24">
        <v>0</v>
      </c>
      <c r="BD224" s="24">
        <f t="shared" si="648"/>
        <v>0</v>
      </c>
      <c r="BE224" s="24">
        <v>0</v>
      </c>
      <c r="BF224" s="24">
        <f t="shared" si="655"/>
        <v>0</v>
      </c>
      <c r="BG224" s="24">
        <v>0</v>
      </c>
      <c r="BH224" s="24">
        <f t="shared" si="679"/>
        <v>0</v>
      </c>
      <c r="BI224" s="24">
        <v>0</v>
      </c>
      <c r="BJ224" s="24">
        <f t="shared" si="680"/>
        <v>0</v>
      </c>
      <c r="BK224" s="24"/>
      <c r="BL224" s="24">
        <f t="shared" si="681"/>
        <v>0</v>
      </c>
      <c r="BM224" s="24">
        <v>2</v>
      </c>
      <c r="BN224" s="24">
        <f t="shared" si="682"/>
        <v>40559.4</v>
      </c>
      <c r="BO224" s="24">
        <v>10</v>
      </c>
      <c r="BP224" s="24">
        <f t="shared" si="683"/>
        <v>202797</v>
      </c>
      <c r="BQ224" s="24">
        <v>25</v>
      </c>
      <c r="BR224" s="24">
        <f t="shared" si="684"/>
        <v>506992.5</v>
      </c>
      <c r="BS224" s="24">
        <v>16</v>
      </c>
      <c r="BT224" s="24">
        <f t="shared" si="685"/>
        <v>324475.2</v>
      </c>
      <c r="BU224" s="24"/>
      <c r="BV224" s="24">
        <f t="shared" si="686"/>
        <v>0</v>
      </c>
      <c r="BW224" s="24">
        <v>16</v>
      </c>
      <c r="BX224" s="24">
        <f t="shared" si="687"/>
        <v>324475.2</v>
      </c>
      <c r="BY224" s="24">
        <v>1</v>
      </c>
      <c r="BZ224" s="24">
        <f t="shared" si="688"/>
        <v>20279.7</v>
      </c>
      <c r="CA224" s="24"/>
      <c r="CB224" s="24">
        <f t="shared" si="689"/>
        <v>0</v>
      </c>
      <c r="CC224" s="24"/>
      <c r="CD224" s="24">
        <f t="shared" si="690"/>
        <v>0</v>
      </c>
      <c r="CE224" s="24">
        <v>0</v>
      </c>
      <c r="CF224" s="24">
        <f t="shared" si="691"/>
        <v>0</v>
      </c>
      <c r="CG224" s="24">
        <v>12</v>
      </c>
      <c r="CH224" s="24">
        <f t="shared" si="692"/>
        <v>243356.4</v>
      </c>
      <c r="CI224" s="24">
        <v>0</v>
      </c>
      <c r="CJ224" s="24">
        <f t="shared" si="693"/>
        <v>0</v>
      </c>
      <c r="CK224" s="24">
        <v>0</v>
      </c>
      <c r="CL224" s="24">
        <f t="shared" si="694"/>
        <v>0</v>
      </c>
      <c r="CM224" s="24">
        <v>0</v>
      </c>
      <c r="CN224" s="24">
        <f t="shared" si="695"/>
        <v>0</v>
      </c>
      <c r="CO224" s="24"/>
      <c r="CP224" s="24"/>
      <c r="CQ224" s="24">
        <v>0</v>
      </c>
      <c r="CR224" s="24">
        <f t="shared" si="696"/>
        <v>0</v>
      </c>
      <c r="CS224" s="24"/>
      <c r="CT224" s="24">
        <f t="shared" si="697"/>
        <v>0</v>
      </c>
      <c r="CU224" s="24">
        <v>0</v>
      </c>
      <c r="CV224" s="24">
        <f t="shared" si="698"/>
        <v>0</v>
      </c>
      <c r="CW224" s="24">
        <v>0</v>
      </c>
      <c r="CX224" s="24">
        <f t="shared" si="699"/>
        <v>0</v>
      </c>
      <c r="CY224" s="24"/>
      <c r="CZ224" s="24">
        <f t="shared" si="700"/>
        <v>0</v>
      </c>
      <c r="DA224" s="24"/>
      <c r="DB224" s="24">
        <f t="shared" si="701"/>
        <v>0</v>
      </c>
      <c r="DC224" s="24"/>
      <c r="DD224" s="24">
        <f t="shared" si="702"/>
        <v>0</v>
      </c>
      <c r="DE224" s="24"/>
      <c r="DF224" s="24">
        <f t="shared" si="703"/>
        <v>0</v>
      </c>
      <c r="DG224" s="24"/>
      <c r="DH224" s="24">
        <f t="shared" si="704"/>
        <v>0</v>
      </c>
      <c r="DI224" s="24"/>
      <c r="DJ224" s="24">
        <f t="shared" si="705"/>
        <v>0</v>
      </c>
      <c r="DK224" s="24"/>
      <c r="DL224" s="24">
        <f t="shared" si="706"/>
        <v>0</v>
      </c>
      <c r="DM224" s="24">
        <v>103</v>
      </c>
      <c r="DN224" s="24">
        <f t="shared" si="707"/>
        <v>1740674.25</v>
      </c>
      <c r="DO224" s="24"/>
      <c r="DP224" s="24">
        <f t="shared" si="708"/>
        <v>0</v>
      </c>
      <c r="DQ224" s="24"/>
      <c r="DR224" s="24">
        <f t="shared" si="709"/>
        <v>0</v>
      </c>
      <c r="DS224" s="24">
        <v>25</v>
      </c>
      <c r="DT224" s="24">
        <f t="shared" si="710"/>
        <v>422493.75</v>
      </c>
      <c r="DU224" s="24"/>
      <c r="DV224" s="24">
        <f t="shared" si="711"/>
        <v>0</v>
      </c>
      <c r="DW224" s="24"/>
      <c r="DX224" s="24">
        <f t="shared" si="712"/>
        <v>0</v>
      </c>
      <c r="DY224" s="24">
        <v>2</v>
      </c>
      <c r="DZ224" s="24">
        <f t="shared" si="713"/>
        <v>33799.5</v>
      </c>
      <c r="EA224" s="24"/>
      <c r="EB224" s="24">
        <f t="shared" si="714"/>
        <v>0</v>
      </c>
      <c r="EC224" s="24"/>
      <c r="ED224" s="24">
        <f t="shared" si="715"/>
        <v>0</v>
      </c>
      <c r="EE224" s="24"/>
      <c r="EF224" s="24">
        <f t="shared" si="716"/>
        <v>0</v>
      </c>
      <c r="EG224" s="24"/>
      <c r="EH224" s="24">
        <f t="shared" si="717"/>
        <v>0</v>
      </c>
      <c r="EI224" s="24"/>
      <c r="EJ224" s="24">
        <f t="shared" si="718"/>
        <v>0</v>
      </c>
      <c r="EK224" s="24">
        <v>11</v>
      </c>
      <c r="EL224" s="24">
        <f t="shared" si="719"/>
        <v>185897.25</v>
      </c>
      <c r="EM224" s="24"/>
      <c r="EN224" s="24">
        <f t="shared" si="720"/>
        <v>0</v>
      </c>
      <c r="EO224" s="24">
        <v>0</v>
      </c>
      <c r="EP224" s="24">
        <f t="shared" si="721"/>
        <v>0</v>
      </c>
      <c r="EQ224" s="24"/>
      <c r="ER224" s="24">
        <f t="shared" si="722"/>
        <v>0</v>
      </c>
      <c r="ES224" s="24"/>
      <c r="ET224" s="24"/>
      <c r="EU224" s="25">
        <f t="shared" si="723"/>
        <v>272</v>
      </c>
      <c r="EV224" s="25">
        <f t="shared" si="723"/>
        <v>4873887.9000000004</v>
      </c>
    </row>
    <row r="225" spans="1:152" x14ac:dyDescent="0.25">
      <c r="A225" s="47">
        <v>49</v>
      </c>
      <c r="B225" s="26" t="s">
        <v>302</v>
      </c>
      <c r="C225" s="20">
        <f t="shared" si="639"/>
        <v>9657</v>
      </c>
      <c r="D225" s="21">
        <v>1.38</v>
      </c>
      <c r="E225" s="22">
        <v>1</v>
      </c>
      <c r="F225" s="49"/>
      <c r="G225" s="20">
        <v>1.4</v>
      </c>
      <c r="H225" s="20">
        <v>1.68</v>
      </c>
      <c r="I225" s="20">
        <v>2.23</v>
      </c>
      <c r="J225" s="20">
        <v>2.39</v>
      </c>
      <c r="K225" s="23"/>
      <c r="L225" s="24">
        <f t="shared" si="660"/>
        <v>0</v>
      </c>
      <c r="M225" s="24"/>
      <c r="N225" s="24">
        <f t="shared" si="661"/>
        <v>0</v>
      </c>
      <c r="O225" s="24"/>
      <c r="P225" s="24">
        <f t="shared" si="662"/>
        <v>0</v>
      </c>
      <c r="Q225" s="24"/>
      <c r="R225" s="24">
        <f t="shared" si="663"/>
        <v>0</v>
      </c>
      <c r="S225" s="24"/>
      <c r="T225" s="24"/>
      <c r="U225" s="24"/>
      <c r="V225" s="24">
        <f t="shared" si="664"/>
        <v>0</v>
      </c>
      <c r="W225" s="24"/>
      <c r="X225" s="24">
        <f t="shared" si="654"/>
        <v>0</v>
      </c>
      <c r="Y225" s="24"/>
      <c r="Z225" s="24">
        <f t="shared" si="665"/>
        <v>0</v>
      </c>
      <c r="AA225" s="24"/>
      <c r="AB225" s="24">
        <f t="shared" si="640"/>
        <v>0</v>
      </c>
      <c r="AC225" s="24"/>
      <c r="AD225" s="24">
        <f t="shared" si="666"/>
        <v>0</v>
      </c>
      <c r="AE225" s="24"/>
      <c r="AF225" s="24">
        <f t="shared" si="667"/>
        <v>0</v>
      </c>
      <c r="AG225" s="24"/>
      <c r="AH225" s="24">
        <f t="shared" si="668"/>
        <v>0</v>
      </c>
      <c r="AI225" s="24"/>
      <c r="AJ225" s="24">
        <f t="shared" si="669"/>
        <v>0</v>
      </c>
      <c r="AK225" s="24"/>
      <c r="AL225" s="24">
        <f t="shared" si="670"/>
        <v>0</v>
      </c>
      <c r="AM225" s="24">
        <v>0</v>
      </c>
      <c r="AN225" s="24">
        <f t="shared" si="671"/>
        <v>0</v>
      </c>
      <c r="AO225" s="24"/>
      <c r="AP225" s="24">
        <f t="shared" si="672"/>
        <v>0</v>
      </c>
      <c r="AQ225" s="24"/>
      <c r="AR225" s="24">
        <f t="shared" si="673"/>
        <v>0</v>
      </c>
      <c r="AS225" s="24"/>
      <c r="AT225" s="24">
        <f t="shared" si="674"/>
        <v>0</v>
      </c>
      <c r="AU225" s="24"/>
      <c r="AV225" s="24">
        <f t="shared" si="675"/>
        <v>0</v>
      </c>
      <c r="AW225" s="24"/>
      <c r="AX225" s="24">
        <f t="shared" si="676"/>
        <v>0</v>
      </c>
      <c r="AY225" s="24"/>
      <c r="AZ225" s="24">
        <f t="shared" si="677"/>
        <v>0</v>
      </c>
      <c r="BA225" s="24">
        <v>21</v>
      </c>
      <c r="BB225" s="24">
        <f t="shared" si="678"/>
        <v>391803.80399999995</v>
      </c>
      <c r="BC225" s="24"/>
      <c r="BD225" s="24">
        <f t="shared" si="648"/>
        <v>0</v>
      </c>
      <c r="BE225" s="24"/>
      <c r="BF225" s="24">
        <f t="shared" si="655"/>
        <v>0</v>
      </c>
      <c r="BG225" s="24"/>
      <c r="BH225" s="24">
        <f t="shared" si="679"/>
        <v>0</v>
      </c>
      <c r="BI225" s="24"/>
      <c r="BJ225" s="24">
        <f t="shared" si="680"/>
        <v>0</v>
      </c>
      <c r="BK225" s="24"/>
      <c r="BL225" s="24">
        <f t="shared" si="681"/>
        <v>0</v>
      </c>
      <c r="BM225" s="24"/>
      <c r="BN225" s="24">
        <f t="shared" si="682"/>
        <v>0</v>
      </c>
      <c r="BO225" s="24"/>
      <c r="BP225" s="24">
        <f t="shared" si="683"/>
        <v>0</v>
      </c>
      <c r="BQ225" s="24"/>
      <c r="BR225" s="24">
        <f t="shared" si="684"/>
        <v>0</v>
      </c>
      <c r="BS225" s="24"/>
      <c r="BT225" s="24">
        <f t="shared" si="685"/>
        <v>0</v>
      </c>
      <c r="BU225" s="24"/>
      <c r="BV225" s="24">
        <f t="shared" si="686"/>
        <v>0</v>
      </c>
      <c r="BW225" s="24"/>
      <c r="BX225" s="24">
        <f t="shared" si="687"/>
        <v>0</v>
      </c>
      <c r="BY225" s="24"/>
      <c r="BZ225" s="24">
        <f t="shared" si="688"/>
        <v>0</v>
      </c>
      <c r="CA225" s="24"/>
      <c r="CB225" s="24">
        <f t="shared" si="689"/>
        <v>0</v>
      </c>
      <c r="CC225" s="24"/>
      <c r="CD225" s="24">
        <f t="shared" si="690"/>
        <v>0</v>
      </c>
      <c r="CE225" s="24"/>
      <c r="CF225" s="24">
        <f t="shared" si="691"/>
        <v>0</v>
      </c>
      <c r="CG225" s="24"/>
      <c r="CH225" s="24">
        <f t="shared" si="692"/>
        <v>0</v>
      </c>
      <c r="CI225" s="24"/>
      <c r="CJ225" s="24">
        <f t="shared" si="693"/>
        <v>0</v>
      </c>
      <c r="CK225" s="24"/>
      <c r="CL225" s="24">
        <f t="shared" si="694"/>
        <v>0</v>
      </c>
      <c r="CM225" s="24">
        <v>9</v>
      </c>
      <c r="CN225" s="24">
        <f t="shared" si="695"/>
        <v>201499.09919999997</v>
      </c>
      <c r="CO225" s="24"/>
      <c r="CP225" s="24"/>
      <c r="CQ225" s="24"/>
      <c r="CR225" s="24">
        <f t="shared" si="696"/>
        <v>0</v>
      </c>
      <c r="CS225" s="24"/>
      <c r="CT225" s="24">
        <f t="shared" si="697"/>
        <v>0</v>
      </c>
      <c r="CU225" s="24"/>
      <c r="CV225" s="24">
        <f t="shared" si="698"/>
        <v>0</v>
      </c>
      <c r="CW225" s="24"/>
      <c r="CX225" s="24">
        <f t="shared" si="699"/>
        <v>0</v>
      </c>
      <c r="CY225" s="24"/>
      <c r="CZ225" s="24">
        <f t="shared" si="700"/>
        <v>0</v>
      </c>
      <c r="DA225" s="24"/>
      <c r="DB225" s="24">
        <f t="shared" si="701"/>
        <v>0</v>
      </c>
      <c r="DC225" s="24"/>
      <c r="DD225" s="24">
        <f t="shared" si="702"/>
        <v>0</v>
      </c>
      <c r="DE225" s="24"/>
      <c r="DF225" s="24">
        <f t="shared" si="703"/>
        <v>0</v>
      </c>
      <c r="DG225" s="24">
        <v>14</v>
      </c>
      <c r="DH225" s="24">
        <f t="shared" si="704"/>
        <v>261202.53599999996</v>
      </c>
      <c r="DI225" s="24"/>
      <c r="DJ225" s="24">
        <f t="shared" si="705"/>
        <v>0</v>
      </c>
      <c r="DK225" s="24"/>
      <c r="DL225" s="24">
        <f t="shared" si="706"/>
        <v>0</v>
      </c>
      <c r="DM225" s="24"/>
      <c r="DN225" s="24">
        <f t="shared" si="707"/>
        <v>0</v>
      </c>
      <c r="DO225" s="24"/>
      <c r="DP225" s="24">
        <f t="shared" si="708"/>
        <v>0</v>
      </c>
      <c r="DQ225" s="24"/>
      <c r="DR225" s="24">
        <f t="shared" si="709"/>
        <v>0</v>
      </c>
      <c r="DS225" s="24"/>
      <c r="DT225" s="24">
        <f t="shared" si="710"/>
        <v>0</v>
      </c>
      <c r="DU225" s="24"/>
      <c r="DV225" s="24">
        <f t="shared" si="711"/>
        <v>0</v>
      </c>
      <c r="DW225" s="24"/>
      <c r="DX225" s="24">
        <f t="shared" si="712"/>
        <v>0</v>
      </c>
      <c r="DY225" s="24"/>
      <c r="DZ225" s="24">
        <f t="shared" si="713"/>
        <v>0</v>
      </c>
      <c r="EA225" s="24"/>
      <c r="EB225" s="24">
        <f t="shared" si="714"/>
        <v>0</v>
      </c>
      <c r="EC225" s="24"/>
      <c r="ED225" s="24">
        <f t="shared" si="715"/>
        <v>0</v>
      </c>
      <c r="EE225" s="24"/>
      <c r="EF225" s="24">
        <f t="shared" si="716"/>
        <v>0</v>
      </c>
      <c r="EG225" s="24"/>
      <c r="EH225" s="24">
        <f t="shared" si="717"/>
        <v>0</v>
      </c>
      <c r="EI225" s="24"/>
      <c r="EJ225" s="24">
        <f t="shared" si="718"/>
        <v>0</v>
      </c>
      <c r="EK225" s="24"/>
      <c r="EL225" s="24">
        <f t="shared" si="719"/>
        <v>0</v>
      </c>
      <c r="EM225" s="24"/>
      <c r="EN225" s="24">
        <f t="shared" si="720"/>
        <v>0</v>
      </c>
      <c r="EO225" s="24"/>
      <c r="EP225" s="24">
        <f t="shared" si="721"/>
        <v>0</v>
      </c>
      <c r="EQ225" s="24"/>
      <c r="ER225" s="24">
        <f t="shared" si="722"/>
        <v>0</v>
      </c>
      <c r="ES225" s="24"/>
      <c r="ET225" s="24"/>
      <c r="EU225" s="25">
        <f t="shared" si="723"/>
        <v>44</v>
      </c>
      <c r="EV225" s="25">
        <f t="shared" si="723"/>
        <v>854505.43919999991</v>
      </c>
    </row>
    <row r="226" spans="1:152" ht="45" x14ac:dyDescent="0.25">
      <c r="A226" s="47">
        <v>252</v>
      </c>
      <c r="B226" s="19" t="s">
        <v>303</v>
      </c>
      <c r="C226" s="20">
        <f t="shared" si="639"/>
        <v>9657</v>
      </c>
      <c r="D226" s="21">
        <v>0.76</v>
      </c>
      <c r="E226" s="22">
        <v>1</v>
      </c>
      <c r="F226" s="49"/>
      <c r="G226" s="20">
        <v>1.4</v>
      </c>
      <c r="H226" s="20">
        <v>1.68</v>
      </c>
      <c r="I226" s="20">
        <v>2.23</v>
      </c>
      <c r="J226" s="20">
        <v>2.39</v>
      </c>
      <c r="K226" s="23"/>
      <c r="L226" s="24">
        <f t="shared" si="660"/>
        <v>0</v>
      </c>
      <c r="M226" s="24">
        <v>0</v>
      </c>
      <c r="N226" s="24">
        <f t="shared" si="661"/>
        <v>0</v>
      </c>
      <c r="O226" s="24">
        <v>0</v>
      </c>
      <c r="P226" s="24">
        <f t="shared" si="662"/>
        <v>0</v>
      </c>
      <c r="Q226" s="24">
        <v>0</v>
      </c>
      <c r="R226" s="24">
        <f t="shared" si="663"/>
        <v>0</v>
      </c>
      <c r="S226" s="24"/>
      <c r="T226" s="24"/>
      <c r="U226" s="24">
        <v>0</v>
      </c>
      <c r="V226" s="24">
        <f t="shared" si="664"/>
        <v>0</v>
      </c>
      <c r="W226" s="24">
        <v>0</v>
      </c>
      <c r="X226" s="24">
        <f t="shared" si="654"/>
        <v>0</v>
      </c>
      <c r="Y226" s="24">
        <v>0</v>
      </c>
      <c r="Z226" s="24">
        <f t="shared" si="665"/>
        <v>0</v>
      </c>
      <c r="AA226" s="24"/>
      <c r="AB226" s="24">
        <f t="shared" si="640"/>
        <v>0</v>
      </c>
      <c r="AC226" s="24">
        <v>0</v>
      </c>
      <c r="AD226" s="24">
        <f t="shared" si="666"/>
        <v>0</v>
      </c>
      <c r="AE226" s="24">
        <v>0</v>
      </c>
      <c r="AF226" s="24">
        <f t="shared" si="667"/>
        <v>0</v>
      </c>
      <c r="AG226" s="24"/>
      <c r="AH226" s="24">
        <f t="shared" si="668"/>
        <v>0</v>
      </c>
      <c r="AI226" s="24"/>
      <c r="AJ226" s="24">
        <f t="shared" si="669"/>
        <v>0</v>
      </c>
      <c r="AK226" s="24"/>
      <c r="AL226" s="24">
        <f t="shared" si="670"/>
        <v>0</v>
      </c>
      <c r="AM226" s="24">
        <v>0</v>
      </c>
      <c r="AN226" s="24">
        <f t="shared" si="671"/>
        <v>0</v>
      </c>
      <c r="AO226" s="24">
        <v>0</v>
      </c>
      <c r="AP226" s="24">
        <f t="shared" si="672"/>
        <v>0</v>
      </c>
      <c r="AQ226" s="24"/>
      <c r="AR226" s="24">
        <f t="shared" si="673"/>
        <v>0</v>
      </c>
      <c r="AS226" s="24">
        <v>0</v>
      </c>
      <c r="AT226" s="24">
        <f t="shared" si="674"/>
        <v>0</v>
      </c>
      <c r="AU226" s="24"/>
      <c r="AV226" s="24">
        <f t="shared" si="675"/>
        <v>0</v>
      </c>
      <c r="AW226" s="24"/>
      <c r="AX226" s="24">
        <f t="shared" si="676"/>
        <v>0</v>
      </c>
      <c r="AY226" s="24"/>
      <c r="AZ226" s="24">
        <f t="shared" si="677"/>
        <v>0</v>
      </c>
      <c r="BA226" s="24">
        <v>0</v>
      </c>
      <c r="BB226" s="24">
        <f t="shared" si="678"/>
        <v>0</v>
      </c>
      <c r="BC226" s="24">
        <v>0</v>
      </c>
      <c r="BD226" s="24">
        <f t="shared" si="648"/>
        <v>0</v>
      </c>
      <c r="BE226" s="24">
        <v>0</v>
      </c>
      <c r="BF226" s="24">
        <f t="shared" si="655"/>
        <v>0</v>
      </c>
      <c r="BG226" s="24">
        <v>0</v>
      </c>
      <c r="BH226" s="24">
        <f t="shared" si="679"/>
        <v>0</v>
      </c>
      <c r="BI226" s="24">
        <v>0</v>
      </c>
      <c r="BJ226" s="24">
        <f t="shared" si="680"/>
        <v>0</v>
      </c>
      <c r="BK226" s="24"/>
      <c r="BL226" s="24">
        <f t="shared" si="681"/>
        <v>0</v>
      </c>
      <c r="BM226" s="24"/>
      <c r="BN226" s="24">
        <f t="shared" si="682"/>
        <v>0</v>
      </c>
      <c r="BO226" s="24">
        <v>0</v>
      </c>
      <c r="BP226" s="24">
        <f t="shared" si="683"/>
        <v>0</v>
      </c>
      <c r="BQ226" s="24">
        <v>0</v>
      </c>
      <c r="BR226" s="24">
        <f t="shared" si="684"/>
        <v>0</v>
      </c>
      <c r="BS226" s="24"/>
      <c r="BT226" s="24">
        <f t="shared" si="685"/>
        <v>0</v>
      </c>
      <c r="BU226" s="24"/>
      <c r="BV226" s="24">
        <f t="shared" si="686"/>
        <v>0</v>
      </c>
      <c r="BW226" s="24">
        <v>0</v>
      </c>
      <c r="BX226" s="24">
        <f t="shared" si="687"/>
        <v>0</v>
      </c>
      <c r="BY226" s="24"/>
      <c r="BZ226" s="24">
        <f t="shared" si="688"/>
        <v>0</v>
      </c>
      <c r="CA226" s="24"/>
      <c r="CB226" s="24">
        <f t="shared" si="689"/>
        <v>0</v>
      </c>
      <c r="CC226" s="24"/>
      <c r="CD226" s="24">
        <f t="shared" si="690"/>
        <v>0</v>
      </c>
      <c r="CE226" s="24">
        <v>0</v>
      </c>
      <c r="CF226" s="24">
        <f t="shared" si="691"/>
        <v>0</v>
      </c>
      <c r="CG226" s="24">
        <v>0</v>
      </c>
      <c r="CH226" s="24">
        <f t="shared" si="692"/>
        <v>0</v>
      </c>
      <c r="CI226" s="24">
        <v>0</v>
      </c>
      <c r="CJ226" s="24">
        <f t="shared" si="693"/>
        <v>0</v>
      </c>
      <c r="CK226" s="24">
        <v>0</v>
      </c>
      <c r="CL226" s="24">
        <f t="shared" si="694"/>
        <v>0</v>
      </c>
      <c r="CM226" s="24">
        <v>0</v>
      </c>
      <c r="CN226" s="24">
        <f t="shared" si="695"/>
        <v>0</v>
      </c>
      <c r="CO226" s="24"/>
      <c r="CP226" s="24"/>
      <c r="CQ226" s="24">
        <v>0</v>
      </c>
      <c r="CR226" s="24">
        <f t="shared" si="696"/>
        <v>0</v>
      </c>
      <c r="CS226" s="24"/>
      <c r="CT226" s="24">
        <f t="shared" si="697"/>
        <v>0</v>
      </c>
      <c r="CU226" s="24">
        <v>0</v>
      </c>
      <c r="CV226" s="24">
        <f t="shared" si="698"/>
        <v>0</v>
      </c>
      <c r="CW226" s="24">
        <v>0</v>
      </c>
      <c r="CX226" s="24">
        <f t="shared" si="699"/>
        <v>0</v>
      </c>
      <c r="CY226" s="24"/>
      <c r="CZ226" s="24">
        <f t="shared" si="700"/>
        <v>0</v>
      </c>
      <c r="DA226" s="24"/>
      <c r="DB226" s="24">
        <f t="shared" si="701"/>
        <v>0</v>
      </c>
      <c r="DC226" s="24"/>
      <c r="DD226" s="24">
        <f t="shared" si="702"/>
        <v>0</v>
      </c>
      <c r="DE226" s="24"/>
      <c r="DF226" s="24">
        <f t="shared" si="703"/>
        <v>0</v>
      </c>
      <c r="DG226" s="24"/>
      <c r="DH226" s="24">
        <f t="shared" si="704"/>
        <v>0</v>
      </c>
      <c r="DI226" s="24"/>
      <c r="DJ226" s="24">
        <f t="shared" si="705"/>
        <v>0</v>
      </c>
      <c r="DK226" s="24"/>
      <c r="DL226" s="24">
        <f t="shared" si="706"/>
        <v>0</v>
      </c>
      <c r="DM226" s="24"/>
      <c r="DN226" s="24">
        <f t="shared" si="707"/>
        <v>0</v>
      </c>
      <c r="DO226" s="24"/>
      <c r="DP226" s="24">
        <f t="shared" si="708"/>
        <v>0</v>
      </c>
      <c r="DQ226" s="24"/>
      <c r="DR226" s="24">
        <f t="shared" si="709"/>
        <v>0</v>
      </c>
      <c r="DS226" s="24"/>
      <c r="DT226" s="24">
        <f t="shared" si="710"/>
        <v>0</v>
      </c>
      <c r="DU226" s="24"/>
      <c r="DV226" s="24">
        <f t="shared" si="711"/>
        <v>0</v>
      </c>
      <c r="DW226" s="24"/>
      <c r="DX226" s="24">
        <f t="shared" si="712"/>
        <v>0</v>
      </c>
      <c r="DY226" s="24"/>
      <c r="DZ226" s="24">
        <f t="shared" si="713"/>
        <v>0</v>
      </c>
      <c r="EA226" s="24"/>
      <c r="EB226" s="24">
        <f t="shared" si="714"/>
        <v>0</v>
      </c>
      <c r="EC226" s="24"/>
      <c r="ED226" s="24">
        <f t="shared" si="715"/>
        <v>0</v>
      </c>
      <c r="EE226" s="24"/>
      <c r="EF226" s="24">
        <f t="shared" si="716"/>
        <v>0</v>
      </c>
      <c r="EG226" s="24"/>
      <c r="EH226" s="24">
        <f t="shared" si="717"/>
        <v>0</v>
      </c>
      <c r="EI226" s="24"/>
      <c r="EJ226" s="24">
        <f t="shared" si="718"/>
        <v>0</v>
      </c>
      <c r="EK226" s="24"/>
      <c r="EL226" s="24">
        <f t="shared" si="719"/>
        <v>0</v>
      </c>
      <c r="EM226" s="24"/>
      <c r="EN226" s="24">
        <f t="shared" si="720"/>
        <v>0</v>
      </c>
      <c r="EO226" s="24">
        <v>0</v>
      </c>
      <c r="EP226" s="24">
        <f t="shared" si="721"/>
        <v>0</v>
      </c>
      <c r="EQ226" s="24"/>
      <c r="ER226" s="24">
        <f t="shared" si="722"/>
        <v>0</v>
      </c>
      <c r="ES226" s="24"/>
      <c r="ET226" s="24"/>
      <c r="EU226" s="25">
        <f t="shared" si="723"/>
        <v>0</v>
      </c>
      <c r="EV226" s="25">
        <f t="shared" si="723"/>
        <v>0</v>
      </c>
    </row>
    <row r="227" spans="1:152" x14ac:dyDescent="0.25">
      <c r="A227" s="47">
        <v>253</v>
      </c>
      <c r="B227" s="19" t="s">
        <v>304</v>
      </c>
      <c r="C227" s="20">
        <f t="shared" si="639"/>
        <v>9657</v>
      </c>
      <c r="D227" s="21">
        <v>1.06</v>
      </c>
      <c r="E227" s="22">
        <v>1</v>
      </c>
      <c r="F227" s="49"/>
      <c r="G227" s="20">
        <v>1.4</v>
      </c>
      <c r="H227" s="20">
        <v>1.68</v>
      </c>
      <c r="I227" s="20">
        <v>2.23</v>
      </c>
      <c r="J227" s="20">
        <v>2.39</v>
      </c>
      <c r="K227" s="23"/>
      <c r="L227" s="24">
        <f t="shared" si="660"/>
        <v>0</v>
      </c>
      <c r="M227" s="24">
        <v>0</v>
      </c>
      <c r="N227" s="24">
        <f t="shared" si="661"/>
        <v>0</v>
      </c>
      <c r="O227" s="24">
        <v>0</v>
      </c>
      <c r="P227" s="24">
        <f t="shared" si="662"/>
        <v>0</v>
      </c>
      <c r="Q227" s="24">
        <v>0</v>
      </c>
      <c r="R227" s="24">
        <f t="shared" si="663"/>
        <v>0</v>
      </c>
      <c r="S227" s="24"/>
      <c r="T227" s="24"/>
      <c r="U227" s="24">
        <v>0</v>
      </c>
      <c r="V227" s="24">
        <f t="shared" si="664"/>
        <v>0</v>
      </c>
      <c r="W227" s="24">
        <v>0</v>
      </c>
      <c r="X227" s="24">
        <f t="shared" si="654"/>
        <v>0</v>
      </c>
      <c r="Y227" s="24">
        <v>0</v>
      </c>
      <c r="Z227" s="24">
        <f t="shared" si="665"/>
        <v>0</v>
      </c>
      <c r="AA227" s="24"/>
      <c r="AB227" s="24">
        <f t="shared" si="640"/>
        <v>0</v>
      </c>
      <c r="AC227" s="24">
        <v>0</v>
      </c>
      <c r="AD227" s="24">
        <f t="shared" si="666"/>
        <v>0</v>
      </c>
      <c r="AE227" s="24">
        <v>0</v>
      </c>
      <c r="AF227" s="24">
        <f t="shared" si="667"/>
        <v>0</v>
      </c>
      <c r="AG227" s="24"/>
      <c r="AH227" s="24">
        <f t="shared" si="668"/>
        <v>0</v>
      </c>
      <c r="AI227" s="24"/>
      <c r="AJ227" s="24">
        <f t="shared" si="669"/>
        <v>0</v>
      </c>
      <c r="AK227" s="24"/>
      <c r="AL227" s="24">
        <f t="shared" si="670"/>
        <v>0</v>
      </c>
      <c r="AM227" s="24">
        <v>0</v>
      </c>
      <c r="AN227" s="24">
        <f t="shared" si="671"/>
        <v>0</v>
      </c>
      <c r="AO227" s="24">
        <v>0</v>
      </c>
      <c r="AP227" s="24">
        <f t="shared" si="672"/>
        <v>0</v>
      </c>
      <c r="AQ227" s="24">
        <v>0</v>
      </c>
      <c r="AR227" s="24">
        <f t="shared" si="673"/>
        <v>0</v>
      </c>
      <c r="AS227" s="24">
        <v>0</v>
      </c>
      <c r="AT227" s="24">
        <f t="shared" si="674"/>
        <v>0</v>
      </c>
      <c r="AU227" s="24"/>
      <c r="AV227" s="24">
        <f t="shared" si="675"/>
        <v>0</v>
      </c>
      <c r="AW227" s="24"/>
      <c r="AX227" s="24">
        <f t="shared" si="676"/>
        <v>0</v>
      </c>
      <c r="AY227" s="24"/>
      <c r="AZ227" s="24">
        <f t="shared" si="677"/>
        <v>0</v>
      </c>
      <c r="BA227" s="24">
        <v>0</v>
      </c>
      <c r="BB227" s="24">
        <f t="shared" si="678"/>
        <v>0</v>
      </c>
      <c r="BC227" s="24">
        <v>0</v>
      </c>
      <c r="BD227" s="24">
        <f t="shared" si="648"/>
        <v>0</v>
      </c>
      <c r="BE227" s="24">
        <v>0</v>
      </c>
      <c r="BF227" s="24">
        <f t="shared" si="655"/>
        <v>0</v>
      </c>
      <c r="BG227" s="24">
        <v>0</v>
      </c>
      <c r="BH227" s="24">
        <f t="shared" si="679"/>
        <v>0</v>
      </c>
      <c r="BI227" s="24"/>
      <c r="BJ227" s="24">
        <f t="shared" si="680"/>
        <v>0</v>
      </c>
      <c r="BK227" s="24"/>
      <c r="BL227" s="24">
        <f t="shared" si="681"/>
        <v>0</v>
      </c>
      <c r="BM227" s="24"/>
      <c r="BN227" s="24">
        <f t="shared" si="682"/>
        <v>0</v>
      </c>
      <c r="BO227" s="24">
        <v>22</v>
      </c>
      <c r="BP227" s="24">
        <f t="shared" si="683"/>
        <v>378338.08319999999</v>
      </c>
      <c r="BQ227" s="24">
        <v>0</v>
      </c>
      <c r="BR227" s="24">
        <f t="shared" si="684"/>
        <v>0</v>
      </c>
      <c r="BS227" s="24">
        <v>28</v>
      </c>
      <c r="BT227" s="24">
        <f t="shared" si="685"/>
        <v>481521.19679999998</v>
      </c>
      <c r="BU227" s="24"/>
      <c r="BV227" s="24">
        <f t="shared" si="686"/>
        <v>0</v>
      </c>
      <c r="BW227" s="24">
        <v>0</v>
      </c>
      <c r="BX227" s="24">
        <f t="shared" si="687"/>
        <v>0</v>
      </c>
      <c r="BY227" s="24"/>
      <c r="BZ227" s="24">
        <f t="shared" si="688"/>
        <v>0</v>
      </c>
      <c r="CA227" s="24"/>
      <c r="CB227" s="24">
        <f t="shared" si="689"/>
        <v>0</v>
      </c>
      <c r="CC227" s="24"/>
      <c r="CD227" s="24">
        <f t="shared" si="690"/>
        <v>0</v>
      </c>
      <c r="CE227" s="24">
        <v>0</v>
      </c>
      <c r="CF227" s="24">
        <f t="shared" si="691"/>
        <v>0</v>
      </c>
      <c r="CG227" s="24">
        <v>0</v>
      </c>
      <c r="CH227" s="24">
        <f t="shared" si="692"/>
        <v>0</v>
      </c>
      <c r="CI227" s="24">
        <v>0</v>
      </c>
      <c r="CJ227" s="24">
        <f t="shared" si="693"/>
        <v>0</v>
      </c>
      <c r="CK227" s="24">
        <v>0</v>
      </c>
      <c r="CL227" s="24">
        <f t="shared" si="694"/>
        <v>0</v>
      </c>
      <c r="CM227" s="24">
        <v>8</v>
      </c>
      <c r="CN227" s="24">
        <f t="shared" si="695"/>
        <v>137577.48480000001</v>
      </c>
      <c r="CO227" s="24"/>
      <c r="CP227" s="24"/>
      <c r="CQ227" s="24">
        <v>0</v>
      </c>
      <c r="CR227" s="24">
        <f t="shared" si="696"/>
        <v>0</v>
      </c>
      <c r="CS227" s="24"/>
      <c r="CT227" s="24">
        <f t="shared" si="697"/>
        <v>0</v>
      </c>
      <c r="CU227" s="24">
        <v>0</v>
      </c>
      <c r="CV227" s="24">
        <f t="shared" si="698"/>
        <v>0</v>
      </c>
      <c r="CW227" s="24">
        <v>0</v>
      </c>
      <c r="CX227" s="24">
        <f t="shared" si="699"/>
        <v>0</v>
      </c>
      <c r="CY227" s="24"/>
      <c r="CZ227" s="24">
        <f t="shared" si="700"/>
        <v>0</v>
      </c>
      <c r="DA227" s="24"/>
      <c r="DB227" s="24">
        <f t="shared" si="701"/>
        <v>0</v>
      </c>
      <c r="DC227" s="24"/>
      <c r="DD227" s="24">
        <f t="shared" si="702"/>
        <v>0</v>
      </c>
      <c r="DE227" s="24"/>
      <c r="DF227" s="24">
        <f t="shared" si="703"/>
        <v>0</v>
      </c>
      <c r="DG227" s="24"/>
      <c r="DH227" s="24">
        <f t="shared" si="704"/>
        <v>0</v>
      </c>
      <c r="DI227" s="24"/>
      <c r="DJ227" s="24">
        <f t="shared" si="705"/>
        <v>0</v>
      </c>
      <c r="DK227" s="24"/>
      <c r="DL227" s="24">
        <f t="shared" si="706"/>
        <v>0</v>
      </c>
      <c r="DM227" s="24"/>
      <c r="DN227" s="24">
        <f t="shared" si="707"/>
        <v>0</v>
      </c>
      <c r="DO227" s="24"/>
      <c r="DP227" s="24">
        <f t="shared" si="708"/>
        <v>0</v>
      </c>
      <c r="DQ227" s="24"/>
      <c r="DR227" s="24">
        <f t="shared" si="709"/>
        <v>0</v>
      </c>
      <c r="DS227" s="24"/>
      <c r="DT227" s="24">
        <f t="shared" si="710"/>
        <v>0</v>
      </c>
      <c r="DU227" s="24"/>
      <c r="DV227" s="24">
        <f t="shared" si="711"/>
        <v>0</v>
      </c>
      <c r="DW227" s="24"/>
      <c r="DX227" s="24">
        <f t="shared" si="712"/>
        <v>0</v>
      </c>
      <c r="DY227" s="24"/>
      <c r="DZ227" s="24">
        <f t="shared" si="713"/>
        <v>0</v>
      </c>
      <c r="EA227" s="24"/>
      <c r="EB227" s="24">
        <f t="shared" si="714"/>
        <v>0</v>
      </c>
      <c r="EC227" s="24"/>
      <c r="ED227" s="24">
        <f t="shared" si="715"/>
        <v>0</v>
      </c>
      <c r="EE227" s="24"/>
      <c r="EF227" s="24">
        <f t="shared" si="716"/>
        <v>0</v>
      </c>
      <c r="EG227" s="24"/>
      <c r="EH227" s="24">
        <f t="shared" si="717"/>
        <v>0</v>
      </c>
      <c r="EI227" s="24"/>
      <c r="EJ227" s="24">
        <f t="shared" si="718"/>
        <v>0</v>
      </c>
      <c r="EK227" s="24"/>
      <c r="EL227" s="24">
        <f t="shared" si="719"/>
        <v>0</v>
      </c>
      <c r="EM227" s="24"/>
      <c r="EN227" s="24">
        <f t="shared" si="720"/>
        <v>0</v>
      </c>
      <c r="EO227" s="24">
        <v>0</v>
      </c>
      <c r="EP227" s="24">
        <f t="shared" si="721"/>
        <v>0</v>
      </c>
      <c r="EQ227" s="24"/>
      <c r="ER227" s="24">
        <f t="shared" si="722"/>
        <v>0</v>
      </c>
      <c r="ES227" s="24"/>
      <c r="ET227" s="24"/>
      <c r="EU227" s="25">
        <f t="shared" si="723"/>
        <v>58</v>
      </c>
      <c r="EV227" s="25">
        <f t="shared" si="723"/>
        <v>997436.7648</v>
      </c>
    </row>
    <row r="228" spans="1:152" x14ac:dyDescent="0.25">
      <c r="A228" s="47">
        <v>254</v>
      </c>
      <c r="B228" s="19" t="s">
        <v>305</v>
      </c>
      <c r="C228" s="20">
        <f t="shared" si="639"/>
        <v>9657</v>
      </c>
      <c r="D228" s="31">
        <v>1.1599999999999999</v>
      </c>
      <c r="E228" s="22">
        <v>1</v>
      </c>
      <c r="F228" s="49"/>
      <c r="G228" s="20">
        <v>1.4</v>
      </c>
      <c r="H228" s="20">
        <v>1.68</v>
      </c>
      <c r="I228" s="20">
        <v>2.23</v>
      </c>
      <c r="J228" s="20">
        <v>2.39</v>
      </c>
      <c r="K228" s="23"/>
      <c r="L228" s="24">
        <f t="shared" si="660"/>
        <v>0</v>
      </c>
      <c r="M228" s="24">
        <v>0</v>
      </c>
      <c r="N228" s="24">
        <f t="shared" si="661"/>
        <v>0</v>
      </c>
      <c r="O228" s="24">
        <v>0</v>
      </c>
      <c r="P228" s="24">
        <f t="shared" si="662"/>
        <v>0</v>
      </c>
      <c r="Q228" s="24">
        <v>0</v>
      </c>
      <c r="R228" s="24">
        <f t="shared" si="663"/>
        <v>0</v>
      </c>
      <c r="S228" s="24"/>
      <c r="T228" s="24"/>
      <c r="U228" s="24">
        <v>0</v>
      </c>
      <c r="V228" s="24">
        <f t="shared" si="664"/>
        <v>0</v>
      </c>
      <c r="W228" s="24">
        <v>0</v>
      </c>
      <c r="X228" s="24">
        <f t="shared" si="654"/>
        <v>0</v>
      </c>
      <c r="Y228" s="24">
        <v>0</v>
      </c>
      <c r="Z228" s="24">
        <f t="shared" si="665"/>
        <v>0</v>
      </c>
      <c r="AA228" s="24"/>
      <c r="AB228" s="24">
        <f t="shared" si="640"/>
        <v>0</v>
      </c>
      <c r="AC228" s="24">
        <v>0</v>
      </c>
      <c r="AD228" s="24">
        <f t="shared" si="666"/>
        <v>0</v>
      </c>
      <c r="AE228" s="24">
        <v>0</v>
      </c>
      <c r="AF228" s="24">
        <f t="shared" si="667"/>
        <v>0</v>
      </c>
      <c r="AG228" s="24"/>
      <c r="AH228" s="24">
        <f t="shared" si="668"/>
        <v>0</v>
      </c>
      <c r="AI228" s="24"/>
      <c r="AJ228" s="24">
        <f t="shared" si="669"/>
        <v>0</v>
      </c>
      <c r="AK228" s="24"/>
      <c r="AL228" s="24">
        <f t="shared" si="670"/>
        <v>0</v>
      </c>
      <c r="AM228" s="24">
        <v>7</v>
      </c>
      <c r="AN228" s="24">
        <f t="shared" si="671"/>
        <v>109780.77599999998</v>
      </c>
      <c r="AO228" s="24">
        <v>0</v>
      </c>
      <c r="AP228" s="24">
        <f t="shared" si="672"/>
        <v>0</v>
      </c>
      <c r="AQ228" s="24">
        <v>0</v>
      </c>
      <c r="AR228" s="24">
        <f t="shared" si="673"/>
        <v>0</v>
      </c>
      <c r="AS228" s="24">
        <v>0</v>
      </c>
      <c r="AT228" s="24">
        <f t="shared" si="674"/>
        <v>0</v>
      </c>
      <c r="AU228" s="24"/>
      <c r="AV228" s="24">
        <f t="shared" si="675"/>
        <v>0</v>
      </c>
      <c r="AW228" s="24"/>
      <c r="AX228" s="24">
        <f t="shared" si="676"/>
        <v>0</v>
      </c>
      <c r="AY228" s="24"/>
      <c r="AZ228" s="24">
        <f t="shared" si="677"/>
        <v>0</v>
      </c>
      <c r="BA228" s="24">
        <v>0</v>
      </c>
      <c r="BB228" s="24">
        <f t="shared" si="678"/>
        <v>0</v>
      </c>
      <c r="BC228" s="24">
        <v>0</v>
      </c>
      <c r="BD228" s="24">
        <f t="shared" si="648"/>
        <v>0</v>
      </c>
      <c r="BE228" s="24">
        <v>0</v>
      </c>
      <c r="BF228" s="24">
        <f t="shared" si="655"/>
        <v>0</v>
      </c>
      <c r="BG228" s="24">
        <v>0</v>
      </c>
      <c r="BH228" s="24">
        <f t="shared" si="679"/>
        <v>0</v>
      </c>
      <c r="BI228" s="24">
        <v>0</v>
      </c>
      <c r="BJ228" s="24">
        <f t="shared" si="680"/>
        <v>0</v>
      </c>
      <c r="BK228" s="24"/>
      <c r="BL228" s="24">
        <f t="shared" si="681"/>
        <v>0</v>
      </c>
      <c r="BM228" s="24"/>
      <c r="BN228" s="24">
        <f t="shared" si="682"/>
        <v>0</v>
      </c>
      <c r="BO228" s="24">
        <v>0</v>
      </c>
      <c r="BP228" s="24">
        <f t="shared" si="683"/>
        <v>0</v>
      </c>
      <c r="BQ228" s="24">
        <v>50</v>
      </c>
      <c r="BR228" s="24">
        <f t="shared" si="684"/>
        <v>940978.08</v>
      </c>
      <c r="BS228" s="24">
        <v>0</v>
      </c>
      <c r="BT228" s="24">
        <f t="shared" si="685"/>
        <v>0</v>
      </c>
      <c r="BU228" s="24"/>
      <c r="BV228" s="24">
        <f t="shared" si="686"/>
        <v>0</v>
      </c>
      <c r="BW228" s="24">
        <v>4</v>
      </c>
      <c r="BX228" s="24">
        <f t="shared" si="687"/>
        <v>75278.246399999989</v>
      </c>
      <c r="BY228" s="24"/>
      <c r="BZ228" s="24">
        <f t="shared" si="688"/>
        <v>0</v>
      </c>
      <c r="CA228" s="24"/>
      <c r="CB228" s="24">
        <f t="shared" si="689"/>
        <v>0</v>
      </c>
      <c r="CC228" s="24"/>
      <c r="CD228" s="24">
        <f t="shared" si="690"/>
        <v>0</v>
      </c>
      <c r="CE228" s="24">
        <v>0</v>
      </c>
      <c r="CF228" s="24">
        <f t="shared" si="691"/>
        <v>0</v>
      </c>
      <c r="CG228" s="24">
        <v>0</v>
      </c>
      <c r="CH228" s="24">
        <f t="shared" si="692"/>
        <v>0</v>
      </c>
      <c r="CI228" s="24">
        <v>0</v>
      </c>
      <c r="CJ228" s="24">
        <f t="shared" si="693"/>
        <v>0</v>
      </c>
      <c r="CK228" s="24">
        <v>0</v>
      </c>
      <c r="CL228" s="24">
        <f t="shared" si="694"/>
        <v>0</v>
      </c>
      <c r="CM228" s="24">
        <v>4</v>
      </c>
      <c r="CN228" s="24">
        <f t="shared" si="695"/>
        <v>75278.246399999989</v>
      </c>
      <c r="CO228" s="24"/>
      <c r="CP228" s="24"/>
      <c r="CQ228" s="24">
        <v>0</v>
      </c>
      <c r="CR228" s="24">
        <f t="shared" si="696"/>
        <v>0</v>
      </c>
      <c r="CS228" s="24"/>
      <c r="CT228" s="24">
        <f t="shared" si="697"/>
        <v>0</v>
      </c>
      <c r="CU228" s="24">
        <v>0</v>
      </c>
      <c r="CV228" s="24">
        <f t="shared" si="698"/>
        <v>0</v>
      </c>
      <c r="CW228" s="24">
        <v>0</v>
      </c>
      <c r="CX228" s="24">
        <f t="shared" si="699"/>
        <v>0</v>
      </c>
      <c r="CY228" s="24"/>
      <c r="CZ228" s="24">
        <f t="shared" si="700"/>
        <v>0</v>
      </c>
      <c r="DA228" s="24"/>
      <c r="DB228" s="24">
        <f t="shared" si="701"/>
        <v>0</v>
      </c>
      <c r="DC228" s="24"/>
      <c r="DD228" s="24">
        <f t="shared" si="702"/>
        <v>0</v>
      </c>
      <c r="DE228" s="24"/>
      <c r="DF228" s="24">
        <f t="shared" si="703"/>
        <v>0</v>
      </c>
      <c r="DG228" s="24"/>
      <c r="DH228" s="24">
        <f t="shared" si="704"/>
        <v>0</v>
      </c>
      <c r="DI228" s="24"/>
      <c r="DJ228" s="24">
        <f t="shared" si="705"/>
        <v>0</v>
      </c>
      <c r="DK228" s="24"/>
      <c r="DL228" s="24">
        <f t="shared" si="706"/>
        <v>0</v>
      </c>
      <c r="DM228" s="24"/>
      <c r="DN228" s="24">
        <f t="shared" si="707"/>
        <v>0</v>
      </c>
      <c r="DO228" s="24"/>
      <c r="DP228" s="24">
        <f t="shared" si="708"/>
        <v>0</v>
      </c>
      <c r="DQ228" s="24"/>
      <c r="DR228" s="24">
        <f t="shared" si="709"/>
        <v>0</v>
      </c>
      <c r="DS228" s="24">
        <v>1</v>
      </c>
      <c r="DT228" s="24">
        <f t="shared" si="710"/>
        <v>15682.967999999997</v>
      </c>
      <c r="DU228" s="24"/>
      <c r="DV228" s="24">
        <f t="shared" si="711"/>
        <v>0</v>
      </c>
      <c r="DW228" s="24"/>
      <c r="DX228" s="24">
        <f t="shared" si="712"/>
        <v>0</v>
      </c>
      <c r="DY228" s="24"/>
      <c r="DZ228" s="24">
        <f t="shared" si="713"/>
        <v>0</v>
      </c>
      <c r="EA228" s="24"/>
      <c r="EB228" s="24">
        <f t="shared" si="714"/>
        <v>0</v>
      </c>
      <c r="EC228" s="24"/>
      <c r="ED228" s="24">
        <f t="shared" si="715"/>
        <v>0</v>
      </c>
      <c r="EE228" s="24"/>
      <c r="EF228" s="24">
        <f t="shared" si="716"/>
        <v>0</v>
      </c>
      <c r="EG228" s="24"/>
      <c r="EH228" s="24">
        <f t="shared" si="717"/>
        <v>0</v>
      </c>
      <c r="EI228" s="24"/>
      <c r="EJ228" s="24">
        <f t="shared" si="718"/>
        <v>0</v>
      </c>
      <c r="EK228" s="24"/>
      <c r="EL228" s="24">
        <f t="shared" si="719"/>
        <v>0</v>
      </c>
      <c r="EM228" s="24"/>
      <c r="EN228" s="24">
        <f t="shared" si="720"/>
        <v>0</v>
      </c>
      <c r="EO228" s="24">
        <v>0</v>
      </c>
      <c r="EP228" s="24">
        <f t="shared" si="721"/>
        <v>0</v>
      </c>
      <c r="EQ228" s="24"/>
      <c r="ER228" s="24">
        <f t="shared" si="722"/>
        <v>0</v>
      </c>
      <c r="ES228" s="24"/>
      <c r="ET228" s="24"/>
      <c r="EU228" s="25">
        <f t="shared" si="723"/>
        <v>66</v>
      </c>
      <c r="EV228" s="25">
        <f t="shared" si="723"/>
        <v>1216998.3168000001</v>
      </c>
    </row>
    <row r="229" spans="1:152" x14ac:dyDescent="0.25">
      <c r="A229" s="47">
        <v>255</v>
      </c>
      <c r="B229" s="26" t="s">
        <v>306</v>
      </c>
      <c r="C229" s="20">
        <f t="shared" si="639"/>
        <v>9657</v>
      </c>
      <c r="D229" s="48">
        <v>2.62</v>
      </c>
      <c r="E229" s="22">
        <v>1</v>
      </c>
      <c r="F229" s="49"/>
      <c r="G229" s="20">
        <v>1.4</v>
      </c>
      <c r="H229" s="20">
        <v>1.68</v>
      </c>
      <c r="I229" s="20">
        <v>2.23</v>
      </c>
      <c r="J229" s="20">
        <v>2.39</v>
      </c>
      <c r="K229" s="23"/>
      <c r="L229" s="24">
        <f t="shared" si="660"/>
        <v>0</v>
      </c>
      <c r="M229" s="38"/>
      <c r="N229" s="24">
        <f t="shared" si="661"/>
        <v>0</v>
      </c>
      <c r="O229" s="38"/>
      <c r="P229" s="24">
        <f t="shared" si="662"/>
        <v>0</v>
      </c>
      <c r="Q229" s="38"/>
      <c r="R229" s="24">
        <f t="shared" si="663"/>
        <v>0</v>
      </c>
      <c r="S229" s="38"/>
      <c r="T229" s="38"/>
      <c r="U229" s="38"/>
      <c r="V229" s="24">
        <f t="shared" si="664"/>
        <v>0</v>
      </c>
      <c r="W229" s="38"/>
      <c r="X229" s="24">
        <f t="shared" si="654"/>
        <v>0</v>
      </c>
      <c r="Y229" s="38"/>
      <c r="Z229" s="24">
        <f t="shared" si="665"/>
        <v>0</v>
      </c>
      <c r="AA229" s="38"/>
      <c r="AB229" s="24">
        <f t="shared" si="640"/>
        <v>0</v>
      </c>
      <c r="AC229" s="38"/>
      <c r="AD229" s="24">
        <f t="shared" si="666"/>
        <v>0</v>
      </c>
      <c r="AE229" s="38"/>
      <c r="AF229" s="24">
        <f t="shared" si="667"/>
        <v>0</v>
      </c>
      <c r="AG229" s="38"/>
      <c r="AH229" s="24">
        <f t="shared" si="668"/>
        <v>0</v>
      </c>
      <c r="AI229" s="38"/>
      <c r="AJ229" s="24">
        <f t="shared" si="669"/>
        <v>0</v>
      </c>
      <c r="AK229" s="37"/>
      <c r="AL229" s="24">
        <f t="shared" si="670"/>
        <v>0</v>
      </c>
      <c r="AM229" s="37"/>
      <c r="AN229" s="24">
        <f t="shared" si="671"/>
        <v>0</v>
      </c>
      <c r="AO229" s="38"/>
      <c r="AP229" s="24">
        <f t="shared" si="672"/>
        <v>0</v>
      </c>
      <c r="AQ229" s="38"/>
      <c r="AR229" s="24">
        <f t="shared" si="673"/>
        <v>0</v>
      </c>
      <c r="AS229" s="38"/>
      <c r="AT229" s="24">
        <f t="shared" si="674"/>
        <v>0</v>
      </c>
      <c r="AU229" s="38"/>
      <c r="AV229" s="24">
        <f t="shared" si="675"/>
        <v>0</v>
      </c>
      <c r="AW229" s="38"/>
      <c r="AX229" s="24">
        <f t="shared" si="676"/>
        <v>0</v>
      </c>
      <c r="AY229" s="38"/>
      <c r="AZ229" s="24">
        <f t="shared" si="677"/>
        <v>0</v>
      </c>
      <c r="BA229" s="38"/>
      <c r="BB229" s="24">
        <f t="shared" si="678"/>
        <v>0</v>
      </c>
      <c r="BC229" s="38"/>
      <c r="BD229" s="24">
        <f t="shared" si="648"/>
        <v>0</v>
      </c>
      <c r="BE229" s="38"/>
      <c r="BF229" s="24">
        <f t="shared" si="655"/>
        <v>0</v>
      </c>
      <c r="BG229" s="38"/>
      <c r="BH229" s="24">
        <f t="shared" si="679"/>
        <v>0</v>
      </c>
      <c r="BI229" s="38"/>
      <c r="BJ229" s="24">
        <f t="shared" si="680"/>
        <v>0</v>
      </c>
      <c r="BK229" s="24"/>
      <c r="BL229" s="24">
        <f t="shared" si="681"/>
        <v>0</v>
      </c>
      <c r="BM229" s="38"/>
      <c r="BN229" s="24">
        <f t="shared" si="682"/>
        <v>0</v>
      </c>
      <c r="BO229" s="38"/>
      <c r="BP229" s="24">
        <f t="shared" si="683"/>
        <v>0</v>
      </c>
      <c r="BQ229" s="38"/>
      <c r="BR229" s="24">
        <f t="shared" si="684"/>
        <v>0</v>
      </c>
      <c r="BS229" s="38"/>
      <c r="BT229" s="24">
        <f t="shared" si="685"/>
        <v>0</v>
      </c>
      <c r="BU229" s="38"/>
      <c r="BV229" s="24">
        <f t="shared" si="686"/>
        <v>0</v>
      </c>
      <c r="BW229" s="38"/>
      <c r="BX229" s="24">
        <f t="shared" si="687"/>
        <v>0</v>
      </c>
      <c r="BY229" s="24"/>
      <c r="BZ229" s="24">
        <f t="shared" si="688"/>
        <v>0</v>
      </c>
      <c r="CA229" s="24"/>
      <c r="CB229" s="24">
        <f t="shared" si="689"/>
        <v>0</v>
      </c>
      <c r="CC229" s="38"/>
      <c r="CD229" s="24">
        <f t="shared" si="690"/>
        <v>0</v>
      </c>
      <c r="CE229" s="38"/>
      <c r="CF229" s="24">
        <f t="shared" si="691"/>
        <v>0</v>
      </c>
      <c r="CG229" s="38"/>
      <c r="CH229" s="24">
        <f t="shared" si="692"/>
        <v>0</v>
      </c>
      <c r="CI229" s="38"/>
      <c r="CJ229" s="24">
        <f t="shared" si="693"/>
        <v>0</v>
      </c>
      <c r="CK229" s="38"/>
      <c r="CL229" s="24">
        <f t="shared" si="694"/>
        <v>0</v>
      </c>
      <c r="CM229" s="38"/>
      <c r="CN229" s="24">
        <f t="shared" si="695"/>
        <v>0</v>
      </c>
      <c r="CO229" s="38"/>
      <c r="CP229" s="38"/>
      <c r="CQ229" s="38"/>
      <c r="CR229" s="24">
        <f t="shared" si="696"/>
        <v>0</v>
      </c>
      <c r="CS229" s="38"/>
      <c r="CT229" s="24">
        <f t="shared" si="697"/>
        <v>0</v>
      </c>
      <c r="CU229" s="38"/>
      <c r="CV229" s="24">
        <f t="shared" si="698"/>
        <v>0</v>
      </c>
      <c r="CW229" s="38"/>
      <c r="CX229" s="24">
        <f t="shared" si="699"/>
        <v>0</v>
      </c>
      <c r="CY229" s="38"/>
      <c r="CZ229" s="24">
        <f t="shared" si="700"/>
        <v>0</v>
      </c>
      <c r="DA229" s="38"/>
      <c r="DB229" s="24">
        <f t="shared" si="701"/>
        <v>0</v>
      </c>
      <c r="DC229" s="38"/>
      <c r="DD229" s="24">
        <f t="shared" si="702"/>
        <v>0</v>
      </c>
      <c r="DE229" s="38"/>
      <c r="DF229" s="24">
        <f t="shared" si="703"/>
        <v>0</v>
      </c>
      <c r="DG229" s="38"/>
      <c r="DH229" s="24">
        <f t="shared" si="704"/>
        <v>0</v>
      </c>
      <c r="DI229" s="38"/>
      <c r="DJ229" s="24">
        <f t="shared" si="705"/>
        <v>0</v>
      </c>
      <c r="DK229" s="38"/>
      <c r="DL229" s="24">
        <f t="shared" si="706"/>
        <v>0</v>
      </c>
      <c r="DM229" s="38"/>
      <c r="DN229" s="24">
        <f t="shared" si="707"/>
        <v>0</v>
      </c>
      <c r="DO229" s="38"/>
      <c r="DP229" s="24">
        <f t="shared" si="708"/>
        <v>0</v>
      </c>
      <c r="DQ229" s="38"/>
      <c r="DR229" s="24">
        <f t="shared" si="709"/>
        <v>0</v>
      </c>
      <c r="DS229" s="38"/>
      <c r="DT229" s="24">
        <f t="shared" si="710"/>
        <v>0</v>
      </c>
      <c r="DU229" s="38"/>
      <c r="DV229" s="24">
        <f t="shared" si="711"/>
        <v>0</v>
      </c>
      <c r="DW229" s="38"/>
      <c r="DX229" s="24">
        <f t="shared" si="712"/>
        <v>0</v>
      </c>
      <c r="DY229" s="38"/>
      <c r="DZ229" s="24">
        <f t="shared" si="713"/>
        <v>0</v>
      </c>
      <c r="EA229" s="38"/>
      <c r="EB229" s="24">
        <f t="shared" si="714"/>
        <v>0</v>
      </c>
      <c r="EC229" s="38"/>
      <c r="ED229" s="24">
        <f t="shared" si="715"/>
        <v>0</v>
      </c>
      <c r="EE229" s="38"/>
      <c r="EF229" s="24">
        <f t="shared" si="716"/>
        <v>0</v>
      </c>
      <c r="EG229" s="38"/>
      <c r="EH229" s="24">
        <f t="shared" si="717"/>
        <v>0</v>
      </c>
      <c r="EI229" s="38"/>
      <c r="EJ229" s="24">
        <f t="shared" si="718"/>
        <v>0</v>
      </c>
      <c r="EK229" s="38"/>
      <c r="EL229" s="24">
        <f t="shared" si="719"/>
        <v>0</v>
      </c>
      <c r="EM229" s="38"/>
      <c r="EN229" s="24">
        <f t="shared" si="720"/>
        <v>0</v>
      </c>
      <c r="EO229" s="38"/>
      <c r="EP229" s="24">
        <f t="shared" si="721"/>
        <v>0</v>
      </c>
      <c r="EQ229" s="38"/>
      <c r="ER229" s="24">
        <f t="shared" si="722"/>
        <v>0</v>
      </c>
      <c r="ES229" s="38"/>
      <c r="ET229" s="24"/>
      <c r="EU229" s="25">
        <f t="shared" si="723"/>
        <v>0</v>
      </c>
      <c r="EV229" s="25">
        <f t="shared" si="723"/>
        <v>0</v>
      </c>
    </row>
    <row r="230" spans="1:152" x14ac:dyDescent="0.25">
      <c r="A230" s="16">
        <v>36</v>
      </c>
      <c r="B230" s="17" t="s">
        <v>307</v>
      </c>
      <c r="C230" s="28">
        <f t="shared" si="639"/>
        <v>9657</v>
      </c>
      <c r="D230" s="28">
        <v>0.57999999999999996</v>
      </c>
      <c r="E230" s="22">
        <v>1</v>
      </c>
      <c r="F230" s="49"/>
      <c r="G230" s="28">
        <v>1.4</v>
      </c>
      <c r="H230" s="28">
        <v>1.68</v>
      </c>
      <c r="I230" s="28">
        <v>2.23</v>
      </c>
      <c r="J230" s="28">
        <v>2.39</v>
      </c>
      <c r="K230" s="37">
        <f>SUM(K231:K236)</f>
        <v>0</v>
      </c>
      <c r="L230" s="37">
        <f t="shared" ref="L230:BY230" si="724">SUM(L231:L236)</f>
        <v>0</v>
      </c>
      <c r="M230" s="37">
        <f t="shared" si="724"/>
        <v>0</v>
      </c>
      <c r="N230" s="37">
        <f t="shared" si="724"/>
        <v>0</v>
      </c>
      <c r="O230" s="37">
        <f t="shared" si="724"/>
        <v>0</v>
      </c>
      <c r="P230" s="37">
        <f t="shared" si="724"/>
        <v>0</v>
      </c>
      <c r="Q230" s="37">
        <f t="shared" si="724"/>
        <v>0</v>
      </c>
      <c r="R230" s="37">
        <f t="shared" si="724"/>
        <v>0</v>
      </c>
      <c r="S230" s="37">
        <f t="shared" si="724"/>
        <v>0</v>
      </c>
      <c r="T230" s="37">
        <f t="shared" si="724"/>
        <v>0</v>
      </c>
      <c r="U230" s="37">
        <f t="shared" si="724"/>
        <v>0</v>
      </c>
      <c r="V230" s="37">
        <f t="shared" si="724"/>
        <v>0</v>
      </c>
      <c r="W230" s="37">
        <f t="shared" si="724"/>
        <v>20</v>
      </c>
      <c r="X230" s="37">
        <f t="shared" si="724"/>
        <v>154125.71999999997</v>
      </c>
      <c r="Y230" s="37">
        <f t="shared" si="724"/>
        <v>0</v>
      </c>
      <c r="Z230" s="37">
        <f t="shared" si="724"/>
        <v>0</v>
      </c>
      <c r="AA230" s="37">
        <f t="shared" si="724"/>
        <v>0</v>
      </c>
      <c r="AB230" s="37">
        <f t="shared" si="724"/>
        <v>0</v>
      </c>
      <c r="AC230" s="37">
        <v>0</v>
      </c>
      <c r="AD230" s="37">
        <f t="shared" si="724"/>
        <v>0</v>
      </c>
      <c r="AE230" s="37">
        <f t="shared" si="724"/>
        <v>0</v>
      </c>
      <c r="AF230" s="37">
        <f t="shared" si="724"/>
        <v>0</v>
      </c>
      <c r="AG230" s="37">
        <f t="shared" si="724"/>
        <v>0</v>
      </c>
      <c r="AH230" s="37">
        <f t="shared" si="724"/>
        <v>0</v>
      </c>
      <c r="AI230" s="37">
        <f t="shared" si="724"/>
        <v>0</v>
      </c>
      <c r="AJ230" s="37">
        <f t="shared" si="724"/>
        <v>0</v>
      </c>
      <c r="AK230" s="37">
        <f t="shared" si="724"/>
        <v>0</v>
      </c>
      <c r="AL230" s="37">
        <f t="shared" si="724"/>
        <v>0</v>
      </c>
      <c r="AM230" s="37">
        <f t="shared" si="724"/>
        <v>0</v>
      </c>
      <c r="AN230" s="37">
        <f t="shared" si="724"/>
        <v>0</v>
      </c>
      <c r="AO230" s="37">
        <f t="shared" si="724"/>
        <v>0</v>
      </c>
      <c r="AP230" s="37">
        <f t="shared" si="724"/>
        <v>0</v>
      </c>
      <c r="AQ230" s="37">
        <f t="shared" si="724"/>
        <v>0</v>
      </c>
      <c r="AR230" s="37">
        <f t="shared" si="724"/>
        <v>0</v>
      </c>
      <c r="AS230" s="37">
        <f t="shared" si="724"/>
        <v>0</v>
      </c>
      <c r="AT230" s="37">
        <f t="shared" si="724"/>
        <v>0</v>
      </c>
      <c r="AU230" s="37">
        <f t="shared" si="724"/>
        <v>0</v>
      </c>
      <c r="AV230" s="37">
        <f t="shared" si="724"/>
        <v>0</v>
      </c>
      <c r="AW230" s="37">
        <f t="shared" si="724"/>
        <v>0</v>
      </c>
      <c r="AX230" s="37">
        <f t="shared" si="724"/>
        <v>0</v>
      </c>
      <c r="AY230" s="37">
        <f t="shared" si="724"/>
        <v>0</v>
      </c>
      <c r="AZ230" s="37">
        <f t="shared" si="724"/>
        <v>0</v>
      </c>
      <c r="BA230" s="37">
        <f t="shared" si="724"/>
        <v>0</v>
      </c>
      <c r="BB230" s="37">
        <f t="shared" si="724"/>
        <v>0</v>
      </c>
      <c r="BC230" s="37">
        <f t="shared" si="724"/>
        <v>0</v>
      </c>
      <c r="BD230" s="37">
        <f t="shared" si="724"/>
        <v>0</v>
      </c>
      <c r="BE230" s="37">
        <f t="shared" si="724"/>
        <v>0</v>
      </c>
      <c r="BF230" s="37">
        <f t="shared" si="724"/>
        <v>0</v>
      </c>
      <c r="BG230" s="37">
        <f t="shared" si="724"/>
        <v>0</v>
      </c>
      <c r="BH230" s="37">
        <f t="shared" si="724"/>
        <v>0</v>
      </c>
      <c r="BI230" s="37">
        <f t="shared" si="724"/>
        <v>0</v>
      </c>
      <c r="BJ230" s="37">
        <f t="shared" si="724"/>
        <v>0</v>
      </c>
      <c r="BK230" s="37">
        <f t="shared" si="724"/>
        <v>0</v>
      </c>
      <c r="BL230" s="37">
        <f t="shared" si="724"/>
        <v>0</v>
      </c>
      <c r="BM230" s="37">
        <v>0</v>
      </c>
      <c r="BN230" s="37">
        <f t="shared" si="724"/>
        <v>0</v>
      </c>
      <c r="BO230" s="37">
        <f t="shared" si="724"/>
        <v>0</v>
      </c>
      <c r="BP230" s="37">
        <f t="shared" si="724"/>
        <v>0</v>
      </c>
      <c r="BQ230" s="37">
        <f t="shared" si="724"/>
        <v>0</v>
      </c>
      <c r="BR230" s="37">
        <f t="shared" si="724"/>
        <v>0</v>
      </c>
      <c r="BS230" s="37">
        <f t="shared" si="724"/>
        <v>0</v>
      </c>
      <c r="BT230" s="37">
        <f t="shared" si="724"/>
        <v>0</v>
      </c>
      <c r="BU230" s="37">
        <f t="shared" si="724"/>
        <v>0</v>
      </c>
      <c r="BV230" s="37">
        <f t="shared" si="724"/>
        <v>0</v>
      </c>
      <c r="BW230" s="37">
        <f t="shared" si="724"/>
        <v>5</v>
      </c>
      <c r="BX230" s="37">
        <f t="shared" si="724"/>
        <v>37314.648000000001</v>
      </c>
      <c r="BY230" s="37">
        <f t="shared" si="724"/>
        <v>0</v>
      </c>
      <c r="BZ230" s="37">
        <f t="shared" ref="BZ230:EK230" si="725">SUM(BZ231:BZ236)</f>
        <v>0</v>
      </c>
      <c r="CA230" s="37">
        <v>0</v>
      </c>
      <c r="CB230" s="37">
        <f t="shared" si="725"/>
        <v>0</v>
      </c>
      <c r="CC230" s="37">
        <f t="shared" si="725"/>
        <v>0</v>
      </c>
      <c r="CD230" s="37">
        <f t="shared" si="725"/>
        <v>0</v>
      </c>
      <c r="CE230" s="37">
        <f t="shared" si="725"/>
        <v>0</v>
      </c>
      <c r="CF230" s="37">
        <f t="shared" si="725"/>
        <v>0</v>
      </c>
      <c r="CG230" s="37">
        <f t="shared" si="725"/>
        <v>0</v>
      </c>
      <c r="CH230" s="37">
        <f t="shared" si="725"/>
        <v>0</v>
      </c>
      <c r="CI230" s="37">
        <f t="shared" si="725"/>
        <v>0</v>
      </c>
      <c r="CJ230" s="37">
        <f t="shared" si="725"/>
        <v>0</v>
      </c>
      <c r="CK230" s="37">
        <f t="shared" si="725"/>
        <v>0</v>
      </c>
      <c r="CL230" s="37">
        <f t="shared" si="725"/>
        <v>0</v>
      </c>
      <c r="CM230" s="37">
        <f t="shared" si="725"/>
        <v>0</v>
      </c>
      <c r="CN230" s="37">
        <f t="shared" si="725"/>
        <v>0</v>
      </c>
      <c r="CO230" s="37">
        <f t="shared" si="725"/>
        <v>0</v>
      </c>
      <c r="CP230" s="37">
        <f t="shared" si="725"/>
        <v>0</v>
      </c>
      <c r="CQ230" s="37">
        <f t="shared" si="725"/>
        <v>0</v>
      </c>
      <c r="CR230" s="37">
        <f t="shared" si="725"/>
        <v>0</v>
      </c>
      <c r="CS230" s="37">
        <f t="shared" si="725"/>
        <v>0</v>
      </c>
      <c r="CT230" s="37">
        <f t="shared" si="725"/>
        <v>0</v>
      </c>
      <c r="CU230" s="37">
        <f t="shared" si="725"/>
        <v>0</v>
      </c>
      <c r="CV230" s="37">
        <f t="shared" si="725"/>
        <v>0</v>
      </c>
      <c r="CW230" s="37">
        <f t="shared" si="725"/>
        <v>0</v>
      </c>
      <c r="CX230" s="37">
        <f t="shared" si="725"/>
        <v>0</v>
      </c>
      <c r="CY230" s="37">
        <f t="shared" si="725"/>
        <v>0</v>
      </c>
      <c r="CZ230" s="37">
        <f t="shared" si="725"/>
        <v>0</v>
      </c>
      <c r="DA230" s="37">
        <f t="shared" si="725"/>
        <v>0</v>
      </c>
      <c r="DB230" s="37">
        <f t="shared" si="725"/>
        <v>0</v>
      </c>
      <c r="DC230" s="37">
        <f t="shared" si="725"/>
        <v>0</v>
      </c>
      <c r="DD230" s="37">
        <f t="shared" si="725"/>
        <v>0</v>
      </c>
      <c r="DE230" s="37">
        <f t="shared" si="725"/>
        <v>0</v>
      </c>
      <c r="DF230" s="37">
        <f t="shared" si="725"/>
        <v>0</v>
      </c>
      <c r="DG230" s="37">
        <f t="shared" si="725"/>
        <v>0</v>
      </c>
      <c r="DH230" s="37">
        <f t="shared" si="725"/>
        <v>0</v>
      </c>
      <c r="DI230" s="37">
        <f t="shared" si="725"/>
        <v>0</v>
      </c>
      <c r="DJ230" s="37">
        <f t="shared" si="725"/>
        <v>0</v>
      </c>
      <c r="DK230" s="37">
        <f t="shared" si="725"/>
        <v>0</v>
      </c>
      <c r="DL230" s="37">
        <f t="shared" si="725"/>
        <v>0</v>
      </c>
      <c r="DM230" s="37">
        <f t="shared" si="725"/>
        <v>0</v>
      </c>
      <c r="DN230" s="37">
        <f t="shared" si="725"/>
        <v>0</v>
      </c>
      <c r="DO230" s="37">
        <f t="shared" si="725"/>
        <v>0</v>
      </c>
      <c r="DP230" s="37">
        <f t="shared" si="725"/>
        <v>0</v>
      </c>
      <c r="DQ230" s="37">
        <f t="shared" si="725"/>
        <v>0</v>
      </c>
      <c r="DR230" s="37">
        <f t="shared" si="725"/>
        <v>0</v>
      </c>
      <c r="DS230" s="37">
        <f t="shared" si="725"/>
        <v>0</v>
      </c>
      <c r="DT230" s="37">
        <f t="shared" si="725"/>
        <v>0</v>
      </c>
      <c r="DU230" s="37">
        <f t="shared" si="725"/>
        <v>0</v>
      </c>
      <c r="DV230" s="37">
        <f t="shared" si="725"/>
        <v>0</v>
      </c>
      <c r="DW230" s="37">
        <f t="shared" si="725"/>
        <v>0</v>
      </c>
      <c r="DX230" s="37">
        <f t="shared" si="725"/>
        <v>0</v>
      </c>
      <c r="DY230" s="37">
        <f t="shared" si="725"/>
        <v>0</v>
      </c>
      <c r="DZ230" s="37">
        <f t="shared" si="725"/>
        <v>0</v>
      </c>
      <c r="EA230" s="37">
        <f t="shared" si="725"/>
        <v>0</v>
      </c>
      <c r="EB230" s="37">
        <f t="shared" si="725"/>
        <v>0</v>
      </c>
      <c r="EC230" s="37">
        <f t="shared" si="725"/>
        <v>0</v>
      </c>
      <c r="ED230" s="37">
        <f t="shared" si="725"/>
        <v>0</v>
      </c>
      <c r="EE230" s="37">
        <f t="shared" si="725"/>
        <v>0</v>
      </c>
      <c r="EF230" s="37">
        <f t="shared" si="725"/>
        <v>0</v>
      </c>
      <c r="EG230" s="37">
        <f t="shared" si="725"/>
        <v>0</v>
      </c>
      <c r="EH230" s="37">
        <f t="shared" si="725"/>
        <v>0</v>
      </c>
      <c r="EI230" s="37">
        <f t="shared" si="725"/>
        <v>0</v>
      </c>
      <c r="EJ230" s="37">
        <f t="shared" si="725"/>
        <v>0</v>
      </c>
      <c r="EK230" s="37">
        <f t="shared" si="725"/>
        <v>0</v>
      </c>
      <c r="EL230" s="37">
        <f t="shared" ref="EL230:EV230" si="726">SUM(EL231:EL236)</f>
        <v>0</v>
      </c>
      <c r="EM230" s="37">
        <f t="shared" si="726"/>
        <v>0</v>
      </c>
      <c r="EN230" s="37">
        <f t="shared" si="726"/>
        <v>0</v>
      </c>
      <c r="EO230" s="37">
        <f t="shared" si="726"/>
        <v>0</v>
      </c>
      <c r="EP230" s="37">
        <f t="shared" si="726"/>
        <v>0</v>
      </c>
      <c r="EQ230" s="37">
        <f t="shared" si="726"/>
        <v>0</v>
      </c>
      <c r="ER230" s="37">
        <f t="shared" si="726"/>
        <v>0</v>
      </c>
      <c r="ES230" s="37">
        <f t="shared" si="726"/>
        <v>0</v>
      </c>
      <c r="ET230" s="37">
        <f t="shared" si="726"/>
        <v>0</v>
      </c>
      <c r="EU230" s="37">
        <f t="shared" si="726"/>
        <v>25</v>
      </c>
      <c r="EV230" s="37">
        <f t="shared" si="726"/>
        <v>191440.36799999996</v>
      </c>
    </row>
    <row r="231" spans="1:152" ht="45" x14ac:dyDescent="0.25">
      <c r="A231" s="47">
        <v>257</v>
      </c>
      <c r="B231" s="19" t="s">
        <v>308</v>
      </c>
      <c r="C231" s="20">
        <f t="shared" si="639"/>
        <v>9657</v>
      </c>
      <c r="D231" s="21">
        <v>0.56999999999999995</v>
      </c>
      <c r="E231" s="22">
        <v>1</v>
      </c>
      <c r="F231" s="49"/>
      <c r="G231" s="20">
        <v>1.4</v>
      </c>
      <c r="H231" s="20">
        <v>1.68</v>
      </c>
      <c r="I231" s="20">
        <v>2.23</v>
      </c>
      <c r="J231" s="20">
        <v>2.39</v>
      </c>
      <c r="K231" s="23"/>
      <c r="L231" s="24">
        <f t="shared" ref="L231:L236" si="727">K231*C231*D231*E231*G231*$L$6</f>
        <v>0</v>
      </c>
      <c r="M231" s="24">
        <v>0</v>
      </c>
      <c r="N231" s="24">
        <f t="shared" ref="N231:N236" si="728">M231*C231*D231*E231*G231*$N$6</f>
        <v>0</v>
      </c>
      <c r="O231" s="24">
        <v>0</v>
      </c>
      <c r="P231" s="24">
        <f t="shared" ref="P231:P236" si="729">O231*C231*D231*E231*G231*$P$6</f>
        <v>0</v>
      </c>
      <c r="Q231" s="24">
        <v>0</v>
      </c>
      <c r="R231" s="24">
        <f t="shared" ref="R231:R236" si="730">Q231*C231*D231*E231*G231*$R$6</f>
        <v>0</v>
      </c>
      <c r="S231" s="24"/>
      <c r="T231" s="24"/>
      <c r="U231" s="24">
        <v>0</v>
      </c>
      <c r="V231" s="24">
        <f t="shared" ref="V231:V236" si="731">U231*C231*D231*E231*G231*$V$6</f>
        <v>0</v>
      </c>
      <c r="W231" s="24">
        <v>20</v>
      </c>
      <c r="X231" s="24">
        <f t="shared" si="654"/>
        <v>154125.71999999997</v>
      </c>
      <c r="Y231" s="24">
        <v>0</v>
      </c>
      <c r="Z231" s="24">
        <f t="shared" ref="Z231:Z236" si="732">Y231*C231*D231*E231*G231*$Z$6</f>
        <v>0</v>
      </c>
      <c r="AA231" s="24"/>
      <c r="AB231" s="24">
        <f t="shared" si="640"/>
        <v>0</v>
      </c>
      <c r="AC231" s="24">
        <v>0</v>
      </c>
      <c r="AD231" s="24">
        <f t="shared" ref="AD231:AD236" si="733">AC231*C231*D231*E231*G231*$AD$6</f>
        <v>0</v>
      </c>
      <c r="AE231" s="24">
        <v>0</v>
      </c>
      <c r="AF231" s="24">
        <f t="shared" ref="AF231:AF236" si="734">AE231*C231*D231*E231*G231*$AF$6</f>
        <v>0</v>
      </c>
      <c r="AG231" s="24"/>
      <c r="AH231" s="24">
        <f t="shared" ref="AH231:AH236" si="735">AG231*C231*D231*E231*G231*$AH$6</f>
        <v>0</v>
      </c>
      <c r="AI231" s="24"/>
      <c r="AJ231" s="24">
        <f t="shared" ref="AJ231:AJ236" si="736">AI231*C231*D231*E231*G231*$AJ$6</f>
        <v>0</v>
      </c>
      <c r="AK231" s="24"/>
      <c r="AL231" s="24">
        <f t="shared" ref="AL231:AL236" si="737">SUM(AK231*$AL$6*C231*D231*E231*G231)</f>
        <v>0</v>
      </c>
      <c r="AM231" s="24"/>
      <c r="AN231" s="24">
        <f t="shared" ref="AN231:AN236" si="738">SUM(AM231*$AN$6*C231*D231*E231*G231)</f>
        <v>0</v>
      </c>
      <c r="AO231" s="24">
        <v>0</v>
      </c>
      <c r="AP231" s="24">
        <f t="shared" ref="AP231:AP236" si="739">AO231*C231*D231*E231*G231*$AP$6</f>
        <v>0</v>
      </c>
      <c r="AQ231" s="24">
        <v>0</v>
      </c>
      <c r="AR231" s="24">
        <f t="shared" ref="AR231:AR236" si="740">AQ231*C231*D231*E231*G231*$AR$6</f>
        <v>0</v>
      </c>
      <c r="AS231" s="24">
        <v>0</v>
      </c>
      <c r="AT231" s="24">
        <f t="shared" ref="AT231:AT236" si="741">AS231*C231*D231*E231*G231*$AT$6</f>
        <v>0</v>
      </c>
      <c r="AU231" s="24"/>
      <c r="AV231" s="24">
        <f t="shared" ref="AV231:AV236" si="742">AU231*C231*D231*E231*G231*$AV$6</f>
        <v>0</v>
      </c>
      <c r="AW231" s="24"/>
      <c r="AX231" s="24">
        <f t="shared" ref="AX231:AX236" si="743">AW231*C231*D231*E231*G231*$AX$6</f>
        <v>0</v>
      </c>
      <c r="AY231" s="24"/>
      <c r="AZ231" s="24">
        <f t="shared" ref="AZ231:AZ236" si="744">AY231*C231*D231*E231*G231*$AZ$6</f>
        <v>0</v>
      </c>
      <c r="BA231" s="24">
        <v>0</v>
      </c>
      <c r="BB231" s="24">
        <f t="shared" ref="BB231:BB236" si="745">BA231*C231*D231*E231*G231*$BB$6</f>
        <v>0</v>
      </c>
      <c r="BC231" s="24">
        <v>0</v>
      </c>
      <c r="BD231" s="24">
        <f t="shared" si="648"/>
        <v>0</v>
      </c>
      <c r="BE231" s="24">
        <v>0</v>
      </c>
      <c r="BF231" s="24">
        <f t="shared" si="655"/>
        <v>0</v>
      </c>
      <c r="BG231" s="24">
        <v>0</v>
      </c>
      <c r="BH231" s="24">
        <f t="shared" ref="BH231:BH236" si="746">BG231*C231*D231*E231*H231*$BH$6</f>
        <v>0</v>
      </c>
      <c r="BI231" s="24">
        <v>0</v>
      </c>
      <c r="BJ231" s="24">
        <f t="shared" ref="BJ231:BJ236" si="747">BI231*C231*D231*E231*H231*$BJ$6</f>
        <v>0</v>
      </c>
      <c r="BK231" s="24"/>
      <c r="BL231" s="24">
        <f t="shared" ref="BL231:BL236" si="748">SUM(BK231*$BL$6*C231*D231*E231*H231)</f>
        <v>0</v>
      </c>
      <c r="BM231" s="24"/>
      <c r="BN231" s="24">
        <f t="shared" ref="BN231:BN236" si="749">SUM(BM231*$BN$6*C231*D231*E231*H231)</f>
        <v>0</v>
      </c>
      <c r="BO231" s="24"/>
      <c r="BP231" s="24">
        <f t="shared" ref="BP231:BP236" si="750">BO231*C231*D231*E231*H231*$BP$6</f>
        <v>0</v>
      </c>
      <c r="BQ231" s="24">
        <v>0</v>
      </c>
      <c r="BR231" s="24">
        <f t="shared" ref="BR231:BR236" si="751">BQ231*C231*D231*E231*H231*$BR$6</f>
        <v>0</v>
      </c>
      <c r="BS231" s="24">
        <v>0</v>
      </c>
      <c r="BT231" s="24">
        <f t="shared" ref="BT231:BT236" si="752">BS231*C231*D231*E231*H231*$BT$6</f>
        <v>0</v>
      </c>
      <c r="BU231" s="24"/>
      <c r="BV231" s="24">
        <f t="shared" ref="BV231:BV236" si="753">C231*D231*E231*H231*BU231*$BV$6</f>
        <v>0</v>
      </c>
      <c r="BW231" s="24">
        <v>0</v>
      </c>
      <c r="BX231" s="24">
        <f t="shared" ref="BX231:BX236" si="754">BW231*C231*D231*E231*H231*$BX$6</f>
        <v>0</v>
      </c>
      <c r="BY231" s="24"/>
      <c r="BZ231" s="24">
        <f t="shared" ref="BZ231:BZ236" si="755">SUM(BY231*$BZ$6*C231*D231*E231*H231)</f>
        <v>0</v>
      </c>
      <c r="CA231" s="24"/>
      <c r="CB231" s="24">
        <f t="shared" ref="CB231:CB236" si="756">SUM(CA231*$CB$6*C231*D231*E231*H231)</f>
        <v>0</v>
      </c>
      <c r="CC231" s="24"/>
      <c r="CD231" s="24">
        <f t="shared" ref="CD231:CD236" si="757">CC231*C231*D231*E231*H231*$CD$6</f>
        <v>0</v>
      </c>
      <c r="CE231" s="24">
        <v>0</v>
      </c>
      <c r="CF231" s="24">
        <f t="shared" ref="CF231:CF236" si="758">CE231*C231*D231*E231*H231*$CF$6</f>
        <v>0</v>
      </c>
      <c r="CG231" s="24">
        <v>0</v>
      </c>
      <c r="CH231" s="24">
        <f t="shared" ref="CH231:CH236" si="759">CG231*C231*D231*E231*H231*$CH$6</f>
        <v>0</v>
      </c>
      <c r="CI231" s="24">
        <v>0</v>
      </c>
      <c r="CJ231" s="24">
        <f t="shared" ref="CJ231:CJ236" si="760">CI231*C231*D231*E231*H231*$CJ$6</f>
        <v>0</v>
      </c>
      <c r="CK231" s="24">
        <v>0</v>
      </c>
      <c r="CL231" s="24">
        <f t="shared" ref="CL231:CL236" si="761">CK231*C231*D231*E231*H231*$CL$6</f>
        <v>0</v>
      </c>
      <c r="CM231" s="24">
        <v>0</v>
      </c>
      <c r="CN231" s="24">
        <f t="shared" ref="CN231:CN236" si="762">CM231*C231*D231*E231*H231*$CN$6</f>
        <v>0</v>
      </c>
      <c r="CO231" s="24"/>
      <c r="CP231" s="24"/>
      <c r="CQ231" s="24">
        <v>0</v>
      </c>
      <c r="CR231" s="24">
        <f t="shared" ref="CR231:CR236" si="763">CQ231*C231*D231*E231*H231*$CR$6</f>
        <v>0</v>
      </c>
      <c r="CS231" s="24"/>
      <c r="CT231" s="24">
        <f t="shared" ref="CT231:CT236" si="764">CS231*C231*D231*E231*H231*$CT$6</f>
        <v>0</v>
      </c>
      <c r="CU231" s="24">
        <v>0</v>
      </c>
      <c r="CV231" s="24">
        <f t="shared" ref="CV231:CV236" si="765">CU231*C231*D231*E231*I231*$CV$6</f>
        <v>0</v>
      </c>
      <c r="CW231" s="24">
        <v>0</v>
      </c>
      <c r="CX231" s="24">
        <f t="shared" ref="CX231:CX236" si="766">CW231*C231*D231*E231*J231*$CX$6</f>
        <v>0</v>
      </c>
      <c r="CY231" s="24"/>
      <c r="CZ231" s="24">
        <f t="shared" ref="CZ231:CZ236" si="767">CY231*C231*D231*E231*H231*$CZ$6</f>
        <v>0</v>
      </c>
      <c r="DA231" s="24"/>
      <c r="DB231" s="24">
        <f t="shared" ref="DB231:DB236" si="768">DA231*C231*D231*E231*H231*$DB$6</f>
        <v>0</v>
      </c>
      <c r="DC231" s="24"/>
      <c r="DD231" s="24">
        <f t="shared" ref="DD231:DD236" si="769">DC231*C231*D231*E231*G231*$DD$6</f>
        <v>0</v>
      </c>
      <c r="DE231" s="24"/>
      <c r="DF231" s="24">
        <f t="shared" ref="DF231:DF236" si="770">DE231*C231*D231*E231*G231*$DF$6</f>
        <v>0</v>
      </c>
      <c r="DG231" s="24"/>
      <c r="DH231" s="24">
        <f t="shared" ref="DH231:DH236" si="771">DG231*C231*D231*E231*G231*$DH$6</f>
        <v>0</v>
      </c>
      <c r="DI231" s="24"/>
      <c r="DJ231" s="24">
        <f t="shared" ref="DJ231:DJ236" si="772">DI231*C231*D231*E231*G231*$DJ$6</f>
        <v>0</v>
      </c>
      <c r="DK231" s="24"/>
      <c r="DL231" s="24">
        <f t="shared" ref="DL231:DL236" si="773">DK231*C231*D231*E231*G231*$DL$6</f>
        <v>0</v>
      </c>
      <c r="DM231" s="24"/>
      <c r="DN231" s="24">
        <f t="shared" ref="DN231:DN236" si="774">DM231*C231*D231*E231*G231*$DN$6</f>
        <v>0</v>
      </c>
      <c r="DO231" s="24"/>
      <c r="DP231" s="24">
        <f t="shared" ref="DP231:DP236" si="775">DO231*C231*D231*E231*G231*$DP$6</f>
        <v>0</v>
      </c>
      <c r="DQ231" s="24"/>
      <c r="DR231" s="24">
        <f t="shared" ref="DR231:DR236" si="776">DQ231*C231*D231*E231*G231*$DR$6</f>
        <v>0</v>
      </c>
      <c r="DS231" s="24"/>
      <c r="DT231" s="24">
        <f t="shared" ref="DT231:DT236" si="777">DS231*C231*D231*E231*G231*$DT$6</f>
        <v>0</v>
      </c>
      <c r="DU231" s="24"/>
      <c r="DV231" s="24">
        <f t="shared" ref="DV231:DV236" si="778">DU231*C231*D231*E231*G231*$DV$6</f>
        <v>0</v>
      </c>
      <c r="DW231" s="24"/>
      <c r="DX231" s="24">
        <f t="shared" ref="DX231:DX236" si="779">DW231*C231*D231*E231*G231*$DX$6</f>
        <v>0</v>
      </c>
      <c r="DY231" s="24"/>
      <c r="DZ231" s="24">
        <f t="shared" ref="DZ231:DZ236" si="780">DY231*C231*D231*E231*G231*$DZ$6</f>
        <v>0</v>
      </c>
      <c r="EA231" s="24"/>
      <c r="EB231" s="24">
        <f t="shared" ref="EB231:EB236" si="781">EA231*C231*D231*E231*G231*$EB$6</f>
        <v>0</v>
      </c>
      <c r="EC231" s="24"/>
      <c r="ED231" s="24">
        <f t="shared" ref="ED231:ED236" si="782">EC231*C231*D231*E231*G231*$ED$6</f>
        <v>0</v>
      </c>
      <c r="EE231" s="24"/>
      <c r="EF231" s="24">
        <f t="shared" ref="EF231:EF236" si="783">EE231*C231*D231*E231*G231*$EF$6</f>
        <v>0</v>
      </c>
      <c r="EG231" s="24"/>
      <c r="EH231" s="24">
        <f t="shared" ref="EH231:EH236" si="784">EG231*C231*D231*E231*G231*$EH$6</f>
        <v>0</v>
      </c>
      <c r="EI231" s="24"/>
      <c r="EJ231" s="24">
        <f t="shared" ref="EJ231:EJ236" si="785">EI231*C231*D231*E231*G231*$EJ$6</f>
        <v>0</v>
      </c>
      <c r="EK231" s="24"/>
      <c r="EL231" s="24">
        <f t="shared" ref="EL231:EL236" si="786">EK231*C231*D231*E231*G231*$EL$6</f>
        <v>0</v>
      </c>
      <c r="EM231" s="24"/>
      <c r="EN231" s="24">
        <f t="shared" ref="EN231:EN236" si="787">EM231*C231*D231*E231*G231*$EN$6</f>
        <v>0</v>
      </c>
      <c r="EO231" s="24">
        <v>0</v>
      </c>
      <c r="EP231" s="24">
        <f t="shared" ref="EP231:EP236" si="788">EO231*C231*D231*E231*H231*$EP$6</f>
        <v>0</v>
      </c>
      <c r="EQ231" s="24"/>
      <c r="ER231" s="24">
        <f t="shared" ref="ER231:ER236" si="789">EQ231*C231*D231*E231*H231*$ER$6</f>
        <v>0</v>
      </c>
      <c r="ES231" s="24"/>
      <c r="ET231" s="24"/>
      <c r="EU231" s="25">
        <f t="shared" ref="EU231:EV236" si="790">SUM(K231,M231,O231,Q231,S231,U231,W231,Y231,AC231,AE231,AG231,AI231,AK231,AM231,AO231,AQ231,AS231,AU231,AW231,AY231,BA231,BC231,BE231,BG231,BI231,BK231,BM231,BO231,BQ231,BS231,BU231,BW231,BY231,CA231,CC231,CE231,CG231,CI231,CK231,CM231,CO231,CQ231,CS231,CU231,CW231,CY231,DA231,DC231,DE231,DG231,DI231,DK231,DM231,DO231,DQ231,DS231,DU231,DW231,DY231,EA231,EC231,EE231,EG231,EI231,EK231,EM231,EO231,EQ231,ES231,AA231)</f>
        <v>20</v>
      </c>
      <c r="EV231" s="25">
        <f t="shared" si="790"/>
        <v>154125.71999999997</v>
      </c>
    </row>
    <row r="232" spans="1:152" ht="45" x14ac:dyDescent="0.25">
      <c r="A232" s="47">
        <v>258</v>
      </c>
      <c r="B232" s="26" t="s">
        <v>309</v>
      </c>
      <c r="C232" s="20">
        <f t="shared" si="639"/>
        <v>9657</v>
      </c>
      <c r="D232" s="21">
        <v>0.46</v>
      </c>
      <c r="E232" s="22">
        <v>1</v>
      </c>
      <c r="F232" s="49"/>
      <c r="G232" s="20">
        <v>1.4</v>
      </c>
      <c r="H232" s="20">
        <v>1.68</v>
      </c>
      <c r="I232" s="20">
        <v>2.23</v>
      </c>
      <c r="J232" s="20">
        <v>2.39</v>
      </c>
      <c r="K232" s="23"/>
      <c r="L232" s="24">
        <f t="shared" si="727"/>
        <v>0</v>
      </c>
      <c r="M232" s="24">
        <v>0</v>
      </c>
      <c r="N232" s="24">
        <f t="shared" si="728"/>
        <v>0</v>
      </c>
      <c r="O232" s="24">
        <v>0</v>
      </c>
      <c r="P232" s="24">
        <f t="shared" si="729"/>
        <v>0</v>
      </c>
      <c r="Q232" s="24">
        <v>0</v>
      </c>
      <c r="R232" s="24">
        <f t="shared" si="730"/>
        <v>0</v>
      </c>
      <c r="S232" s="24"/>
      <c r="T232" s="24"/>
      <c r="U232" s="24">
        <v>0</v>
      </c>
      <c r="V232" s="24">
        <f t="shared" si="731"/>
        <v>0</v>
      </c>
      <c r="W232" s="24">
        <v>0</v>
      </c>
      <c r="X232" s="24">
        <f t="shared" si="654"/>
        <v>0</v>
      </c>
      <c r="Y232" s="24">
        <v>0</v>
      </c>
      <c r="Z232" s="24">
        <f t="shared" si="732"/>
        <v>0</v>
      </c>
      <c r="AA232" s="24"/>
      <c r="AB232" s="24">
        <f t="shared" si="640"/>
        <v>0</v>
      </c>
      <c r="AC232" s="24">
        <v>0</v>
      </c>
      <c r="AD232" s="24">
        <f t="shared" si="733"/>
        <v>0</v>
      </c>
      <c r="AE232" s="24">
        <v>0</v>
      </c>
      <c r="AF232" s="24">
        <f t="shared" si="734"/>
        <v>0</v>
      </c>
      <c r="AG232" s="24"/>
      <c r="AH232" s="24">
        <f t="shared" si="735"/>
        <v>0</v>
      </c>
      <c r="AI232" s="24"/>
      <c r="AJ232" s="24">
        <f t="shared" si="736"/>
        <v>0</v>
      </c>
      <c r="AK232" s="24"/>
      <c r="AL232" s="24">
        <f t="shared" si="737"/>
        <v>0</v>
      </c>
      <c r="AM232" s="24"/>
      <c r="AN232" s="24">
        <f t="shared" si="738"/>
        <v>0</v>
      </c>
      <c r="AO232" s="24">
        <v>0</v>
      </c>
      <c r="AP232" s="24">
        <f t="shared" si="739"/>
        <v>0</v>
      </c>
      <c r="AQ232" s="24">
        <v>0</v>
      </c>
      <c r="AR232" s="24">
        <f t="shared" si="740"/>
        <v>0</v>
      </c>
      <c r="AS232" s="24">
        <v>0</v>
      </c>
      <c r="AT232" s="24">
        <f t="shared" si="741"/>
        <v>0</v>
      </c>
      <c r="AU232" s="24"/>
      <c r="AV232" s="24">
        <f t="shared" si="742"/>
        <v>0</v>
      </c>
      <c r="AW232" s="24"/>
      <c r="AX232" s="24">
        <f t="shared" si="743"/>
        <v>0</v>
      </c>
      <c r="AY232" s="24"/>
      <c r="AZ232" s="24">
        <f t="shared" si="744"/>
        <v>0</v>
      </c>
      <c r="BA232" s="24">
        <v>0</v>
      </c>
      <c r="BB232" s="24">
        <f t="shared" si="745"/>
        <v>0</v>
      </c>
      <c r="BC232" s="24">
        <v>0</v>
      </c>
      <c r="BD232" s="24">
        <f t="shared" si="648"/>
        <v>0</v>
      </c>
      <c r="BE232" s="24">
        <v>0</v>
      </c>
      <c r="BF232" s="24">
        <f t="shared" si="655"/>
        <v>0</v>
      </c>
      <c r="BG232" s="24">
        <v>0</v>
      </c>
      <c r="BH232" s="24">
        <f t="shared" si="746"/>
        <v>0</v>
      </c>
      <c r="BI232" s="24">
        <v>0</v>
      </c>
      <c r="BJ232" s="24">
        <f t="shared" si="747"/>
        <v>0</v>
      </c>
      <c r="BK232" s="24"/>
      <c r="BL232" s="24">
        <f t="shared" si="748"/>
        <v>0</v>
      </c>
      <c r="BM232" s="24"/>
      <c r="BN232" s="24">
        <f t="shared" si="749"/>
        <v>0</v>
      </c>
      <c r="BO232" s="24">
        <v>0</v>
      </c>
      <c r="BP232" s="24">
        <f t="shared" si="750"/>
        <v>0</v>
      </c>
      <c r="BQ232" s="24">
        <v>0</v>
      </c>
      <c r="BR232" s="24">
        <f t="shared" si="751"/>
        <v>0</v>
      </c>
      <c r="BS232" s="24"/>
      <c r="BT232" s="24">
        <f t="shared" si="752"/>
        <v>0</v>
      </c>
      <c r="BU232" s="24"/>
      <c r="BV232" s="24">
        <f t="shared" si="753"/>
        <v>0</v>
      </c>
      <c r="BW232" s="24">
        <v>5</v>
      </c>
      <c r="BX232" s="24">
        <f t="shared" si="754"/>
        <v>37314.648000000001</v>
      </c>
      <c r="BY232" s="24"/>
      <c r="BZ232" s="24">
        <f t="shared" si="755"/>
        <v>0</v>
      </c>
      <c r="CA232" s="24"/>
      <c r="CB232" s="24">
        <f t="shared" si="756"/>
        <v>0</v>
      </c>
      <c r="CC232" s="24"/>
      <c r="CD232" s="24">
        <f t="shared" si="757"/>
        <v>0</v>
      </c>
      <c r="CE232" s="24">
        <v>0</v>
      </c>
      <c r="CF232" s="24">
        <f t="shared" si="758"/>
        <v>0</v>
      </c>
      <c r="CG232" s="24">
        <v>0</v>
      </c>
      <c r="CH232" s="24">
        <f t="shared" si="759"/>
        <v>0</v>
      </c>
      <c r="CI232" s="24">
        <v>0</v>
      </c>
      <c r="CJ232" s="24">
        <f t="shared" si="760"/>
        <v>0</v>
      </c>
      <c r="CK232" s="24">
        <v>0</v>
      </c>
      <c r="CL232" s="24">
        <f t="shared" si="761"/>
        <v>0</v>
      </c>
      <c r="CM232" s="24">
        <v>0</v>
      </c>
      <c r="CN232" s="24">
        <f t="shared" si="762"/>
        <v>0</v>
      </c>
      <c r="CO232" s="24"/>
      <c r="CP232" s="24"/>
      <c r="CQ232" s="24">
        <v>0</v>
      </c>
      <c r="CR232" s="24">
        <f t="shared" si="763"/>
        <v>0</v>
      </c>
      <c r="CS232" s="24"/>
      <c r="CT232" s="24">
        <f t="shared" si="764"/>
        <v>0</v>
      </c>
      <c r="CU232" s="24">
        <v>0</v>
      </c>
      <c r="CV232" s="24">
        <f t="shared" si="765"/>
        <v>0</v>
      </c>
      <c r="CW232" s="24">
        <v>0</v>
      </c>
      <c r="CX232" s="24">
        <f t="shared" si="766"/>
        <v>0</v>
      </c>
      <c r="CY232" s="24"/>
      <c r="CZ232" s="24">
        <f t="shared" si="767"/>
        <v>0</v>
      </c>
      <c r="DA232" s="24"/>
      <c r="DB232" s="24">
        <f t="shared" si="768"/>
        <v>0</v>
      </c>
      <c r="DC232" s="24"/>
      <c r="DD232" s="24">
        <f t="shared" si="769"/>
        <v>0</v>
      </c>
      <c r="DE232" s="24"/>
      <c r="DF232" s="24">
        <f t="shared" si="770"/>
        <v>0</v>
      </c>
      <c r="DG232" s="24"/>
      <c r="DH232" s="24">
        <f t="shared" si="771"/>
        <v>0</v>
      </c>
      <c r="DI232" s="24"/>
      <c r="DJ232" s="24">
        <f t="shared" si="772"/>
        <v>0</v>
      </c>
      <c r="DK232" s="24"/>
      <c r="DL232" s="24">
        <f t="shared" si="773"/>
        <v>0</v>
      </c>
      <c r="DM232" s="24"/>
      <c r="DN232" s="24">
        <f t="shared" si="774"/>
        <v>0</v>
      </c>
      <c r="DO232" s="24"/>
      <c r="DP232" s="24">
        <f t="shared" si="775"/>
        <v>0</v>
      </c>
      <c r="DQ232" s="24"/>
      <c r="DR232" s="24">
        <f t="shared" si="776"/>
        <v>0</v>
      </c>
      <c r="DS232" s="24"/>
      <c r="DT232" s="24">
        <f t="shared" si="777"/>
        <v>0</v>
      </c>
      <c r="DU232" s="24"/>
      <c r="DV232" s="24">
        <f t="shared" si="778"/>
        <v>0</v>
      </c>
      <c r="DW232" s="24"/>
      <c r="DX232" s="24">
        <f t="shared" si="779"/>
        <v>0</v>
      </c>
      <c r="DY232" s="24"/>
      <c r="DZ232" s="24">
        <f t="shared" si="780"/>
        <v>0</v>
      </c>
      <c r="EA232" s="24"/>
      <c r="EB232" s="24">
        <f t="shared" si="781"/>
        <v>0</v>
      </c>
      <c r="EC232" s="24"/>
      <c r="ED232" s="24">
        <f t="shared" si="782"/>
        <v>0</v>
      </c>
      <c r="EE232" s="24"/>
      <c r="EF232" s="24">
        <f t="shared" si="783"/>
        <v>0</v>
      </c>
      <c r="EG232" s="24"/>
      <c r="EH232" s="24">
        <f t="shared" si="784"/>
        <v>0</v>
      </c>
      <c r="EI232" s="24"/>
      <c r="EJ232" s="24">
        <f t="shared" si="785"/>
        <v>0</v>
      </c>
      <c r="EK232" s="24"/>
      <c r="EL232" s="24">
        <f t="shared" si="786"/>
        <v>0</v>
      </c>
      <c r="EM232" s="24"/>
      <c r="EN232" s="24">
        <f t="shared" si="787"/>
        <v>0</v>
      </c>
      <c r="EO232" s="24">
        <v>0</v>
      </c>
      <c r="EP232" s="24">
        <f t="shared" si="788"/>
        <v>0</v>
      </c>
      <c r="EQ232" s="24"/>
      <c r="ER232" s="24">
        <f t="shared" si="789"/>
        <v>0</v>
      </c>
      <c r="ES232" s="24"/>
      <c r="ET232" s="24"/>
      <c r="EU232" s="25">
        <f t="shared" si="790"/>
        <v>5</v>
      </c>
      <c r="EV232" s="25">
        <f t="shared" si="790"/>
        <v>37314.648000000001</v>
      </c>
    </row>
    <row r="233" spans="1:152" x14ac:dyDescent="0.25">
      <c r="A233" s="47">
        <v>256</v>
      </c>
      <c r="B233" s="26" t="s">
        <v>310</v>
      </c>
      <c r="C233" s="20">
        <f t="shared" si="639"/>
        <v>9657</v>
      </c>
      <c r="D233" s="48">
        <v>1.1299999999999999</v>
      </c>
      <c r="E233" s="22">
        <v>1</v>
      </c>
      <c r="F233" s="49"/>
      <c r="G233" s="20">
        <v>1.4</v>
      </c>
      <c r="H233" s="20">
        <v>1.68</v>
      </c>
      <c r="I233" s="20">
        <v>2.23</v>
      </c>
      <c r="J233" s="20">
        <v>2.39</v>
      </c>
      <c r="K233" s="23"/>
      <c r="L233" s="24">
        <f t="shared" si="727"/>
        <v>0</v>
      </c>
      <c r="M233" s="38"/>
      <c r="N233" s="24">
        <f t="shared" si="728"/>
        <v>0</v>
      </c>
      <c r="O233" s="38"/>
      <c r="P233" s="24">
        <f t="shared" si="729"/>
        <v>0</v>
      </c>
      <c r="Q233" s="38"/>
      <c r="R233" s="24">
        <f t="shared" si="730"/>
        <v>0</v>
      </c>
      <c r="S233" s="38"/>
      <c r="T233" s="38"/>
      <c r="U233" s="38"/>
      <c r="V233" s="24">
        <f t="shared" si="731"/>
        <v>0</v>
      </c>
      <c r="W233" s="38"/>
      <c r="X233" s="24">
        <f t="shared" si="654"/>
        <v>0</v>
      </c>
      <c r="Y233" s="38"/>
      <c r="Z233" s="24">
        <f t="shared" si="732"/>
        <v>0</v>
      </c>
      <c r="AA233" s="38"/>
      <c r="AB233" s="24">
        <f t="shared" si="640"/>
        <v>0</v>
      </c>
      <c r="AC233" s="38"/>
      <c r="AD233" s="24">
        <f t="shared" si="733"/>
        <v>0</v>
      </c>
      <c r="AE233" s="38"/>
      <c r="AF233" s="24">
        <f t="shared" si="734"/>
        <v>0</v>
      </c>
      <c r="AG233" s="38"/>
      <c r="AH233" s="24">
        <f t="shared" si="735"/>
        <v>0</v>
      </c>
      <c r="AI233" s="38"/>
      <c r="AJ233" s="24">
        <f t="shared" si="736"/>
        <v>0</v>
      </c>
      <c r="AK233" s="24"/>
      <c r="AL233" s="24">
        <f t="shared" si="737"/>
        <v>0</v>
      </c>
      <c r="AM233" s="24"/>
      <c r="AN233" s="24">
        <f t="shared" si="738"/>
        <v>0</v>
      </c>
      <c r="AO233" s="38"/>
      <c r="AP233" s="24">
        <f t="shared" si="739"/>
        <v>0</v>
      </c>
      <c r="AQ233" s="38"/>
      <c r="AR233" s="24">
        <f t="shared" si="740"/>
        <v>0</v>
      </c>
      <c r="AS233" s="38"/>
      <c r="AT233" s="24">
        <f t="shared" si="741"/>
        <v>0</v>
      </c>
      <c r="AU233" s="38"/>
      <c r="AV233" s="24">
        <f t="shared" si="742"/>
        <v>0</v>
      </c>
      <c r="AW233" s="38"/>
      <c r="AX233" s="24">
        <f t="shared" si="743"/>
        <v>0</v>
      </c>
      <c r="AY233" s="38"/>
      <c r="AZ233" s="24">
        <f t="shared" si="744"/>
        <v>0</v>
      </c>
      <c r="BA233" s="38"/>
      <c r="BB233" s="24">
        <f t="shared" si="745"/>
        <v>0</v>
      </c>
      <c r="BC233" s="38"/>
      <c r="BD233" s="24">
        <f t="shared" si="648"/>
        <v>0</v>
      </c>
      <c r="BE233" s="38"/>
      <c r="BF233" s="24">
        <f t="shared" si="655"/>
        <v>0</v>
      </c>
      <c r="BG233" s="38"/>
      <c r="BH233" s="24">
        <f t="shared" si="746"/>
        <v>0</v>
      </c>
      <c r="BI233" s="38"/>
      <c r="BJ233" s="24">
        <f t="shared" si="747"/>
        <v>0</v>
      </c>
      <c r="BK233" s="24"/>
      <c r="BL233" s="24">
        <f t="shared" si="748"/>
        <v>0</v>
      </c>
      <c r="BM233" s="38"/>
      <c r="BN233" s="24">
        <f t="shared" si="749"/>
        <v>0</v>
      </c>
      <c r="BO233" s="38"/>
      <c r="BP233" s="24">
        <f t="shared" si="750"/>
        <v>0</v>
      </c>
      <c r="BQ233" s="38"/>
      <c r="BR233" s="24">
        <f t="shared" si="751"/>
        <v>0</v>
      </c>
      <c r="BS233" s="38"/>
      <c r="BT233" s="24">
        <f t="shared" si="752"/>
        <v>0</v>
      </c>
      <c r="BU233" s="38"/>
      <c r="BV233" s="24">
        <f t="shared" si="753"/>
        <v>0</v>
      </c>
      <c r="BW233" s="38"/>
      <c r="BX233" s="24">
        <f t="shared" si="754"/>
        <v>0</v>
      </c>
      <c r="BY233" s="24"/>
      <c r="BZ233" s="24">
        <f t="shared" si="755"/>
        <v>0</v>
      </c>
      <c r="CA233" s="24"/>
      <c r="CB233" s="24">
        <f t="shared" si="756"/>
        <v>0</v>
      </c>
      <c r="CC233" s="38"/>
      <c r="CD233" s="24">
        <f t="shared" si="757"/>
        <v>0</v>
      </c>
      <c r="CE233" s="38"/>
      <c r="CF233" s="24">
        <f t="shared" si="758"/>
        <v>0</v>
      </c>
      <c r="CG233" s="38"/>
      <c r="CH233" s="24">
        <f t="shared" si="759"/>
        <v>0</v>
      </c>
      <c r="CI233" s="38"/>
      <c r="CJ233" s="24">
        <f t="shared" si="760"/>
        <v>0</v>
      </c>
      <c r="CK233" s="38"/>
      <c r="CL233" s="24">
        <f t="shared" si="761"/>
        <v>0</v>
      </c>
      <c r="CM233" s="38"/>
      <c r="CN233" s="24">
        <f t="shared" si="762"/>
        <v>0</v>
      </c>
      <c r="CO233" s="38"/>
      <c r="CP233" s="38"/>
      <c r="CQ233" s="38"/>
      <c r="CR233" s="24">
        <f t="shared" si="763"/>
        <v>0</v>
      </c>
      <c r="CS233" s="38"/>
      <c r="CT233" s="24">
        <f t="shared" si="764"/>
        <v>0</v>
      </c>
      <c r="CU233" s="38"/>
      <c r="CV233" s="24">
        <f t="shared" si="765"/>
        <v>0</v>
      </c>
      <c r="CW233" s="38"/>
      <c r="CX233" s="24">
        <f t="shared" si="766"/>
        <v>0</v>
      </c>
      <c r="CY233" s="38"/>
      <c r="CZ233" s="24">
        <f t="shared" si="767"/>
        <v>0</v>
      </c>
      <c r="DA233" s="38"/>
      <c r="DB233" s="24">
        <f t="shared" si="768"/>
        <v>0</v>
      </c>
      <c r="DC233" s="38"/>
      <c r="DD233" s="24">
        <f t="shared" si="769"/>
        <v>0</v>
      </c>
      <c r="DE233" s="38"/>
      <c r="DF233" s="24">
        <f t="shared" si="770"/>
        <v>0</v>
      </c>
      <c r="DG233" s="38"/>
      <c r="DH233" s="24">
        <f t="shared" si="771"/>
        <v>0</v>
      </c>
      <c r="DI233" s="38"/>
      <c r="DJ233" s="24">
        <f t="shared" si="772"/>
        <v>0</v>
      </c>
      <c r="DK233" s="38"/>
      <c r="DL233" s="24">
        <f t="shared" si="773"/>
        <v>0</v>
      </c>
      <c r="DM233" s="38"/>
      <c r="DN233" s="24">
        <f t="shared" si="774"/>
        <v>0</v>
      </c>
      <c r="DO233" s="38"/>
      <c r="DP233" s="24">
        <f t="shared" si="775"/>
        <v>0</v>
      </c>
      <c r="DQ233" s="38"/>
      <c r="DR233" s="24">
        <f t="shared" si="776"/>
        <v>0</v>
      </c>
      <c r="DS233" s="38"/>
      <c r="DT233" s="24">
        <f t="shared" si="777"/>
        <v>0</v>
      </c>
      <c r="DU233" s="38"/>
      <c r="DV233" s="24">
        <f t="shared" si="778"/>
        <v>0</v>
      </c>
      <c r="DW233" s="38"/>
      <c r="DX233" s="24">
        <f t="shared" si="779"/>
        <v>0</v>
      </c>
      <c r="DY233" s="38"/>
      <c r="DZ233" s="24">
        <f t="shared" si="780"/>
        <v>0</v>
      </c>
      <c r="EA233" s="38"/>
      <c r="EB233" s="24">
        <f t="shared" si="781"/>
        <v>0</v>
      </c>
      <c r="EC233" s="38"/>
      <c r="ED233" s="24">
        <f t="shared" si="782"/>
        <v>0</v>
      </c>
      <c r="EE233" s="38"/>
      <c r="EF233" s="24">
        <f t="shared" si="783"/>
        <v>0</v>
      </c>
      <c r="EG233" s="38"/>
      <c r="EH233" s="24">
        <f t="shared" si="784"/>
        <v>0</v>
      </c>
      <c r="EI233" s="38"/>
      <c r="EJ233" s="24">
        <f t="shared" si="785"/>
        <v>0</v>
      </c>
      <c r="EK233" s="38"/>
      <c r="EL233" s="24">
        <f t="shared" si="786"/>
        <v>0</v>
      </c>
      <c r="EM233" s="38"/>
      <c r="EN233" s="24">
        <f t="shared" si="787"/>
        <v>0</v>
      </c>
      <c r="EO233" s="38"/>
      <c r="EP233" s="24">
        <f t="shared" si="788"/>
        <v>0</v>
      </c>
      <c r="EQ233" s="38"/>
      <c r="ER233" s="24">
        <f t="shared" si="789"/>
        <v>0</v>
      </c>
      <c r="ES233" s="38"/>
      <c r="ET233" s="38"/>
      <c r="EU233" s="25">
        <f t="shared" si="790"/>
        <v>0</v>
      </c>
      <c r="EV233" s="25">
        <f t="shared" si="790"/>
        <v>0</v>
      </c>
    </row>
    <row r="234" spans="1:152" ht="30" x14ac:dyDescent="0.25">
      <c r="A234" s="47">
        <v>148</v>
      </c>
      <c r="B234" s="26" t="s">
        <v>311</v>
      </c>
      <c r="C234" s="20">
        <f t="shared" si="639"/>
        <v>9657</v>
      </c>
      <c r="D234" s="48">
        <v>2.12</v>
      </c>
      <c r="E234" s="22">
        <v>1</v>
      </c>
      <c r="F234" s="49"/>
      <c r="G234" s="20">
        <v>1.4</v>
      </c>
      <c r="H234" s="20">
        <v>1.68</v>
      </c>
      <c r="I234" s="20">
        <v>2.23</v>
      </c>
      <c r="J234" s="20">
        <v>2.39</v>
      </c>
      <c r="K234" s="23"/>
      <c r="L234" s="24">
        <f t="shared" si="727"/>
        <v>0</v>
      </c>
      <c r="M234" s="38"/>
      <c r="N234" s="24">
        <f t="shared" si="728"/>
        <v>0</v>
      </c>
      <c r="O234" s="38"/>
      <c r="P234" s="24">
        <f t="shared" si="729"/>
        <v>0</v>
      </c>
      <c r="Q234" s="38"/>
      <c r="R234" s="24">
        <f t="shared" si="730"/>
        <v>0</v>
      </c>
      <c r="S234" s="38"/>
      <c r="T234" s="38"/>
      <c r="U234" s="38"/>
      <c r="V234" s="24">
        <f t="shared" si="731"/>
        <v>0</v>
      </c>
      <c r="W234" s="38"/>
      <c r="X234" s="24">
        <f t="shared" si="654"/>
        <v>0</v>
      </c>
      <c r="Y234" s="38"/>
      <c r="Z234" s="24">
        <f t="shared" si="732"/>
        <v>0</v>
      </c>
      <c r="AA234" s="38"/>
      <c r="AB234" s="24">
        <f t="shared" si="640"/>
        <v>0</v>
      </c>
      <c r="AC234" s="38"/>
      <c r="AD234" s="24">
        <f t="shared" si="733"/>
        <v>0</v>
      </c>
      <c r="AE234" s="38"/>
      <c r="AF234" s="24">
        <f t="shared" si="734"/>
        <v>0</v>
      </c>
      <c r="AG234" s="38"/>
      <c r="AH234" s="24">
        <f t="shared" si="735"/>
        <v>0</v>
      </c>
      <c r="AI234" s="38"/>
      <c r="AJ234" s="24">
        <f t="shared" si="736"/>
        <v>0</v>
      </c>
      <c r="AK234" s="24"/>
      <c r="AL234" s="24">
        <f t="shared" si="737"/>
        <v>0</v>
      </c>
      <c r="AM234" s="24"/>
      <c r="AN234" s="24">
        <f t="shared" si="738"/>
        <v>0</v>
      </c>
      <c r="AO234" s="38"/>
      <c r="AP234" s="24">
        <f t="shared" si="739"/>
        <v>0</v>
      </c>
      <c r="AQ234" s="38"/>
      <c r="AR234" s="24">
        <f t="shared" si="740"/>
        <v>0</v>
      </c>
      <c r="AS234" s="38"/>
      <c r="AT234" s="24">
        <f t="shared" si="741"/>
        <v>0</v>
      </c>
      <c r="AU234" s="38"/>
      <c r="AV234" s="24">
        <f t="shared" si="742"/>
        <v>0</v>
      </c>
      <c r="AW234" s="38"/>
      <c r="AX234" s="24">
        <f t="shared" si="743"/>
        <v>0</v>
      </c>
      <c r="AY234" s="38"/>
      <c r="AZ234" s="24">
        <f t="shared" si="744"/>
        <v>0</v>
      </c>
      <c r="BA234" s="38"/>
      <c r="BB234" s="24">
        <f t="shared" si="745"/>
        <v>0</v>
      </c>
      <c r="BC234" s="38"/>
      <c r="BD234" s="24">
        <f t="shared" si="648"/>
        <v>0</v>
      </c>
      <c r="BE234" s="38"/>
      <c r="BF234" s="24">
        <f t="shared" si="655"/>
        <v>0</v>
      </c>
      <c r="BG234" s="38"/>
      <c r="BH234" s="24">
        <f t="shared" si="746"/>
        <v>0</v>
      </c>
      <c r="BI234" s="38"/>
      <c r="BJ234" s="24">
        <f t="shared" si="747"/>
        <v>0</v>
      </c>
      <c r="BK234" s="24"/>
      <c r="BL234" s="24">
        <f t="shared" si="748"/>
        <v>0</v>
      </c>
      <c r="BM234" s="38"/>
      <c r="BN234" s="24">
        <f t="shared" si="749"/>
        <v>0</v>
      </c>
      <c r="BO234" s="38"/>
      <c r="BP234" s="24">
        <f t="shared" si="750"/>
        <v>0</v>
      </c>
      <c r="BQ234" s="38"/>
      <c r="BR234" s="24">
        <f t="shared" si="751"/>
        <v>0</v>
      </c>
      <c r="BS234" s="38"/>
      <c r="BT234" s="24">
        <f t="shared" si="752"/>
        <v>0</v>
      </c>
      <c r="BU234" s="38"/>
      <c r="BV234" s="24">
        <f t="shared" si="753"/>
        <v>0</v>
      </c>
      <c r="BW234" s="38"/>
      <c r="BX234" s="24">
        <f t="shared" si="754"/>
        <v>0</v>
      </c>
      <c r="BY234" s="24"/>
      <c r="BZ234" s="24">
        <f t="shared" si="755"/>
        <v>0</v>
      </c>
      <c r="CA234" s="24"/>
      <c r="CB234" s="24">
        <f t="shared" si="756"/>
        <v>0</v>
      </c>
      <c r="CC234" s="38"/>
      <c r="CD234" s="24">
        <f t="shared" si="757"/>
        <v>0</v>
      </c>
      <c r="CE234" s="38"/>
      <c r="CF234" s="24">
        <f t="shared" si="758"/>
        <v>0</v>
      </c>
      <c r="CG234" s="38"/>
      <c r="CH234" s="24">
        <f t="shared" si="759"/>
        <v>0</v>
      </c>
      <c r="CI234" s="38"/>
      <c r="CJ234" s="24">
        <f t="shared" si="760"/>
        <v>0</v>
      </c>
      <c r="CK234" s="38"/>
      <c r="CL234" s="24">
        <f t="shared" si="761"/>
        <v>0</v>
      </c>
      <c r="CM234" s="38"/>
      <c r="CN234" s="24">
        <f t="shared" si="762"/>
        <v>0</v>
      </c>
      <c r="CO234" s="38"/>
      <c r="CP234" s="38"/>
      <c r="CQ234" s="38"/>
      <c r="CR234" s="24">
        <f t="shared" si="763"/>
        <v>0</v>
      </c>
      <c r="CS234" s="38"/>
      <c r="CT234" s="24">
        <f t="shared" si="764"/>
        <v>0</v>
      </c>
      <c r="CU234" s="38"/>
      <c r="CV234" s="24">
        <f t="shared" si="765"/>
        <v>0</v>
      </c>
      <c r="CW234" s="38"/>
      <c r="CX234" s="24">
        <f t="shared" si="766"/>
        <v>0</v>
      </c>
      <c r="CY234" s="38"/>
      <c r="CZ234" s="24">
        <f t="shared" si="767"/>
        <v>0</v>
      </c>
      <c r="DA234" s="38"/>
      <c r="DB234" s="24">
        <f t="shared" si="768"/>
        <v>0</v>
      </c>
      <c r="DC234" s="38"/>
      <c r="DD234" s="24">
        <f t="shared" si="769"/>
        <v>0</v>
      </c>
      <c r="DE234" s="38"/>
      <c r="DF234" s="24">
        <f t="shared" si="770"/>
        <v>0</v>
      </c>
      <c r="DG234" s="38"/>
      <c r="DH234" s="24">
        <f t="shared" si="771"/>
        <v>0</v>
      </c>
      <c r="DI234" s="38"/>
      <c r="DJ234" s="24">
        <f t="shared" si="772"/>
        <v>0</v>
      </c>
      <c r="DK234" s="38"/>
      <c r="DL234" s="24">
        <f t="shared" si="773"/>
        <v>0</v>
      </c>
      <c r="DM234" s="38"/>
      <c r="DN234" s="24">
        <f t="shared" si="774"/>
        <v>0</v>
      </c>
      <c r="DO234" s="38"/>
      <c r="DP234" s="24">
        <f t="shared" si="775"/>
        <v>0</v>
      </c>
      <c r="DQ234" s="38"/>
      <c r="DR234" s="24">
        <f t="shared" si="776"/>
        <v>0</v>
      </c>
      <c r="DS234" s="38"/>
      <c r="DT234" s="24">
        <f t="shared" si="777"/>
        <v>0</v>
      </c>
      <c r="DU234" s="38"/>
      <c r="DV234" s="24">
        <f t="shared" si="778"/>
        <v>0</v>
      </c>
      <c r="DW234" s="38"/>
      <c r="DX234" s="24">
        <f t="shared" si="779"/>
        <v>0</v>
      </c>
      <c r="DY234" s="38"/>
      <c r="DZ234" s="24">
        <f t="shared" si="780"/>
        <v>0</v>
      </c>
      <c r="EA234" s="38"/>
      <c r="EB234" s="24">
        <f t="shared" si="781"/>
        <v>0</v>
      </c>
      <c r="EC234" s="38"/>
      <c r="ED234" s="24">
        <f t="shared" si="782"/>
        <v>0</v>
      </c>
      <c r="EE234" s="38"/>
      <c r="EF234" s="24">
        <f t="shared" si="783"/>
        <v>0</v>
      </c>
      <c r="EG234" s="38"/>
      <c r="EH234" s="24">
        <f t="shared" si="784"/>
        <v>0</v>
      </c>
      <c r="EI234" s="38"/>
      <c r="EJ234" s="24">
        <f t="shared" si="785"/>
        <v>0</v>
      </c>
      <c r="EK234" s="38"/>
      <c r="EL234" s="24">
        <f t="shared" si="786"/>
        <v>0</v>
      </c>
      <c r="EM234" s="38"/>
      <c r="EN234" s="24">
        <f t="shared" si="787"/>
        <v>0</v>
      </c>
      <c r="EO234" s="38"/>
      <c r="EP234" s="24">
        <f t="shared" si="788"/>
        <v>0</v>
      </c>
      <c r="EQ234" s="38"/>
      <c r="ER234" s="24">
        <f t="shared" si="789"/>
        <v>0</v>
      </c>
      <c r="ES234" s="38"/>
      <c r="ET234" s="38"/>
      <c r="EU234" s="25">
        <f t="shared" si="790"/>
        <v>0</v>
      </c>
      <c r="EV234" s="25">
        <f t="shared" si="790"/>
        <v>0</v>
      </c>
    </row>
    <row r="235" spans="1:152" ht="30" x14ac:dyDescent="0.25">
      <c r="A235" s="47">
        <v>19</v>
      </c>
      <c r="B235" s="26" t="s">
        <v>312</v>
      </c>
      <c r="C235" s="20">
        <f t="shared" si="639"/>
        <v>9657</v>
      </c>
      <c r="D235" s="48">
        <v>1.1499999999999999</v>
      </c>
      <c r="E235" s="22">
        <v>1</v>
      </c>
      <c r="F235" s="49"/>
      <c r="G235" s="20">
        <v>1.4</v>
      </c>
      <c r="H235" s="20">
        <v>1.68</v>
      </c>
      <c r="I235" s="20">
        <v>2.23</v>
      </c>
      <c r="J235" s="20">
        <v>2.39</v>
      </c>
      <c r="K235" s="23"/>
      <c r="L235" s="24">
        <f t="shared" si="727"/>
        <v>0</v>
      </c>
      <c r="M235" s="38"/>
      <c r="N235" s="24">
        <f t="shared" si="728"/>
        <v>0</v>
      </c>
      <c r="O235" s="38"/>
      <c r="P235" s="24">
        <f t="shared" si="729"/>
        <v>0</v>
      </c>
      <c r="Q235" s="38"/>
      <c r="R235" s="24">
        <f t="shared" si="730"/>
        <v>0</v>
      </c>
      <c r="S235" s="38"/>
      <c r="T235" s="38"/>
      <c r="U235" s="38"/>
      <c r="V235" s="24">
        <f t="shared" si="731"/>
        <v>0</v>
      </c>
      <c r="W235" s="38"/>
      <c r="X235" s="24">
        <f t="shared" si="654"/>
        <v>0</v>
      </c>
      <c r="Y235" s="38"/>
      <c r="Z235" s="24">
        <f t="shared" si="732"/>
        <v>0</v>
      </c>
      <c r="AA235" s="38"/>
      <c r="AB235" s="24">
        <f t="shared" si="640"/>
        <v>0</v>
      </c>
      <c r="AC235" s="38"/>
      <c r="AD235" s="24">
        <f t="shared" si="733"/>
        <v>0</v>
      </c>
      <c r="AE235" s="38"/>
      <c r="AF235" s="24">
        <f t="shared" si="734"/>
        <v>0</v>
      </c>
      <c r="AG235" s="38"/>
      <c r="AH235" s="24">
        <f t="shared" si="735"/>
        <v>0</v>
      </c>
      <c r="AI235" s="38"/>
      <c r="AJ235" s="24">
        <f t="shared" si="736"/>
        <v>0</v>
      </c>
      <c r="AK235" s="24"/>
      <c r="AL235" s="24">
        <f t="shared" si="737"/>
        <v>0</v>
      </c>
      <c r="AM235" s="24"/>
      <c r="AN235" s="24">
        <f t="shared" si="738"/>
        <v>0</v>
      </c>
      <c r="AO235" s="38"/>
      <c r="AP235" s="24">
        <f t="shared" si="739"/>
        <v>0</v>
      </c>
      <c r="AQ235" s="38"/>
      <c r="AR235" s="24">
        <f t="shared" si="740"/>
        <v>0</v>
      </c>
      <c r="AS235" s="38"/>
      <c r="AT235" s="24">
        <f t="shared" si="741"/>
        <v>0</v>
      </c>
      <c r="AU235" s="38"/>
      <c r="AV235" s="24">
        <f t="shared" si="742"/>
        <v>0</v>
      </c>
      <c r="AW235" s="38"/>
      <c r="AX235" s="24">
        <f t="shared" si="743"/>
        <v>0</v>
      </c>
      <c r="AY235" s="38"/>
      <c r="AZ235" s="24">
        <f t="shared" si="744"/>
        <v>0</v>
      </c>
      <c r="BA235" s="38"/>
      <c r="BB235" s="24">
        <f t="shared" si="745"/>
        <v>0</v>
      </c>
      <c r="BC235" s="38"/>
      <c r="BD235" s="24">
        <f t="shared" si="648"/>
        <v>0</v>
      </c>
      <c r="BE235" s="38"/>
      <c r="BF235" s="24">
        <f t="shared" si="655"/>
        <v>0</v>
      </c>
      <c r="BG235" s="38"/>
      <c r="BH235" s="24">
        <f t="shared" si="746"/>
        <v>0</v>
      </c>
      <c r="BI235" s="38"/>
      <c r="BJ235" s="24">
        <f t="shared" si="747"/>
        <v>0</v>
      </c>
      <c r="BK235" s="24"/>
      <c r="BL235" s="24">
        <f t="shared" si="748"/>
        <v>0</v>
      </c>
      <c r="BM235" s="38"/>
      <c r="BN235" s="24">
        <f t="shared" si="749"/>
        <v>0</v>
      </c>
      <c r="BO235" s="38"/>
      <c r="BP235" s="24">
        <f t="shared" si="750"/>
        <v>0</v>
      </c>
      <c r="BQ235" s="38"/>
      <c r="BR235" s="24">
        <f t="shared" si="751"/>
        <v>0</v>
      </c>
      <c r="BS235" s="38"/>
      <c r="BT235" s="24">
        <f t="shared" si="752"/>
        <v>0</v>
      </c>
      <c r="BU235" s="38"/>
      <c r="BV235" s="24">
        <f t="shared" si="753"/>
        <v>0</v>
      </c>
      <c r="BW235" s="38"/>
      <c r="BX235" s="24">
        <f t="shared" si="754"/>
        <v>0</v>
      </c>
      <c r="BY235" s="24"/>
      <c r="BZ235" s="24">
        <f t="shared" si="755"/>
        <v>0</v>
      </c>
      <c r="CA235" s="24"/>
      <c r="CB235" s="24">
        <f t="shared" si="756"/>
        <v>0</v>
      </c>
      <c r="CC235" s="38"/>
      <c r="CD235" s="24">
        <f t="shared" si="757"/>
        <v>0</v>
      </c>
      <c r="CE235" s="38"/>
      <c r="CF235" s="24">
        <f t="shared" si="758"/>
        <v>0</v>
      </c>
      <c r="CG235" s="38"/>
      <c r="CH235" s="24">
        <f t="shared" si="759"/>
        <v>0</v>
      </c>
      <c r="CI235" s="38"/>
      <c r="CJ235" s="24">
        <f t="shared" si="760"/>
        <v>0</v>
      </c>
      <c r="CK235" s="38"/>
      <c r="CL235" s="24">
        <f t="shared" si="761"/>
        <v>0</v>
      </c>
      <c r="CM235" s="38"/>
      <c r="CN235" s="24">
        <f t="shared" si="762"/>
        <v>0</v>
      </c>
      <c r="CO235" s="38"/>
      <c r="CP235" s="38"/>
      <c r="CQ235" s="38"/>
      <c r="CR235" s="24">
        <f t="shared" si="763"/>
        <v>0</v>
      </c>
      <c r="CS235" s="38"/>
      <c r="CT235" s="24">
        <f t="shared" si="764"/>
        <v>0</v>
      </c>
      <c r="CU235" s="38"/>
      <c r="CV235" s="24">
        <f t="shared" si="765"/>
        <v>0</v>
      </c>
      <c r="CW235" s="38"/>
      <c r="CX235" s="24">
        <f t="shared" si="766"/>
        <v>0</v>
      </c>
      <c r="CY235" s="38"/>
      <c r="CZ235" s="24">
        <f t="shared" si="767"/>
        <v>0</v>
      </c>
      <c r="DA235" s="38"/>
      <c r="DB235" s="24">
        <f t="shared" si="768"/>
        <v>0</v>
      </c>
      <c r="DC235" s="38"/>
      <c r="DD235" s="24">
        <f t="shared" si="769"/>
        <v>0</v>
      </c>
      <c r="DE235" s="38"/>
      <c r="DF235" s="24">
        <f t="shared" si="770"/>
        <v>0</v>
      </c>
      <c r="DG235" s="38"/>
      <c r="DH235" s="24">
        <f t="shared" si="771"/>
        <v>0</v>
      </c>
      <c r="DI235" s="38"/>
      <c r="DJ235" s="24">
        <f t="shared" si="772"/>
        <v>0</v>
      </c>
      <c r="DK235" s="38"/>
      <c r="DL235" s="24">
        <f t="shared" si="773"/>
        <v>0</v>
      </c>
      <c r="DM235" s="38"/>
      <c r="DN235" s="24">
        <f t="shared" si="774"/>
        <v>0</v>
      </c>
      <c r="DO235" s="38"/>
      <c r="DP235" s="24">
        <f t="shared" si="775"/>
        <v>0</v>
      </c>
      <c r="DQ235" s="38"/>
      <c r="DR235" s="24">
        <f t="shared" si="776"/>
        <v>0</v>
      </c>
      <c r="DS235" s="38"/>
      <c r="DT235" s="24">
        <f t="shared" si="777"/>
        <v>0</v>
      </c>
      <c r="DU235" s="38"/>
      <c r="DV235" s="24">
        <f t="shared" si="778"/>
        <v>0</v>
      </c>
      <c r="DW235" s="38"/>
      <c r="DX235" s="24">
        <f t="shared" si="779"/>
        <v>0</v>
      </c>
      <c r="DY235" s="38"/>
      <c r="DZ235" s="24">
        <f t="shared" si="780"/>
        <v>0</v>
      </c>
      <c r="EA235" s="38"/>
      <c r="EB235" s="24">
        <f t="shared" si="781"/>
        <v>0</v>
      </c>
      <c r="EC235" s="38"/>
      <c r="ED235" s="24">
        <f t="shared" si="782"/>
        <v>0</v>
      </c>
      <c r="EE235" s="38"/>
      <c r="EF235" s="24">
        <f t="shared" si="783"/>
        <v>0</v>
      </c>
      <c r="EG235" s="38"/>
      <c r="EH235" s="24">
        <f t="shared" si="784"/>
        <v>0</v>
      </c>
      <c r="EI235" s="38"/>
      <c r="EJ235" s="24">
        <f t="shared" si="785"/>
        <v>0</v>
      </c>
      <c r="EK235" s="38"/>
      <c r="EL235" s="24">
        <f t="shared" si="786"/>
        <v>0</v>
      </c>
      <c r="EM235" s="38"/>
      <c r="EN235" s="24">
        <f t="shared" si="787"/>
        <v>0</v>
      </c>
      <c r="EO235" s="38"/>
      <c r="EP235" s="24">
        <f t="shared" si="788"/>
        <v>0</v>
      </c>
      <c r="EQ235" s="38"/>
      <c r="ER235" s="24">
        <f t="shared" si="789"/>
        <v>0</v>
      </c>
      <c r="ES235" s="38"/>
      <c r="ET235" s="38"/>
      <c r="EU235" s="25">
        <f t="shared" si="790"/>
        <v>0</v>
      </c>
      <c r="EV235" s="25">
        <f t="shared" si="790"/>
        <v>0</v>
      </c>
    </row>
    <row r="236" spans="1:152" ht="30" x14ac:dyDescent="0.25">
      <c r="A236" s="47">
        <v>20</v>
      </c>
      <c r="B236" s="26" t="s">
        <v>313</v>
      </c>
      <c r="C236" s="20">
        <f t="shared" si="639"/>
        <v>9657</v>
      </c>
      <c r="D236" s="48">
        <v>0.27</v>
      </c>
      <c r="E236" s="22">
        <v>1</v>
      </c>
      <c r="F236" s="49"/>
      <c r="G236" s="20">
        <v>1.4</v>
      </c>
      <c r="H236" s="20">
        <v>1.68</v>
      </c>
      <c r="I236" s="20">
        <v>2.23</v>
      </c>
      <c r="J236" s="20">
        <v>2.39</v>
      </c>
      <c r="K236" s="23"/>
      <c r="L236" s="24">
        <f t="shared" si="727"/>
        <v>0</v>
      </c>
      <c r="M236" s="38"/>
      <c r="N236" s="24">
        <f t="shared" si="728"/>
        <v>0</v>
      </c>
      <c r="O236" s="38"/>
      <c r="P236" s="24">
        <f t="shared" si="729"/>
        <v>0</v>
      </c>
      <c r="Q236" s="38"/>
      <c r="R236" s="24">
        <f t="shared" si="730"/>
        <v>0</v>
      </c>
      <c r="S236" s="38"/>
      <c r="T236" s="38"/>
      <c r="U236" s="38"/>
      <c r="V236" s="24">
        <f t="shared" si="731"/>
        <v>0</v>
      </c>
      <c r="W236" s="38"/>
      <c r="X236" s="24">
        <f t="shared" si="654"/>
        <v>0</v>
      </c>
      <c r="Y236" s="38"/>
      <c r="Z236" s="24">
        <f t="shared" si="732"/>
        <v>0</v>
      </c>
      <c r="AA236" s="38"/>
      <c r="AB236" s="24">
        <f t="shared" si="640"/>
        <v>0</v>
      </c>
      <c r="AC236" s="38"/>
      <c r="AD236" s="24">
        <f t="shared" si="733"/>
        <v>0</v>
      </c>
      <c r="AE236" s="38"/>
      <c r="AF236" s="24">
        <f t="shared" si="734"/>
        <v>0</v>
      </c>
      <c r="AG236" s="38"/>
      <c r="AH236" s="24">
        <f t="shared" si="735"/>
        <v>0</v>
      </c>
      <c r="AI236" s="38"/>
      <c r="AJ236" s="24">
        <f t="shared" si="736"/>
        <v>0</v>
      </c>
      <c r="AK236" s="37"/>
      <c r="AL236" s="24">
        <f t="shared" si="737"/>
        <v>0</v>
      </c>
      <c r="AM236" s="37"/>
      <c r="AN236" s="24">
        <f t="shared" si="738"/>
        <v>0</v>
      </c>
      <c r="AO236" s="38"/>
      <c r="AP236" s="24">
        <f t="shared" si="739"/>
        <v>0</v>
      </c>
      <c r="AQ236" s="38"/>
      <c r="AR236" s="24">
        <f t="shared" si="740"/>
        <v>0</v>
      </c>
      <c r="AS236" s="38"/>
      <c r="AT236" s="24">
        <f t="shared" si="741"/>
        <v>0</v>
      </c>
      <c r="AU236" s="38"/>
      <c r="AV236" s="24">
        <f t="shared" si="742"/>
        <v>0</v>
      </c>
      <c r="AW236" s="38"/>
      <c r="AX236" s="24">
        <f t="shared" si="743"/>
        <v>0</v>
      </c>
      <c r="AY236" s="38"/>
      <c r="AZ236" s="24">
        <f t="shared" si="744"/>
        <v>0</v>
      </c>
      <c r="BA236" s="38"/>
      <c r="BB236" s="24">
        <f t="shared" si="745"/>
        <v>0</v>
      </c>
      <c r="BC236" s="38"/>
      <c r="BD236" s="24">
        <f t="shared" si="648"/>
        <v>0</v>
      </c>
      <c r="BE236" s="38"/>
      <c r="BF236" s="24">
        <f t="shared" si="655"/>
        <v>0</v>
      </c>
      <c r="BG236" s="38"/>
      <c r="BH236" s="24">
        <f t="shared" si="746"/>
        <v>0</v>
      </c>
      <c r="BI236" s="38"/>
      <c r="BJ236" s="24">
        <f t="shared" si="747"/>
        <v>0</v>
      </c>
      <c r="BK236" s="24"/>
      <c r="BL236" s="24">
        <f t="shared" si="748"/>
        <v>0</v>
      </c>
      <c r="BM236" s="38"/>
      <c r="BN236" s="24">
        <f t="shared" si="749"/>
        <v>0</v>
      </c>
      <c r="BO236" s="38"/>
      <c r="BP236" s="24">
        <f t="shared" si="750"/>
        <v>0</v>
      </c>
      <c r="BQ236" s="38"/>
      <c r="BR236" s="24">
        <f t="shared" si="751"/>
        <v>0</v>
      </c>
      <c r="BS236" s="38"/>
      <c r="BT236" s="24">
        <f t="shared" si="752"/>
        <v>0</v>
      </c>
      <c r="BU236" s="38"/>
      <c r="BV236" s="24">
        <f t="shared" si="753"/>
        <v>0</v>
      </c>
      <c r="BW236" s="38"/>
      <c r="BX236" s="24">
        <f t="shared" si="754"/>
        <v>0</v>
      </c>
      <c r="BY236" s="24"/>
      <c r="BZ236" s="24">
        <f t="shared" si="755"/>
        <v>0</v>
      </c>
      <c r="CA236" s="24"/>
      <c r="CB236" s="24">
        <f t="shared" si="756"/>
        <v>0</v>
      </c>
      <c r="CC236" s="38"/>
      <c r="CD236" s="24">
        <f t="shared" si="757"/>
        <v>0</v>
      </c>
      <c r="CE236" s="38"/>
      <c r="CF236" s="24">
        <f t="shared" si="758"/>
        <v>0</v>
      </c>
      <c r="CG236" s="38"/>
      <c r="CH236" s="24">
        <f t="shared" si="759"/>
        <v>0</v>
      </c>
      <c r="CI236" s="38"/>
      <c r="CJ236" s="24">
        <f t="shared" si="760"/>
        <v>0</v>
      </c>
      <c r="CK236" s="38"/>
      <c r="CL236" s="24">
        <f t="shared" si="761"/>
        <v>0</v>
      </c>
      <c r="CM236" s="38"/>
      <c r="CN236" s="24">
        <f t="shared" si="762"/>
        <v>0</v>
      </c>
      <c r="CO236" s="38"/>
      <c r="CP236" s="38"/>
      <c r="CQ236" s="38"/>
      <c r="CR236" s="24">
        <f t="shared" si="763"/>
        <v>0</v>
      </c>
      <c r="CS236" s="38"/>
      <c r="CT236" s="24">
        <f t="shared" si="764"/>
        <v>0</v>
      </c>
      <c r="CU236" s="38"/>
      <c r="CV236" s="24">
        <f t="shared" si="765"/>
        <v>0</v>
      </c>
      <c r="CW236" s="38"/>
      <c r="CX236" s="24">
        <f t="shared" si="766"/>
        <v>0</v>
      </c>
      <c r="CY236" s="38"/>
      <c r="CZ236" s="24">
        <f t="shared" si="767"/>
        <v>0</v>
      </c>
      <c r="DA236" s="38"/>
      <c r="DB236" s="24">
        <f t="shared" si="768"/>
        <v>0</v>
      </c>
      <c r="DC236" s="38"/>
      <c r="DD236" s="24">
        <f t="shared" si="769"/>
        <v>0</v>
      </c>
      <c r="DE236" s="38"/>
      <c r="DF236" s="24">
        <f t="shared" si="770"/>
        <v>0</v>
      </c>
      <c r="DG236" s="38"/>
      <c r="DH236" s="24">
        <f t="shared" si="771"/>
        <v>0</v>
      </c>
      <c r="DI236" s="38"/>
      <c r="DJ236" s="24">
        <f t="shared" si="772"/>
        <v>0</v>
      </c>
      <c r="DK236" s="38"/>
      <c r="DL236" s="24">
        <f t="shared" si="773"/>
        <v>0</v>
      </c>
      <c r="DM236" s="38"/>
      <c r="DN236" s="24">
        <f t="shared" si="774"/>
        <v>0</v>
      </c>
      <c r="DO236" s="38"/>
      <c r="DP236" s="24">
        <f t="shared" si="775"/>
        <v>0</v>
      </c>
      <c r="DQ236" s="38"/>
      <c r="DR236" s="24">
        <f t="shared" si="776"/>
        <v>0</v>
      </c>
      <c r="DS236" s="38"/>
      <c r="DT236" s="24">
        <f t="shared" si="777"/>
        <v>0</v>
      </c>
      <c r="DU236" s="38"/>
      <c r="DV236" s="24">
        <f t="shared" si="778"/>
        <v>0</v>
      </c>
      <c r="DW236" s="38"/>
      <c r="DX236" s="24">
        <f t="shared" si="779"/>
        <v>0</v>
      </c>
      <c r="DY236" s="38"/>
      <c r="DZ236" s="24">
        <f t="shared" si="780"/>
        <v>0</v>
      </c>
      <c r="EA236" s="38"/>
      <c r="EB236" s="24">
        <f t="shared" si="781"/>
        <v>0</v>
      </c>
      <c r="EC236" s="38"/>
      <c r="ED236" s="24">
        <f t="shared" si="782"/>
        <v>0</v>
      </c>
      <c r="EE236" s="38"/>
      <c r="EF236" s="24">
        <f t="shared" si="783"/>
        <v>0</v>
      </c>
      <c r="EG236" s="38"/>
      <c r="EH236" s="24">
        <f t="shared" si="784"/>
        <v>0</v>
      </c>
      <c r="EI236" s="38"/>
      <c r="EJ236" s="24">
        <f t="shared" si="785"/>
        <v>0</v>
      </c>
      <c r="EK236" s="38"/>
      <c r="EL236" s="24">
        <f t="shared" si="786"/>
        <v>0</v>
      </c>
      <c r="EM236" s="38"/>
      <c r="EN236" s="24">
        <f t="shared" si="787"/>
        <v>0</v>
      </c>
      <c r="EO236" s="38"/>
      <c r="EP236" s="24">
        <f t="shared" si="788"/>
        <v>0</v>
      </c>
      <c r="EQ236" s="38"/>
      <c r="ER236" s="24">
        <f t="shared" si="789"/>
        <v>0</v>
      </c>
      <c r="ES236" s="38"/>
      <c r="ET236" s="38"/>
      <c r="EU236" s="25">
        <f t="shared" si="790"/>
        <v>0</v>
      </c>
      <c r="EV236" s="25">
        <f t="shared" si="790"/>
        <v>0</v>
      </c>
    </row>
    <row r="237" spans="1:152" x14ac:dyDescent="0.25">
      <c r="A237" s="16">
        <v>19</v>
      </c>
      <c r="B237" s="17" t="s">
        <v>314</v>
      </c>
      <c r="C237" s="28">
        <f t="shared" si="639"/>
        <v>9657</v>
      </c>
      <c r="D237" s="28">
        <v>2.2400000000000002</v>
      </c>
      <c r="E237" s="22">
        <v>1</v>
      </c>
      <c r="F237" s="49"/>
      <c r="G237" s="28">
        <v>1.4</v>
      </c>
      <c r="H237" s="28">
        <v>1.68</v>
      </c>
      <c r="I237" s="28">
        <v>2.23</v>
      </c>
      <c r="J237" s="28">
        <v>2.39</v>
      </c>
      <c r="K237" s="37">
        <f>SUM(K238:K253)</f>
        <v>0</v>
      </c>
      <c r="L237" s="37">
        <f t="shared" ref="L237:BY237" si="791">SUM(L238:L253)</f>
        <v>0</v>
      </c>
      <c r="M237" s="37">
        <f t="shared" si="791"/>
        <v>0</v>
      </c>
      <c r="N237" s="37">
        <f t="shared" si="791"/>
        <v>0</v>
      </c>
      <c r="O237" s="37">
        <f t="shared" si="791"/>
        <v>2084</v>
      </c>
      <c r="P237" s="37">
        <f t="shared" si="791"/>
        <v>61117607.879999995</v>
      </c>
      <c r="Q237" s="37">
        <f t="shared" si="791"/>
        <v>370</v>
      </c>
      <c r="R237" s="37">
        <f t="shared" si="791"/>
        <v>17497325.16</v>
      </c>
      <c r="S237" s="37">
        <f t="shared" si="791"/>
        <v>0</v>
      </c>
      <c r="T237" s="37">
        <f t="shared" si="791"/>
        <v>0</v>
      </c>
      <c r="U237" s="37">
        <f t="shared" si="791"/>
        <v>0</v>
      </c>
      <c r="V237" s="37">
        <f t="shared" si="791"/>
        <v>0</v>
      </c>
      <c r="W237" s="37">
        <f t="shared" si="791"/>
        <v>0</v>
      </c>
      <c r="X237" s="37">
        <f t="shared" si="791"/>
        <v>0</v>
      </c>
      <c r="Y237" s="37">
        <f t="shared" si="791"/>
        <v>0</v>
      </c>
      <c r="Z237" s="37">
        <f t="shared" si="791"/>
        <v>0</v>
      </c>
      <c r="AA237" s="37"/>
      <c r="AB237" s="27">
        <f t="shared" si="640"/>
        <v>0</v>
      </c>
      <c r="AC237" s="37">
        <v>0</v>
      </c>
      <c r="AD237" s="37">
        <f t="shared" si="791"/>
        <v>0</v>
      </c>
      <c r="AE237" s="37">
        <f t="shared" si="791"/>
        <v>0</v>
      </c>
      <c r="AF237" s="37">
        <f t="shared" si="791"/>
        <v>0</v>
      </c>
      <c r="AG237" s="37">
        <f t="shared" si="791"/>
        <v>0</v>
      </c>
      <c r="AH237" s="37">
        <f t="shared" si="791"/>
        <v>0</v>
      </c>
      <c r="AI237" s="37">
        <f t="shared" si="791"/>
        <v>0</v>
      </c>
      <c r="AJ237" s="37">
        <f t="shared" si="791"/>
        <v>0</v>
      </c>
      <c r="AK237" s="37">
        <f t="shared" si="791"/>
        <v>0</v>
      </c>
      <c r="AL237" s="37">
        <f t="shared" si="791"/>
        <v>0</v>
      </c>
      <c r="AM237" s="37">
        <f t="shared" si="791"/>
        <v>0</v>
      </c>
      <c r="AN237" s="37">
        <f t="shared" si="791"/>
        <v>0</v>
      </c>
      <c r="AO237" s="37">
        <f t="shared" si="791"/>
        <v>0</v>
      </c>
      <c r="AP237" s="37">
        <f t="shared" si="791"/>
        <v>0</v>
      </c>
      <c r="AQ237" s="37">
        <f t="shared" si="791"/>
        <v>0</v>
      </c>
      <c r="AR237" s="37">
        <f t="shared" si="791"/>
        <v>0</v>
      </c>
      <c r="AS237" s="37">
        <f t="shared" si="791"/>
        <v>0</v>
      </c>
      <c r="AT237" s="37">
        <f t="shared" si="791"/>
        <v>0</v>
      </c>
      <c r="AU237" s="37">
        <f t="shared" si="791"/>
        <v>0</v>
      </c>
      <c r="AV237" s="37">
        <f t="shared" si="791"/>
        <v>0</v>
      </c>
      <c r="AW237" s="37">
        <f t="shared" si="791"/>
        <v>0</v>
      </c>
      <c r="AX237" s="37">
        <f t="shared" si="791"/>
        <v>0</v>
      </c>
      <c r="AY237" s="37">
        <f t="shared" si="791"/>
        <v>0</v>
      </c>
      <c r="AZ237" s="37">
        <f t="shared" si="791"/>
        <v>0</v>
      </c>
      <c r="BA237" s="37">
        <f t="shared" si="791"/>
        <v>0</v>
      </c>
      <c r="BB237" s="37">
        <f t="shared" si="791"/>
        <v>0</v>
      </c>
      <c r="BC237" s="37">
        <f t="shared" si="791"/>
        <v>0</v>
      </c>
      <c r="BD237" s="37">
        <f t="shared" si="791"/>
        <v>0</v>
      </c>
      <c r="BE237" s="37">
        <f t="shared" si="791"/>
        <v>0</v>
      </c>
      <c r="BF237" s="37">
        <f t="shared" si="791"/>
        <v>0</v>
      </c>
      <c r="BG237" s="37">
        <f t="shared" si="791"/>
        <v>0</v>
      </c>
      <c r="BH237" s="37">
        <f t="shared" si="791"/>
        <v>0</v>
      </c>
      <c r="BI237" s="37">
        <f t="shared" si="791"/>
        <v>0</v>
      </c>
      <c r="BJ237" s="37">
        <f t="shared" si="791"/>
        <v>0</v>
      </c>
      <c r="BK237" s="37">
        <f t="shared" si="791"/>
        <v>0</v>
      </c>
      <c r="BL237" s="37">
        <f t="shared" si="791"/>
        <v>0</v>
      </c>
      <c r="BM237" s="37">
        <v>0</v>
      </c>
      <c r="BN237" s="37">
        <f t="shared" si="791"/>
        <v>0</v>
      </c>
      <c r="BO237" s="37">
        <f t="shared" si="791"/>
        <v>0</v>
      </c>
      <c r="BP237" s="37">
        <f t="shared" si="791"/>
        <v>0</v>
      </c>
      <c r="BQ237" s="37">
        <f t="shared" si="791"/>
        <v>0</v>
      </c>
      <c r="BR237" s="37">
        <f t="shared" si="791"/>
        <v>0</v>
      </c>
      <c r="BS237" s="37">
        <f t="shared" si="791"/>
        <v>0</v>
      </c>
      <c r="BT237" s="37">
        <f t="shared" si="791"/>
        <v>0</v>
      </c>
      <c r="BU237" s="37">
        <f t="shared" si="791"/>
        <v>0</v>
      </c>
      <c r="BV237" s="37">
        <f t="shared" si="791"/>
        <v>0</v>
      </c>
      <c r="BW237" s="37">
        <f t="shared" si="791"/>
        <v>0</v>
      </c>
      <c r="BX237" s="37">
        <f t="shared" si="791"/>
        <v>0</v>
      </c>
      <c r="BY237" s="37">
        <f t="shared" si="791"/>
        <v>1</v>
      </c>
      <c r="BZ237" s="37">
        <f t="shared" ref="BZ237:EK237" si="792">SUM(BZ238:BZ253)</f>
        <v>8111.88</v>
      </c>
      <c r="CA237" s="37">
        <v>0</v>
      </c>
      <c r="CB237" s="37">
        <f t="shared" si="792"/>
        <v>0</v>
      </c>
      <c r="CC237" s="37">
        <f t="shared" si="792"/>
        <v>0</v>
      </c>
      <c r="CD237" s="37">
        <f t="shared" si="792"/>
        <v>0</v>
      </c>
      <c r="CE237" s="37">
        <f t="shared" si="792"/>
        <v>0</v>
      </c>
      <c r="CF237" s="37">
        <f t="shared" si="792"/>
        <v>0</v>
      </c>
      <c r="CG237" s="37">
        <f t="shared" si="792"/>
        <v>0</v>
      </c>
      <c r="CH237" s="37">
        <f t="shared" si="792"/>
        <v>0</v>
      </c>
      <c r="CI237" s="37">
        <f t="shared" si="792"/>
        <v>0</v>
      </c>
      <c r="CJ237" s="37">
        <f t="shared" si="792"/>
        <v>0</v>
      </c>
      <c r="CK237" s="37">
        <f t="shared" si="792"/>
        <v>0</v>
      </c>
      <c r="CL237" s="37">
        <f t="shared" si="792"/>
        <v>0</v>
      </c>
      <c r="CM237" s="37">
        <f t="shared" si="792"/>
        <v>0</v>
      </c>
      <c r="CN237" s="37">
        <f t="shared" si="792"/>
        <v>0</v>
      </c>
      <c r="CO237" s="37">
        <f t="shared" si="792"/>
        <v>4</v>
      </c>
      <c r="CP237" s="37">
        <f t="shared" si="792"/>
        <v>158992.848</v>
      </c>
      <c r="CQ237" s="37">
        <f t="shared" si="792"/>
        <v>0</v>
      </c>
      <c r="CR237" s="37">
        <f t="shared" si="792"/>
        <v>0</v>
      </c>
      <c r="CS237" s="37">
        <f t="shared" si="792"/>
        <v>0</v>
      </c>
      <c r="CT237" s="37">
        <f t="shared" si="792"/>
        <v>0</v>
      </c>
      <c r="CU237" s="37">
        <f t="shared" si="792"/>
        <v>0</v>
      </c>
      <c r="CV237" s="37">
        <f t="shared" si="792"/>
        <v>0</v>
      </c>
      <c r="CW237" s="37">
        <f t="shared" si="792"/>
        <v>0</v>
      </c>
      <c r="CX237" s="37">
        <f t="shared" si="792"/>
        <v>0</v>
      </c>
      <c r="CY237" s="37">
        <f t="shared" si="792"/>
        <v>0</v>
      </c>
      <c r="CZ237" s="37">
        <f t="shared" si="792"/>
        <v>0</v>
      </c>
      <c r="DA237" s="37">
        <f t="shared" si="792"/>
        <v>0</v>
      </c>
      <c r="DB237" s="37">
        <f t="shared" si="792"/>
        <v>0</v>
      </c>
      <c r="DC237" s="37">
        <f t="shared" si="792"/>
        <v>0</v>
      </c>
      <c r="DD237" s="37">
        <f t="shared" si="792"/>
        <v>0</v>
      </c>
      <c r="DE237" s="37">
        <f t="shared" si="792"/>
        <v>0</v>
      </c>
      <c r="DF237" s="37">
        <f t="shared" si="792"/>
        <v>0</v>
      </c>
      <c r="DG237" s="37">
        <f t="shared" si="792"/>
        <v>0</v>
      </c>
      <c r="DH237" s="37">
        <f t="shared" si="792"/>
        <v>0</v>
      </c>
      <c r="DI237" s="37">
        <f t="shared" si="792"/>
        <v>0</v>
      </c>
      <c r="DJ237" s="37">
        <f t="shared" si="792"/>
        <v>0</v>
      </c>
      <c r="DK237" s="37">
        <f t="shared" si="792"/>
        <v>0</v>
      </c>
      <c r="DL237" s="37">
        <f t="shared" si="792"/>
        <v>0</v>
      </c>
      <c r="DM237" s="37">
        <f t="shared" si="792"/>
        <v>0</v>
      </c>
      <c r="DN237" s="37">
        <f t="shared" si="792"/>
        <v>0</v>
      </c>
      <c r="DO237" s="37">
        <f t="shared" si="792"/>
        <v>0</v>
      </c>
      <c r="DP237" s="37">
        <f t="shared" si="792"/>
        <v>0</v>
      </c>
      <c r="DQ237" s="37">
        <f t="shared" si="792"/>
        <v>0</v>
      </c>
      <c r="DR237" s="37">
        <f t="shared" si="792"/>
        <v>0</v>
      </c>
      <c r="DS237" s="37">
        <f t="shared" si="792"/>
        <v>0</v>
      </c>
      <c r="DT237" s="37">
        <f t="shared" si="792"/>
        <v>0</v>
      </c>
      <c r="DU237" s="37">
        <f t="shared" si="792"/>
        <v>0</v>
      </c>
      <c r="DV237" s="37">
        <f t="shared" si="792"/>
        <v>0</v>
      </c>
      <c r="DW237" s="37">
        <f t="shared" si="792"/>
        <v>0</v>
      </c>
      <c r="DX237" s="37">
        <f t="shared" si="792"/>
        <v>0</v>
      </c>
      <c r="DY237" s="37">
        <f t="shared" si="792"/>
        <v>0</v>
      </c>
      <c r="DZ237" s="37">
        <f t="shared" si="792"/>
        <v>0</v>
      </c>
      <c r="EA237" s="37">
        <f t="shared" si="792"/>
        <v>0</v>
      </c>
      <c r="EB237" s="37">
        <f t="shared" si="792"/>
        <v>0</v>
      </c>
      <c r="EC237" s="37">
        <f t="shared" si="792"/>
        <v>0</v>
      </c>
      <c r="ED237" s="37">
        <f t="shared" si="792"/>
        <v>0</v>
      </c>
      <c r="EE237" s="37">
        <f t="shared" si="792"/>
        <v>0</v>
      </c>
      <c r="EF237" s="37">
        <f t="shared" si="792"/>
        <v>0</v>
      </c>
      <c r="EG237" s="37">
        <f t="shared" si="792"/>
        <v>0</v>
      </c>
      <c r="EH237" s="37">
        <f t="shared" si="792"/>
        <v>0</v>
      </c>
      <c r="EI237" s="37">
        <f t="shared" si="792"/>
        <v>0</v>
      </c>
      <c r="EJ237" s="37">
        <f t="shared" si="792"/>
        <v>0</v>
      </c>
      <c r="EK237" s="37">
        <f t="shared" si="792"/>
        <v>0</v>
      </c>
      <c r="EL237" s="37">
        <f t="shared" ref="EL237:EV237" si="793">SUM(EL238:EL253)</f>
        <v>0</v>
      </c>
      <c r="EM237" s="37">
        <f t="shared" si="793"/>
        <v>0</v>
      </c>
      <c r="EN237" s="37">
        <f t="shared" si="793"/>
        <v>0</v>
      </c>
      <c r="EO237" s="37">
        <f t="shared" si="793"/>
        <v>0</v>
      </c>
      <c r="EP237" s="37">
        <f t="shared" si="793"/>
        <v>0</v>
      </c>
      <c r="EQ237" s="37">
        <f t="shared" si="793"/>
        <v>0</v>
      </c>
      <c r="ER237" s="37">
        <f t="shared" si="793"/>
        <v>0</v>
      </c>
      <c r="ES237" s="37">
        <f t="shared" si="793"/>
        <v>0</v>
      </c>
      <c r="ET237" s="37">
        <f t="shared" si="793"/>
        <v>0</v>
      </c>
      <c r="EU237" s="37">
        <f t="shared" si="793"/>
        <v>2459</v>
      </c>
      <c r="EV237" s="37">
        <f t="shared" si="793"/>
        <v>78782037.768000007</v>
      </c>
    </row>
    <row r="238" spans="1:152" ht="45" x14ac:dyDescent="0.25">
      <c r="A238" s="47">
        <v>105</v>
      </c>
      <c r="B238" s="26" t="s">
        <v>315</v>
      </c>
      <c r="C238" s="20">
        <f t="shared" si="639"/>
        <v>9657</v>
      </c>
      <c r="D238" s="20">
        <v>2.4500000000000002</v>
      </c>
      <c r="E238" s="22">
        <v>1</v>
      </c>
      <c r="F238" s="49"/>
      <c r="G238" s="20">
        <v>1.4</v>
      </c>
      <c r="H238" s="20">
        <v>1.68</v>
      </c>
      <c r="I238" s="20">
        <v>2.23</v>
      </c>
      <c r="J238" s="20">
        <v>2.39</v>
      </c>
      <c r="K238" s="23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  <c r="Y238" s="24"/>
      <c r="Z238" s="24"/>
      <c r="AA238" s="24"/>
      <c r="AB238" s="24">
        <f t="shared" si="640"/>
        <v>0</v>
      </c>
      <c r="AC238" s="24"/>
      <c r="AD238" s="24"/>
      <c r="AE238" s="24"/>
      <c r="AF238" s="24"/>
      <c r="AG238" s="24"/>
      <c r="AH238" s="24"/>
      <c r="AI238" s="24"/>
      <c r="AJ238" s="24"/>
      <c r="AK238" s="24"/>
      <c r="AL238" s="24"/>
      <c r="AM238" s="24"/>
      <c r="AN238" s="24"/>
      <c r="AO238" s="24"/>
      <c r="AP238" s="24"/>
      <c r="AQ238" s="24"/>
      <c r="AR238" s="24"/>
      <c r="AS238" s="24"/>
      <c r="AT238" s="24"/>
      <c r="AU238" s="24"/>
      <c r="AV238" s="24"/>
      <c r="AW238" s="24"/>
      <c r="AX238" s="24"/>
      <c r="AY238" s="24"/>
      <c r="AZ238" s="24"/>
      <c r="BA238" s="24"/>
      <c r="BB238" s="24"/>
      <c r="BC238" s="24"/>
      <c r="BD238" s="24"/>
      <c r="BE238" s="24"/>
      <c r="BF238" s="24"/>
      <c r="BG238" s="24"/>
      <c r="BH238" s="24"/>
      <c r="BI238" s="24"/>
      <c r="BJ238" s="24"/>
      <c r="BK238" s="24"/>
      <c r="BL238" s="24"/>
      <c r="BM238" s="24"/>
      <c r="BN238" s="24"/>
      <c r="BO238" s="24"/>
      <c r="BP238" s="24"/>
      <c r="BQ238" s="24"/>
      <c r="BR238" s="24"/>
      <c r="BS238" s="24"/>
      <c r="BT238" s="24"/>
      <c r="BU238" s="24"/>
      <c r="BV238" s="24"/>
      <c r="BW238" s="24"/>
      <c r="BX238" s="24"/>
      <c r="BY238" s="24"/>
      <c r="BZ238" s="24"/>
      <c r="CA238" s="24"/>
      <c r="CB238" s="24"/>
      <c r="CC238" s="24"/>
      <c r="CD238" s="24"/>
      <c r="CE238" s="24"/>
      <c r="CF238" s="24"/>
      <c r="CG238" s="24"/>
      <c r="CH238" s="24"/>
      <c r="CI238" s="24"/>
      <c r="CJ238" s="24"/>
      <c r="CK238" s="24"/>
      <c r="CL238" s="24"/>
      <c r="CM238" s="24"/>
      <c r="CN238" s="24"/>
      <c r="CO238" s="24">
        <v>4</v>
      </c>
      <c r="CP238" s="24">
        <f>CO238*C238*D238*E238*H238</f>
        <v>158992.848</v>
      </c>
      <c r="CQ238" s="24"/>
      <c r="CR238" s="24"/>
      <c r="CS238" s="24"/>
      <c r="CT238" s="24"/>
      <c r="CU238" s="24"/>
      <c r="CV238" s="24"/>
      <c r="CW238" s="24"/>
      <c r="CX238" s="24"/>
      <c r="CY238" s="24"/>
      <c r="CZ238" s="24"/>
      <c r="DA238" s="24"/>
      <c r="DB238" s="24"/>
      <c r="DC238" s="24"/>
      <c r="DD238" s="24"/>
      <c r="DE238" s="24"/>
      <c r="DF238" s="24"/>
      <c r="DG238" s="24"/>
      <c r="DH238" s="24"/>
      <c r="DI238" s="24"/>
      <c r="DJ238" s="24"/>
      <c r="DK238" s="24"/>
      <c r="DL238" s="24"/>
      <c r="DM238" s="24"/>
      <c r="DN238" s="24"/>
      <c r="DO238" s="24"/>
      <c r="DP238" s="24"/>
      <c r="DQ238" s="24"/>
      <c r="DR238" s="24"/>
      <c r="DS238" s="24"/>
      <c r="DT238" s="24"/>
      <c r="DU238" s="24"/>
      <c r="DV238" s="24"/>
      <c r="DW238" s="24"/>
      <c r="DX238" s="24"/>
      <c r="DY238" s="24"/>
      <c r="DZ238" s="24"/>
      <c r="EA238" s="24"/>
      <c r="EB238" s="24"/>
      <c r="EC238" s="24"/>
      <c r="ED238" s="24"/>
      <c r="EE238" s="24"/>
      <c r="EF238" s="24"/>
      <c r="EG238" s="24"/>
      <c r="EH238" s="24"/>
      <c r="EI238" s="24"/>
      <c r="EJ238" s="24"/>
      <c r="EK238" s="24"/>
      <c r="EL238" s="24"/>
      <c r="EM238" s="24"/>
      <c r="EN238" s="24"/>
      <c r="EO238" s="24"/>
      <c r="EP238" s="24"/>
      <c r="EQ238" s="24"/>
      <c r="ER238" s="24"/>
      <c r="ES238" s="24"/>
      <c r="ET238" s="24"/>
      <c r="EU238" s="25">
        <f t="shared" ref="EU238:EV253" si="794">SUM(K238,M238,O238,Q238,S238,U238,W238,Y238,AC238,AE238,AG238,AI238,AK238,AM238,AO238,AQ238,AS238,AU238,AW238,AY238,BA238,BC238,BE238,BG238,BI238,BK238,BM238,BO238,BQ238,BS238,BU238,BW238,BY238,CA238,CC238,CE238,CG238,CI238,CK238,CM238,CO238,CQ238,CS238,CU238,CW238,CY238,DA238,DC238,DE238,DG238,DI238,DK238,DM238,DO238,DQ238,DS238,DU238,DW238,DY238,EA238,EC238,EE238,EG238,EI238,EK238,EM238,EO238,EQ238,ES238,AA238)</f>
        <v>4</v>
      </c>
      <c r="EV238" s="25">
        <f t="shared" si="794"/>
        <v>158992.848</v>
      </c>
    </row>
    <row r="239" spans="1:152" ht="45" x14ac:dyDescent="0.25">
      <c r="A239" s="47">
        <v>109</v>
      </c>
      <c r="B239" s="26" t="s">
        <v>316</v>
      </c>
      <c r="C239" s="20">
        <f t="shared" si="639"/>
        <v>9657</v>
      </c>
      <c r="D239" s="21">
        <v>2.25</v>
      </c>
      <c r="E239" s="22">
        <v>1</v>
      </c>
      <c r="F239" s="49"/>
      <c r="G239" s="20">
        <v>1.4</v>
      </c>
      <c r="H239" s="20">
        <v>1.68</v>
      </c>
      <c r="I239" s="20">
        <v>2.23</v>
      </c>
      <c r="J239" s="20">
        <v>2.39</v>
      </c>
      <c r="K239" s="23"/>
      <c r="L239" s="24">
        <f t="shared" ref="L239:L251" si="795">K239*C239*D239*E239*G239*$L$6</f>
        <v>0</v>
      </c>
      <c r="M239" s="24">
        <v>0</v>
      </c>
      <c r="N239" s="24">
        <f t="shared" ref="N239:N251" si="796">M239*C239*D239*E239*G239*$N$6</f>
        <v>0</v>
      </c>
      <c r="O239" s="24">
        <v>220</v>
      </c>
      <c r="P239" s="24">
        <f t="shared" ref="P239:P251" si="797">O239*C239*D239*E239*G239*$P$6</f>
        <v>6692301</v>
      </c>
      <c r="Q239" s="24">
        <v>0</v>
      </c>
      <c r="R239" s="24">
        <f t="shared" ref="R239:R251" si="798">Q239*C239*D239*E239*G239*$R$6</f>
        <v>0</v>
      </c>
      <c r="S239" s="24"/>
      <c r="T239" s="24"/>
      <c r="U239" s="24">
        <v>0</v>
      </c>
      <c r="V239" s="24">
        <f t="shared" ref="V239:V251" si="799">U239*C239*D239*E239*G239*$V$6</f>
        <v>0</v>
      </c>
      <c r="W239" s="24">
        <v>0</v>
      </c>
      <c r="X239" s="24">
        <f t="shared" si="654"/>
        <v>0</v>
      </c>
      <c r="Y239" s="24">
        <v>0</v>
      </c>
      <c r="Z239" s="24">
        <f t="shared" ref="Z239:Z251" si="800">Y239*C239*D239*E239*G239*$Z$6</f>
        <v>0</v>
      </c>
      <c r="AA239" s="24"/>
      <c r="AB239" s="24">
        <f t="shared" si="640"/>
        <v>0</v>
      </c>
      <c r="AC239" s="24">
        <v>0</v>
      </c>
      <c r="AD239" s="24">
        <f t="shared" ref="AD239:AD251" si="801">AC239*C239*D239*E239*G239*$AD$6</f>
        <v>0</v>
      </c>
      <c r="AE239" s="24">
        <v>0</v>
      </c>
      <c r="AF239" s="24">
        <f t="shared" ref="AF239:AF251" si="802">AE239*C239*D239*E239*G239*$AF$6</f>
        <v>0</v>
      </c>
      <c r="AG239" s="24"/>
      <c r="AH239" s="24">
        <f t="shared" ref="AH239:AH251" si="803">AG239*C239*D239*E239*G239*$AH$6</f>
        <v>0</v>
      </c>
      <c r="AI239" s="24"/>
      <c r="AJ239" s="24">
        <f t="shared" ref="AJ239:AJ251" si="804">AI239*C239*D239*E239*G239*$AJ$6</f>
        <v>0</v>
      </c>
      <c r="AK239" s="24"/>
      <c r="AL239" s="24">
        <f t="shared" ref="AL239:AL251" si="805">SUM(AK239*$AL$6*C239*D239*E239*G239)</f>
        <v>0</v>
      </c>
      <c r="AM239" s="24"/>
      <c r="AN239" s="24">
        <f t="shared" ref="AN239:AN251" si="806">SUM(AM239*$AN$6*C239*D239*E239*G239)</f>
        <v>0</v>
      </c>
      <c r="AO239" s="24">
        <v>0</v>
      </c>
      <c r="AP239" s="24">
        <f t="shared" ref="AP239:AP251" si="807">AO239*C239*D239*E239*G239*$AP$6</f>
        <v>0</v>
      </c>
      <c r="AQ239" s="24">
        <v>0</v>
      </c>
      <c r="AR239" s="24">
        <f t="shared" ref="AR239:AR251" si="808">AQ239*C239*D239*E239*G239*$AR$6</f>
        <v>0</v>
      </c>
      <c r="AS239" s="24">
        <v>0</v>
      </c>
      <c r="AT239" s="24">
        <f t="shared" ref="AT239:AT251" si="809">AS239*C239*D239*E239*G239*$AT$6</f>
        <v>0</v>
      </c>
      <c r="AU239" s="24"/>
      <c r="AV239" s="24">
        <f t="shared" ref="AV239:AV251" si="810">AU239*C239*D239*E239*G239*$AV$6</f>
        <v>0</v>
      </c>
      <c r="AW239" s="24"/>
      <c r="AX239" s="24">
        <f t="shared" ref="AX239:AX251" si="811">AW239*C239*D239*E239*G239*$AX$6</f>
        <v>0</v>
      </c>
      <c r="AY239" s="24"/>
      <c r="AZ239" s="24">
        <f t="shared" ref="AZ239:AZ251" si="812">AY239*C239*D239*E239*G239*$AZ$6</f>
        <v>0</v>
      </c>
      <c r="BA239" s="24">
        <v>0</v>
      </c>
      <c r="BB239" s="24">
        <f t="shared" ref="BB239:BB251" si="813">BA239*C239*D239*E239*G239*$BB$6</f>
        <v>0</v>
      </c>
      <c r="BC239" s="24">
        <v>0</v>
      </c>
      <c r="BD239" s="24">
        <f t="shared" si="648"/>
        <v>0</v>
      </c>
      <c r="BE239" s="24">
        <v>0</v>
      </c>
      <c r="BF239" s="24">
        <f t="shared" si="655"/>
        <v>0</v>
      </c>
      <c r="BG239" s="24">
        <v>0</v>
      </c>
      <c r="BH239" s="24">
        <f t="shared" ref="BH239:BH251" si="814">BG239*C239*D239*E239*H239*$BH$6</f>
        <v>0</v>
      </c>
      <c r="BI239" s="24">
        <v>0</v>
      </c>
      <c r="BJ239" s="24">
        <f t="shared" ref="BJ239:BJ251" si="815">BI239*C239*D239*E239*H239*$BJ$6</f>
        <v>0</v>
      </c>
      <c r="BK239" s="24"/>
      <c r="BL239" s="24">
        <f t="shared" ref="BL239:BL251" si="816">SUM(BK239*$BL$6*C239*D239*E239*H239)</f>
        <v>0</v>
      </c>
      <c r="BM239" s="24"/>
      <c r="BN239" s="24">
        <f t="shared" ref="BN239:BN251" si="817">SUM(BM239*$BN$6*C239*D239*E239*H239)</f>
        <v>0</v>
      </c>
      <c r="BO239" s="24">
        <v>0</v>
      </c>
      <c r="BP239" s="24">
        <f t="shared" ref="BP239:BP251" si="818">BO239*C239*D239*E239*H239*$BP$6</f>
        <v>0</v>
      </c>
      <c r="BQ239" s="24">
        <v>0</v>
      </c>
      <c r="BR239" s="24">
        <f t="shared" ref="BR239:BR251" si="819">BQ239*C239*D239*E239*H239*$BR$6</f>
        <v>0</v>
      </c>
      <c r="BS239" s="24">
        <v>0</v>
      </c>
      <c r="BT239" s="24">
        <f t="shared" ref="BT239:BT251" si="820">BS239*C239*D239*E239*H239*$BT$6</f>
        <v>0</v>
      </c>
      <c r="BU239" s="24"/>
      <c r="BV239" s="24">
        <f t="shared" ref="BV239:BV251" si="821">C239*D239*E239*H239*BU239*$BV$6</f>
        <v>0</v>
      </c>
      <c r="BW239" s="24">
        <v>0</v>
      </c>
      <c r="BX239" s="24">
        <f t="shared" ref="BX239:BX251" si="822">BW239*C239*D239*E239*H239*$BX$6</f>
        <v>0</v>
      </c>
      <c r="BY239" s="24"/>
      <c r="BZ239" s="24">
        <f t="shared" ref="BZ239:BZ251" si="823">SUM(BY239*$BZ$6*C239*D239*E239*H239)</f>
        <v>0</v>
      </c>
      <c r="CA239" s="24"/>
      <c r="CB239" s="24">
        <f t="shared" ref="CB239:CB251" si="824">SUM(CA239*$CB$6*C239*D239*E239*H239)</f>
        <v>0</v>
      </c>
      <c r="CC239" s="24"/>
      <c r="CD239" s="24">
        <f t="shared" ref="CD239:CD251" si="825">CC239*C239*D239*E239*H239*$CD$6</f>
        <v>0</v>
      </c>
      <c r="CE239" s="24">
        <v>0</v>
      </c>
      <c r="CF239" s="24">
        <f t="shared" ref="CF239:CF251" si="826">CE239*C239*D239*E239*H239*$CF$6</f>
        <v>0</v>
      </c>
      <c r="CG239" s="24">
        <v>0</v>
      </c>
      <c r="CH239" s="24">
        <f t="shared" ref="CH239:CH251" si="827">CG239*C239*D239*E239*H239*$CH$6</f>
        <v>0</v>
      </c>
      <c r="CI239" s="24">
        <v>0</v>
      </c>
      <c r="CJ239" s="24">
        <f t="shared" ref="CJ239:CJ251" si="828">CI239*C239*D239*E239*H239*$CJ$6</f>
        <v>0</v>
      </c>
      <c r="CK239" s="24">
        <v>0</v>
      </c>
      <c r="CL239" s="24">
        <f t="shared" ref="CL239:CL251" si="829">CK239*C239*D239*E239*H239*$CL$6</f>
        <v>0</v>
      </c>
      <c r="CM239" s="24">
        <v>0</v>
      </c>
      <c r="CN239" s="24">
        <f t="shared" ref="CN239:CN251" si="830">CM239*C239*D239*E239*H239*$CN$6</f>
        <v>0</v>
      </c>
      <c r="CO239" s="24"/>
      <c r="CP239" s="24"/>
      <c r="CQ239" s="24">
        <v>0</v>
      </c>
      <c r="CR239" s="24">
        <f t="shared" ref="CR239:CR251" si="831">CQ239*C239*D239*E239*H239*$CR$6</f>
        <v>0</v>
      </c>
      <c r="CS239" s="24"/>
      <c r="CT239" s="24">
        <f t="shared" ref="CT239:CT251" si="832">CS239*C239*D239*E239*H239*$CT$6</f>
        <v>0</v>
      </c>
      <c r="CU239" s="24">
        <v>0</v>
      </c>
      <c r="CV239" s="24">
        <f t="shared" ref="CV239:CV251" si="833">CU239*C239*D239*E239*I239*$CV$6</f>
        <v>0</v>
      </c>
      <c r="CW239" s="24">
        <v>0</v>
      </c>
      <c r="CX239" s="24">
        <f t="shared" ref="CX239:CX251" si="834">CW239*C239*D239*E239*J239*$CX$6</f>
        <v>0</v>
      </c>
      <c r="CY239" s="24"/>
      <c r="CZ239" s="24">
        <f t="shared" ref="CZ239:CZ251" si="835">CY239*C239*D239*E239*H239*$CZ$6</f>
        <v>0</v>
      </c>
      <c r="DA239" s="24"/>
      <c r="DB239" s="24">
        <f t="shared" ref="DB239:DB251" si="836">DA239*C239*D239*E239*H239*$DB$6</f>
        <v>0</v>
      </c>
      <c r="DC239" s="24"/>
      <c r="DD239" s="24">
        <f t="shared" ref="DD239:DD251" si="837">DC239*C239*D239*E239*G239*$DD$6</f>
        <v>0</v>
      </c>
      <c r="DE239" s="24"/>
      <c r="DF239" s="24">
        <f t="shared" ref="DF239:DF251" si="838">DE239*C239*D239*E239*G239*$DF$6</f>
        <v>0</v>
      </c>
      <c r="DG239" s="24"/>
      <c r="DH239" s="24">
        <f t="shared" ref="DH239:DH251" si="839">DG239*C239*D239*E239*G239*$DH$6</f>
        <v>0</v>
      </c>
      <c r="DI239" s="24"/>
      <c r="DJ239" s="24">
        <f t="shared" ref="DJ239:DJ251" si="840">DI239*C239*D239*E239*G239*$DJ$6</f>
        <v>0</v>
      </c>
      <c r="DK239" s="24"/>
      <c r="DL239" s="24">
        <f t="shared" ref="DL239:DL251" si="841">DK239*C239*D239*E239*G239*$DL$6</f>
        <v>0</v>
      </c>
      <c r="DM239" s="24"/>
      <c r="DN239" s="24">
        <f t="shared" ref="DN239:DN251" si="842">DM239*C239*D239*E239*G239*$DN$6</f>
        <v>0</v>
      </c>
      <c r="DO239" s="24"/>
      <c r="DP239" s="24">
        <f t="shared" ref="DP239:DP251" si="843">DO239*C239*D239*E239*G239*$DP$6</f>
        <v>0</v>
      </c>
      <c r="DQ239" s="24"/>
      <c r="DR239" s="24">
        <f t="shared" ref="DR239:DR251" si="844">DQ239*C239*D239*E239*G239*$DR$6</f>
        <v>0</v>
      </c>
      <c r="DS239" s="24"/>
      <c r="DT239" s="24">
        <f t="shared" ref="DT239:DT251" si="845">DS239*C239*D239*E239*G239*$DT$6</f>
        <v>0</v>
      </c>
      <c r="DU239" s="24"/>
      <c r="DV239" s="24">
        <f t="shared" ref="DV239:DV251" si="846">DU239*C239*D239*E239*G239*$DV$6</f>
        <v>0</v>
      </c>
      <c r="DW239" s="24"/>
      <c r="DX239" s="24">
        <f t="shared" ref="DX239:DX251" si="847">DW239*C239*D239*E239*G239*$DX$6</f>
        <v>0</v>
      </c>
      <c r="DY239" s="24"/>
      <c r="DZ239" s="24">
        <f t="shared" ref="DZ239:DZ251" si="848">DY239*C239*D239*E239*G239*$DZ$6</f>
        <v>0</v>
      </c>
      <c r="EA239" s="24"/>
      <c r="EB239" s="24">
        <f t="shared" ref="EB239:EB251" si="849">EA239*C239*D239*E239*G239*$EB$6</f>
        <v>0</v>
      </c>
      <c r="EC239" s="24"/>
      <c r="ED239" s="24">
        <f t="shared" ref="ED239:ED251" si="850">EC239*C239*D239*E239*G239*$ED$6</f>
        <v>0</v>
      </c>
      <c r="EE239" s="24"/>
      <c r="EF239" s="24">
        <f t="shared" ref="EF239:EF251" si="851">EE239*C239*D239*E239*G239*$EF$6</f>
        <v>0</v>
      </c>
      <c r="EG239" s="24"/>
      <c r="EH239" s="24">
        <f t="shared" ref="EH239:EH251" si="852">EG239*C239*D239*E239*G239*$EH$6</f>
        <v>0</v>
      </c>
      <c r="EI239" s="24"/>
      <c r="EJ239" s="24">
        <f t="shared" ref="EJ239:EJ251" si="853">EI239*C239*D239*E239*G239*$EJ$6</f>
        <v>0</v>
      </c>
      <c r="EK239" s="24"/>
      <c r="EL239" s="24">
        <f t="shared" ref="EL239:EL251" si="854">EK239*C239*D239*E239*G239*$EL$6</f>
        <v>0</v>
      </c>
      <c r="EM239" s="24"/>
      <c r="EN239" s="24">
        <f t="shared" ref="EN239:EN251" si="855">EM239*C239*D239*E239*G239*$EN$6</f>
        <v>0</v>
      </c>
      <c r="EO239" s="24">
        <v>0</v>
      </c>
      <c r="EP239" s="24">
        <f t="shared" ref="EP239:EP251" si="856">EO239*C239*D239*E239*H239*$EP$6</f>
        <v>0</v>
      </c>
      <c r="EQ239" s="24"/>
      <c r="ER239" s="24">
        <f t="shared" ref="ER239:ER251" si="857">EQ239*C239*D239*E239*H239*$ER$6</f>
        <v>0</v>
      </c>
      <c r="ES239" s="24"/>
      <c r="ET239" s="24"/>
      <c r="EU239" s="25">
        <f t="shared" si="794"/>
        <v>220</v>
      </c>
      <c r="EV239" s="25">
        <f t="shared" si="794"/>
        <v>6692301</v>
      </c>
    </row>
    <row r="240" spans="1:152" ht="45" x14ac:dyDescent="0.25">
      <c r="A240" s="47">
        <v>110</v>
      </c>
      <c r="B240" s="26" t="s">
        <v>317</v>
      </c>
      <c r="C240" s="20">
        <f t="shared" si="639"/>
        <v>9657</v>
      </c>
      <c r="D240" s="21">
        <v>3.5</v>
      </c>
      <c r="E240" s="22">
        <v>1</v>
      </c>
      <c r="F240" s="49"/>
      <c r="G240" s="20">
        <v>1.4</v>
      </c>
      <c r="H240" s="20">
        <v>1.68</v>
      </c>
      <c r="I240" s="20">
        <v>2.23</v>
      </c>
      <c r="J240" s="20">
        <v>2.39</v>
      </c>
      <c r="K240" s="23"/>
      <c r="L240" s="24">
        <f t="shared" si="795"/>
        <v>0</v>
      </c>
      <c r="M240" s="24"/>
      <c r="N240" s="24">
        <f t="shared" si="796"/>
        <v>0</v>
      </c>
      <c r="O240" s="24">
        <v>880</v>
      </c>
      <c r="P240" s="24">
        <f t="shared" si="797"/>
        <v>41640984</v>
      </c>
      <c r="Q240" s="24"/>
      <c r="R240" s="24">
        <f t="shared" si="798"/>
        <v>0</v>
      </c>
      <c r="S240" s="24"/>
      <c r="T240" s="24"/>
      <c r="U240" s="24"/>
      <c r="V240" s="24">
        <f t="shared" si="799"/>
        <v>0</v>
      </c>
      <c r="W240" s="24"/>
      <c r="X240" s="24">
        <f t="shared" si="654"/>
        <v>0</v>
      </c>
      <c r="Y240" s="24"/>
      <c r="Z240" s="24">
        <f t="shared" si="800"/>
        <v>0</v>
      </c>
      <c r="AA240" s="24"/>
      <c r="AB240" s="24">
        <f t="shared" si="640"/>
        <v>0</v>
      </c>
      <c r="AC240" s="24"/>
      <c r="AD240" s="24">
        <f t="shared" si="801"/>
        <v>0</v>
      </c>
      <c r="AE240" s="24"/>
      <c r="AF240" s="24">
        <f t="shared" si="802"/>
        <v>0</v>
      </c>
      <c r="AG240" s="24"/>
      <c r="AH240" s="24">
        <f t="shared" si="803"/>
        <v>0</v>
      </c>
      <c r="AI240" s="24"/>
      <c r="AJ240" s="24">
        <f t="shared" si="804"/>
        <v>0</v>
      </c>
      <c r="AK240" s="24"/>
      <c r="AL240" s="24">
        <f t="shared" si="805"/>
        <v>0</v>
      </c>
      <c r="AM240" s="24"/>
      <c r="AN240" s="24">
        <f t="shared" si="806"/>
        <v>0</v>
      </c>
      <c r="AO240" s="24"/>
      <c r="AP240" s="24">
        <f t="shared" si="807"/>
        <v>0</v>
      </c>
      <c r="AQ240" s="24"/>
      <c r="AR240" s="24">
        <f t="shared" si="808"/>
        <v>0</v>
      </c>
      <c r="AS240" s="24"/>
      <c r="AT240" s="24">
        <f t="shared" si="809"/>
        <v>0</v>
      </c>
      <c r="AU240" s="24"/>
      <c r="AV240" s="24">
        <f t="shared" si="810"/>
        <v>0</v>
      </c>
      <c r="AW240" s="24"/>
      <c r="AX240" s="24">
        <f t="shared" si="811"/>
        <v>0</v>
      </c>
      <c r="AY240" s="24"/>
      <c r="AZ240" s="24">
        <f t="shared" si="812"/>
        <v>0</v>
      </c>
      <c r="BA240" s="24"/>
      <c r="BB240" s="24">
        <f t="shared" si="813"/>
        <v>0</v>
      </c>
      <c r="BC240" s="24"/>
      <c r="BD240" s="24">
        <f t="shared" si="648"/>
        <v>0</v>
      </c>
      <c r="BE240" s="24"/>
      <c r="BF240" s="24">
        <f t="shared" si="655"/>
        <v>0</v>
      </c>
      <c r="BG240" s="24"/>
      <c r="BH240" s="24">
        <f t="shared" si="814"/>
        <v>0</v>
      </c>
      <c r="BI240" s="24"/>
      <c r="BJ240" s="24">
        <f t="shared" si="815"/>
        <v>0</v>
      </c>
      <c r="BK240" s="24"/>
      <c r="BL240" s="24">
        <f t="shared" si="816"/>
        <v>0</v>
      </c>
      <c r="BM240" s="24"/>
      <c r="BN240" s="24">
        <f t="shared" si="817"/>
        <v>0</v>
      </c>
      <c r="BO240" s="24"/>
      <c r="BP240" s="24">
        <f t="shared" si="818"/>
        <v>0</v>
      </c>
      <c r="BQ240" s="24"/>
      <c r="BR240" s="24">
        <f t="shared" si="819"/>
        <v>0</v>
      </c>
      <c r="BS240" s="24"/>
      <c r="BT240" s="24">
        <f t="shared" si="820"/>
        <v>0</v>
      </c>
      <c r="BU240" s="24"/>
      <c r="BV240" s="24">
        <f t="shared" si="821"/>
        <v>0</v>
      </c>
      <c r="BW240" s="24"/>
      <c r="BX240" s="24">
        <f t="shared" si="822"/>
        <v>0</v>
      </c>
      <c r="BY240" s="24"/>
      <c r="BZ240" s="24">
        <f t="shared" si="823"/>
        <v>0</v>
      </c>
      <c r="CA240" s="24"/>
      <c r="CB240" s="24">
        <f t="shared" si="824"/>
        <v>0</v>
      </c>
      <c r="CC240" s="24"/>
      <c r="CD240" s="24">
        <f t="shared" si="825"/>
        <v>0</v>
      </c>
      <c r="CE240" s="24"/>
      <c r="CF240" s="24">
        <f t="shared" si="826"/>
        <v>0</v>
      </c>
      <c r="CG240" s="24"/>
      <c r="CH240" s="24">
        <f t="shared" si="827"/>
        <v>0</v>
      </c>
      <c r="CI240" s="24"/>
      <c r="CJ240" s="24">
        <f t="shared" si="828"/>
        <v>0</v>
      </c>
      <c r="CK240" s="24"/>
      <c r="CL240" s="24">
        <f t="shared" si="829"/>
        <v>0</v>
      </c>
      <c r="CM240" s="24"/>
      <c r="CN240" s="24">
        <f t="shared" si="830"/>
        <v>0</v>
      </c>
      <c r="CO240" s="24"/>
      <c r="CP240" s="24"/>
      <c r="CQ240" s="24"/>
      <c r="CR240" s="24">
        <f t="shared" si="831"/>
        <v>0</v>
      </c>
      <c r="CS240" s="24"/>
      <c r="CT240" s="24">
        <f t="shared" si="832"/>
        <v>0</v>
      </c>
      <c r="CU240" s="24"/>
      <c r="CV240" s="24">
        <f t="shared" si="833"/>
        <v>0</v>
      </c>
      <c r="CW240" s="24"/>
      <c r="CX240" s="24">
        <f t="shared" si="834"/>
        <v>0</v>
      </c>
      <c r="CY240" s="24"/>
      <c r="CZ240" s="24">
        <f t="shared" si="835"/>
        <v>0</v>
      </c>
      <c r="DA240" s="24"/>
      <c r="DB240" s="24">
        <f t="shared" si="836"/>
        <v>0</v>
      </c>
      <c r="DC240" s="24"/>
      <c r="DD240" s="24">
        <f t="shared" si="837"/>
        <v>0</v>
      </c>
      <c r="DE240" s="24"/>
      <c r="DF240" s="24">
        <f t="shared" si="838"/>
        <v>0</v>
      </c>
      <c r="DG240" s="24"/>
      <c r="DH240" s="24">
        <f t="shared" si="839"/>
        <v>0</v>
      </c>
      <c r="DI240" s="24"/>
      <c r="DJ240" s="24">
        <f t="shared" si="840"/>
        <v>0</v>
      </c>
      <c r="DK240" s="24"/>
      <c r="DL240" s="24">
        <f t="shared" si="841"/>
        <v>0</v>
      </c>
      <c r="DM240" s="24"/>
      <c r="DN240" s="24">
        <f t="shared" si="842"/>
        <v>0</v>
      </c>
      <c r="DO240" s="24"/>
      <c r="DP240" s="24">
        <f t="shared" si="843"/>
        <v>0</v>
      </c>
      <c r="DQ240" s="24"/>
      <c r="DR240" s="24">
        <f t="shared" si="844"/>
        <v>0</v>
      </c>
      <c r="DS240" s="24"/>
      <c r="DT240" s="24">
        <f t="shared" si="845"/>
        <v>0</v>
      </c>
      <c r="DU240" s="24"/>
      <c r="DV240" s="24">
        <f t="shared" si="846"/>
        <v>0</v>
      </c>
      <c r="DW240" s="24"/>
      <c r="DX240" s="24">
        <f t="shared" si="847"/>
        <v>0</v>
      </c>
      <c r="DY240" s="24"/>
      <c r="DZ240" s="24">
        <f t="shared" si="848"/>
        <v>0</v>
      </c>
      <c r="EA240" s="24"/>
      <c r="EB240" s="24">
        <f t="shared" si="849"/>
        <v>0</v>
      </c>
      <c r="EC240" s="24"/>
      <c r="ED240" s="24">
        <f t="shared" si="850"/>
        <v>0</v>
      </c>
      <c r="EE240" s="24"/>
      <c r="EF240" s="24">
        <f t="shared" si="851"/>
        <v>0</v>
      </c>
      <c r="EG240" s="24"/>
      <c r="EH240" s="24">
        <f t="shared" si="852"/>
        <v>0</v>
      </c>
      <c r="EI240" s="24"/>
      <c r="EJ240" s="24">
        <f t="shared" si="853"/>
        <v>0</v>
      </c>
      <c r="EK240" s="24"/>
      <c r="EL240" s="24">
        <f t="shared" si="854"/>
        <v>0</v>
      </c>
      <c r="EM240" s="24"/>
      <c r="EN240" s="24">
        <f t="shared" si="855"/>
        <v>0</v>
      </c>
      <c r="EO240" s="24"/>
      <c r="EP240" s="24">
        <f t="shared" si="856"/>
        <v>0</v>
      </c>
      <c r="EQ240" s="24"/>
      <c r="ER240" s="24">
        <f t="shared" si="857"/>
        <v>0</v>
      </c>
      <c r="ES240" s="24"/>
      <c r="ET240" s="24"/>
      <c r="EU240" s="25">
        <f t="shared" si="794"/>
        <v>880</v>
      </c>
      <c r="EV240" s="25">
        <f t="shared" si="794"/>
        <v>41640984</v>
      </c>
    </row>
    <row r="241" spans="1:152" x14ac:dyDescent="0.25">
      <c r="A241" s="47">
        <v>111</v>
      </c>
      <c r="B241" s="19" t="s">
        <v>318</v>
      </c>
      <c r="C241" s="20">
        <f t="shared" si="639"/>
        <v>9657</v>
      </c>
      <c r="D241" s="21">
        <v>2.0099999999999998</v>
      </c>
      <c r="E241" s="22">
        <v>1</v>
      </c>
      <c r="F241" s="49"/>
      <c r="G241" s="20">
        <v>1.4</v>
      </c>
      <c r="H241" s="20">
        <v>1.68</v>
      </c>
      <c r="I241" s="20">
        <v>2.23</v>
      </c>
      <c r="J241" s="20">
        <v>2.39</v>
      </c>
      <c r="K241" s="23"/>
      <c r="L241" s="24">
        <f t="shared" si="795"/>
        <v>0</v>
      </c>
      <c r="M241" s="24">
        <v>0</v>
      </c>
      <c r="N241" s="24">
        <f t="shared" si="796"/>
        <v>0</v>
      </c>
      <c r="O241" s="24"/>
      <c r="P241" s="24">
        <f t="shared" si="797"/>
        <v>0</v>
      </c>
      <c r="Q241" s="24">
        <v>0</v>
      </c>
      <c r="R241" s="24">
        <f t="shared" si="798"/>
        <v>0</v>
      </c>
      <c r="S241" s="24"/>
      <c r="T241" s="24"/>
      <c r="U241" s="24">
        <v>0</v>
      </c>
      <c r="V241" s="24">
        <f t="shared" si="799"/>
        <v>0</v>
      </c>
      <c r="W241" s="24">
        <v>0</v>
      </c>
      <c r="X241" s="24">
        <f t="shared" si="654"/>
        <v>0</v>
      </c>
      <c r="Y241" s="24">
        <v>0</v>
      </c>
      <c r="Z241" s="24">
        <f t="shared" si="800"/>
        <v>0</v>
      </c>
      <c r="AA241" s="24"/>
      <c r="AB241" s="24">
        <f t="shared" si="640"/>
        <v>0</v>
      </c>
      <c r="AC241" s="24">
        <v>0</v>
      </c>
      <c r="AD241" s="24">
        <f t="shared" si="801"/>
        <v>0</v>
      </c>
      <c r="AE241" s="24">
        <v>0</v>
      </c>
      <c r="AF241" s="24">
        <f t="shared" si="802"/>
        <v>0</v>
      </c>
      <c r="AG241" s="24"/>
      <c r="AH241" s="24">
        <f t="shared" si="803"/>
        <v>0</v>
      </c>
      <c r="AI241" s="24"/>
      <c r="AJ241" s="24">
        <f t="shared" si="804"/>
        <v>0</v>
      </c>
      <c r="AK241" s="24"/>
      <c r="AL241" s="24">
        <f t="shared" si="805"/>
        <v>0</v>
      </c>
      <c r="AM241" s="24"/>
      <c r="AN241" s="24">
        <f t="shared" si="806"/>
        <v>0</v>
      </c>
      <c r="AO241" s="24">
        <v>0</v>
      </c>
      <c r="AP241" s="24">
        <f t="shared" si="807"/>
        <v>0</v>
      </c>
      <c r="AQ241" s="24">
        <v>0</v>
      </c>
      <c r="AR241" s="24">
        <f t="shared" si="808"/>
        <v>0</v>
      </c>
      <c r="AS241" s="24">
        <v>0</v>
      </c>
      <c r="AT241" s="24">
        <f t="shared" si="809"/>
        <v>0</v>
      </c>
      <c r="AU241" s="24"/>
      <c r="AV241" s="24">
        <f t="shared" si="810"/>
        <v>0</v>
      </c>
      <c r="AW241" s="24"/>
      <c r="AX241" s="24">
        <f t="shared" si="811"/>
        <v>0</v>
      </c>
      <c r="AY241" s="24"/>
      <c r="AZ241" s="24">
        <f t="shared" si="812"/>
        <v>0</v>
      </c>
      <c r="BA241" s="24">
        <v>0</v>
      </c>
      <c r="BB241" s="24">
        <f t="shared" si="813"/>
        <v>0</v>
      </c>
      <c r="BC241" s="24">
        <v>0</v>
      </c>
      <c r="BD241" s="24">
        <f t="shared" si="648"/>
        <v>0</v>
      </c>
      <c r="BE241" s="24">
        <v>0</v>
      </c>
      <c r="BF241" s="24">
        <f t="shared" si="655"/>
        <v>0</v>
      </c>
      <c r="BG241" s="24">
        <v>0</v>
      </c>
      <c r="BH241" s="24">
        <f t="shared" si="814"/>
        <v>0</v>
      </c>
      <c r="BI241" s="24">
        <v>0</v>
      </c>
      <c r="BJ241" s="24">
        <f t="shared" si="815"/>
        <v>0</v>
      </c>
      <c r="BK241" s="24"/>
      <c r="BL241" s="24">
        <f t="shared" si="816"/>
        <v>0</v>
      </c>
      <c r="BM241" s="24"/>
      <c r="BN241" s="24">
        <f t="shared" si="817"/>
        <v>0</v>
      </c>
      <c r="BO241" s="24">
        <v>0</v>
      </c>
      <c r="BP241" s="24">
        <f t="shared" si="818"/>
        <v>0</v>
      </c>
      <c r="BQ241" s="24">
        <v>0</v>
      </c>
      <c r="BR241" s="24">
        <f t="shared" si="819"/>
        <v>0</v>
      </c>
      <c r="BS241" s="24">
        <v>0</v>
      </c>
      <c r="BT241" s="24">
        <f t="shared" si="820"/>
        <v>0</v>
      </c>
      <c r="BU241" s="24"/>
      <c r="BV241" s="24">
        <f t="shared" si="821"/>
        <v>0</v>
      </c>
      <c r="BW241" s="24">
        <v>0</v>
      </c>
      <c r="BX241" s="24">
        <f t="shared" si="822"/>
        <v>0</v>
      </c>
      <c r="BY241" s="24"/>
      <c r="BZ241" s="24">
        <f t="shared" si="823"/>
        <v>0</v>
      </c>
      <c r="CA241" s="24"/>
      <c r="CB241" s="24">
        <f t="shared" si="824"/>
        <v>0</v>
      </c>
      <c r="CC241" s="24"/>
      <c r="CD241" s="24">
        <f t="shared" si="825"/>
        <v>0</v>
      </c>
      <c r="CE241" s="24">
        <v>0</v>
      </c>
      <c r="CF241" s="24">
        <f t="shared" si="826"/>
        <v>0</v>
      </c>
      <c r="CG241" s="24">
        <v>0</v>
      </c>
      <c r="CH241" s="24">
        <f t="shared" si="827"/>
        <v>0</v>
      </c>
      <c r="CI241" s="24">
        <v>0</v>
      </c>
      <c r="CJ241" s="24">
        <f t="shared" si="828"/>
        <v>0</v>
      </c>
      <c r="CK241" s="24">
        <v>0</v>
      </c>
      <c r="CL241" s="24">
        <f t="shared" si="829"/>
        <v>0</v>
      </c>
      <c r="CM241" s="24">
        <v>0</v>
      </c>
      <c r="CN241" s="24">
        <f t="shared" si="830"/>
        <v>0</v>
      </c>
      <c r="CO241" s="24"/>
      <c r="CP241" s="24"/>
      <c r="CQ241" s="24">
        <v>0</v>
      </c>
      <c r="CR241" s="24">
        <f t="shared" si="831"/>
        <v>0</v>
      </c>
      <c r="CS241" s="24"/>
      <c r="CT241" s="24">
        <f t="shared" si="832"/>
        <v>0</v>
      </c>
      <c r="CU241" s="24">
        <v>0</v>
      </c>
      <c r="CV241" s="24">
        <f t="shared" si="833"/>
        <v>0</v>
      </c>
      <c r="CW241" s="24">
        <v>0</v>
      </c>
      <c r="CX241" s="24">
        <f t="shared" si="834"/>
        <v>0</v>
      </c>
      <c r="CY241" s="24"/>
      <c r="CZ241" s="24">
        <f t="shared" si="835"/>
        <v>0</v>
      </c>
      <c r="DA241" s="24"/>
      <c r="DB241" s="24">
        <f t="shared" si="836"/>
        <v>0</v>
      </c>
      <c r="DC241" s="24"/>
      <c r="DD241" s="24">
        <f t="shared" si="837"/>
        <v>0</v>
      </c>
      <c r="DE241" s="24"/>
      <c r="DF241" s="24">
        <f t="shared" si="838"/>
        <v>0</v>
      </c>
      <c r="DG241" s="24"/>
      <c r="DH241" s="24">
        <f t="shared" si="839"/>
        <v>0</v>
      </c>
      <c r="DI241" s="24"/>
      <c r="DJ241" s="24">
        <f t="shared" si="840"/>
        <v>0</v>
      </c>
      <c r="DK241" s="24"/>
      <c r="DL241" s="24">
        <f t="shared" si="841"/>
        <v>0</v>
      </c>
      <c r="DM241" s="24"/>
      <c r="DN241" s="24">
        <f t="shared" si="842"/>
        <v>0</v>
      </c>
      <c r="DO241" s="24"/>
      <c r="DP241" s="24">
        <f t="shared" si="843"/>
        <v>0</v>
      </c>
      <c r="DQ241" s="24"/>
      <c r="DR241" s="24">
        <f t="shared" si="844"/>
        <v>0</v>
      </c>
      <c r="DS241" s="24"/>
      <c r="DT241" s="24">
        <f t="shared" si="845"/>
        <v>0</v>
      </c>
      <c r="DU241" s="24"/>
      <c r="DV241" s="24">
        <f t="shared" si="846"/>
        <v>0</v>
      </c>
      <c r="DW241" s="24"/>
      <c r="DX241" s="24">
        <f t="shared" si="847"/>
        <v>0</v>
      </c>
      <c r="DY241" s="24"/>
      <c r="DZ241" s="24">
        <f t="shared" si="848"/>
        <v>0</v>
      </c>
      <c r="EA241" s="24"/>
      <c r="EB241" s="24">
        <f t="shared" si="849"/>
        <v>0</v>
      </c>
      <c r="EC241" s="24"/>
      <c r="ED241" s="24">
        <f t="shared" si="850"/>
        <v>0</v>
      </c>
      <c r="EE241" s="24"/>
      <c r="EF241" s="24">
        <f t="shared" si="851"/>
        <v>0</v>
      </c>
      <c r="EG241" s="24"/>
      <c r="EH241" s="24">
        <f t="shared" si="852"/>
        <v>0</v>
      </c>
      <c r="EI241" s="24"/>
      <c r="EJ241" s="24">
        <f t="shared" si="853"/>
        <v>0</v>
      </c>
      <c r="EK241" s="24"/>
      <c r="EL241" s="24">
        <f t="shared" si="854"/>
        <v>0</v>
      </c>
      <c r="EM241" s="24"/>
      <c r="EN241" s="24">
        <f t="shared" si="855"/>
        <v>0</v>
      </c>
      <c r="EO241" s="24">
        <v>0</v>
      </c>
      <c r="EP241" s="24">
        <f t="shared" si="856"/>
        <v>0</v>
      </c>
      <c r="EQ241" s="24"/>
      <c r="ER241" s="24">
        <f t="shared" si="857"/>
        <v>0</v>
      </c>
      <c r="ES241" s="24"/>
      <c r="ET241" s="24"/>
      <c r="EU241" s="25">
        <f t="shared" si="794"/>
        <v>0</v>
      </c>
      <c r="EV241" s="25">
        <f t="shared" si="794"/>
        <v>0</v>
      </c>
    </row>
    <row r="242" spans="1:152" x14ac:dyDescent="0.25">
      <c r="A242" s="47">
        <v>112</v>
      </c>
      <c r="B242" s="19" t="s">
        <v>319</v>
      </c>
      <c r="C242" s="20">
        <f t="shared" si="639"/>
        <v>9657</v>
      </c>
      <c r="D242" s="21">
        <v>2.31</v>
      </c>
      <c r="E242" s="22">
        <v>1</v>
      </c>
      <c r="F242" s="49"/>
      <c r="G242" s="20">
        <v>1.4</v>
      </c>
      <c r="H242" s="20">
        <v>1.68</v>
      </c>
      <c r="I242" s="20">
        <v>2.23</v>
      </c>
      <c r="J242" s="20">
        <v>2.39</v>
      </c>
      <c r="K242" s="23"/>
      <c r="L242" s="24">
        <f t="shared" si="795"/>
        <v>0</v>
      </c>
      <c r="M242" s="24">
        <v>0</v>
      </c>
      <c r="N242" s="24">
        <f t="shared" si="796"/>
        <v>0</v>
      </c>
      <c r="O242" s="24"/>
      <c r="P242" s="24">
        <f t="shared" si="797"/>
        <v>0</v>
      </c>
      <c r="Q242" s="24">
        <v>0</v>
      </c>
      <c r="R242" s="24">
        <f t="shared" si="798"/>
        <v>0</v>
      </c>
      <c r="S242" s="24"/>
      <c r="T242" s="24"/>
      <c r="U242" s="24">
        <v>0</v>
      </c>
      <c r="V242" s="24">
        <f t="shared" si="799"/>
        <v>0</v>
      </c>
      <c r="W242" s="24">
        <v>0</v>
      </c>
      <c r="X242" s="24">
        <f t="shared" si="654"/>
        <v>0</v>
      </c>
      <c r="Y242" s="24">
        <v>0</v>
      </c>
      <c r="Z242" s="24">
        <f t="shared" si="800"/>
        <v>0</v>
      </c>
      <c r="AA242" s="24"/>
      <c r="AB242" s="24">
        <f t="shared" si="640"/>
        <v>0</v>
      </c>
      <c r="AC242" s="24">
        <v>0</v>
      </c>
      <c r="AD242" s="24">
        <f t="shared" si="801"/>
        <v>0</v>
      </c>
      <c r="AE242" s="24">
        <v>0</v>
      </c>
      <c r="AF242" s="24">
        <f t="shared" si="802"/>
        <v>0</v>
      </c>
      <c r="AG242" s="24"/>
      <c r="AH242" s="24">
        <f t="shared" si="803"/>
        <v>0</v>
      </c>
      <c r="AI242" s="24"/>
      <c r="AJ242" s="24">
        <f t="shared" si="804"/>
        <v>0</v>
      </c>
      <c r="AK242" s="24"/>
      <c r="AL242" s="24">
        <f t="shared" si="805"/>
        <v>0</v>
      </c>
      <c r="AM242" s="24"/>
      <c r="AN242" s="24">
        <f t="shared" si="806"/>
        <v>0</v>
      </c>
      <c r="AO242" s="24">
        <v>0</v>
      </c>
      <c r="AP242" s="24">
        <f t="shared" si="807"/>
        <v>0</v>
      </c>
      <c r="AQ242" s="24">
        <v>0</v>
      </c>
      <c r="AR242" s="24">
        <f t="shared" si="808"/>
        <v>0</v>
      </c>
      <c r="AS242" s="24">
        <v>0</v>
      </c>
      <c r="AT242" s="24">
        <f t="shared" si="809"/>
        <v>0</v>
      </c>
      <c r="AU242" s="24"/>
      <c r="AV242" s="24">
        <f t="shared" si="810"/>
        <v>0</v>
      </c>
      <c r="AW242" s="24"/>
      <c r="AX242" s="24">
        <f t="shared" si="811"/>
        <v>0</v>
      </c>
      <c r="AY242" s="24"/>
      <c r="AZ242" s="24">
        <f t="shared" si="812"/>
        <v>0</v>
      </c>
      <c r="BA242" s="24">
        <v>0</v>
      </c>
      <c r="BB242" s="24">
        <f t="shared" si="813"/>
        <v>0</v>
      </c>
      <c r="BC242" s="24">
        <v>0</v>
      </c>
      <c r="BD242" s="24">
        <f t="shared" si="648"/>
        <v>0</v>
      </c>
      <c r="BE242" s="24">
        <v>0</v>
      </c>
      <c r="BF242" s="24">
        <f t="shared" si="655"/>
        <v>0</v>
      </c>
      <c r="BG242" s="24">
        <v>0</v>
      </c>
      <c r="BH242" s="24">
        <f t="shared" si="814"/>
        <v>0</v>
      </c>
      <c r="BI242" s="24">
        <v>0</v>
      </c>
      <c r="BJ242" s="24">
        <f t="shared" si="815"/>
        <v>0</v>
      </c>
      <c r="BK242" s="24"/>
      <c r="BL242" s="24">
        <f t="shared" si="816"/>
        <v>0</v>
      </c>
      <c r="BM242" s="24"/>
      <c r="BN242" s="24">
        <f t="shared" si="817"/>
        <v>0</v>
      </c>
      <c r="BO242" s="24">
        <v>0</v>
      </c>
      <c r="BP242" s="24">
        <f t="shared" si="818"/>
        <v>0</v>
      </c>
      <c r="BQ242" s="24">
        <v>0</v>
      </c>
      <c r="BR242" s="24">
        <f t="shared" si="819"/>
        <v>0</v>
      </c>
      <c r="BS242" s="24">
        <v>0</v>
      </c>
      <c r="BT242" s="24">
        <f t="shared" si="820"/>
        <v>0</v>
      </c>
      <c r="BU242" s="24"/>
      <c r="BV242" s="24">
        <f t="shared" si="821"/>
        <v>0</v>
      </c>
      <c r="BW242" s="24">
        <v>0</v>
      </c>
      <c r="BX242" s="24">
        <f t="shared" si="822"/>
        <v>0</v>
      </c>
      <c r="BY242" s="24"/>
      <c r="BZ242" s="24">
        <f t="shared" si="823"/>
        <v>0</v>
      </c>
      <c r="CA242" s="24"/>
      <c r="CB242" s="24">
        <f t="shared" si="824"/>
        <v>0</v>
      </c>
      <c r="CC242" s="24"/>
      <c r="CD242" s="24">
        <f t="shared" si="825"/>
        <v>0</v>
      </c>
      <c r="CE242" s="24">
        <v>0</v>
      </c>
      <c r="CF242" s="24">
        <f t="shared" si="826"/>
        <v>0</v>
      </c>
      <c r="CG242" s="24">
        <v>0</v>
      </c>
      <c r="CH242" s="24">
        <f t="shared" si="827"/>
        <v>0</v>
      </c>
      <c r="CI242" s="24">
        <v>0</v>
      </c>
      <c r="CJ242" s="24">
        <f t="shared" si="828"/>
        <v>0</v>
      </c>
      <c r="CK242" s="24">
        <v>0</v>
      </c>
      <c r="CL242" s="24">
        <f t="shared" si="829"/>
        <v>0</v>
      </c>
      <c r="CM242" s="24">
        <v>0</v>
      </c>
      <c r="CN242" s="24">
        <f t="shared" si="830"/>
        <v>0</v>
      </c>
      <c r="CO242" s="24"/>
      <c r="CP242" s="24"/>
      <c r="CQ242" s="24">
        <v>0</v>
      </c>
      <c r="CR242" s="24">
        <f t="shared" si="831"/>
        <v>0</v>
      </c>
      <c r="CS242" s="24"/>
      <c r="CT242" s="24">
        <f t="shared" si="832"/>
        <v>0</v>
      </c>
      <c r="CU242" s="24">
        <v>0</v>
      </c>
      <c r="CV242" s="24">
        <f t="shared" si="833"/>
        <v>0</v>
      </c>
      <c r="CW242" s="24">
        <v>0</v>
      </c>
      <c r="CX242" s="24">
        <f t="shared" si="834"/>
        <v>0</v>
      </c>
      <c r="CY242" s="24"/>
      <c r="CZ242" s="24">
        <f t="shared" si="835"/>
        <v>0</v>
      </c>
      <c r="DA242" s="24"/>
      <c r="DB242" s="24">
        <f t="shared" si="836"/>
        <v>0</v>
      </c>
      <c r="DC242" s="24"/>
      <c r="DD242" s="24">
        <f t="shared" si="837"/>
        <v>0</v>
      </c>
      <c r="DE242" s="24"/>
      <c r="DF242" s="24">
        <f t="shared" si="838"/>
        <v>0</v>
      </c>
      <c r="DG242" s="24"/>
      <c r="DH242" s="24">
        <f t="shared" si="839"/>
        <v>0</v>
      </c>
      <c r="DI242" s="24"/>
      <c r="DJ242" s="24">
        <f t="shared" si="840"/>
        <v>0</v>
      </c>
      <c r="DK242" s="24"/>
      <c r="DL242" s="24">
        <f t="shared" si="841"/>
        <v>0</v>
      </c>
      <c r="DM242" s="24"/>
      <c r="DN242" s="24">
        <f t="shared" si="842"/>
        <v>0</v>
      </c>
      <c r="DO242" s="24"/>
      <c r="DP242" s="24">
        <f t="shared" si="843"/>
        <v>0</v>
      </c>
      <c r="DQ242" s="24"/>
      <c r="DR242" s="24">
        <f t="shared" si="844"/>
        <v>0</v>
      </c>
      <c r="DS242" s="24"/>
      <c r="DT242" s="24">
        <f t="shared" si="845"/>
        <v>0</v>
      </c>
      <c r="DU242" s="24"/>
      <c r="DV242" s="24">
        <f t="shared" si="846"/>
        <v>0</v>
      </c>
      <c r="DW242" s="24"/>
      <c r="DX242" s="24">
        <f t="shared" si="847"/>
        <v>0</v>
      </c>
      <c r="DY242" s="24"/>
      <c r="DZ242" s="24">
        <f t="shared" si="848"/>
        <v>0</v>
      </c>
      <c r="EA242" s="24"/>
      <c r="EB242" s="24">
        <f t="shared" si="849"/>
        <v>0</v>
      </c>
      <c r="EC242" s="24"/>
      <c r="ED242" s="24">
        <f t="shared" si="850"/>
        <v>0</v>
      </c>
      <c r="EE242" s="24"/>
      <c r="EF242" s="24">
        <f t="shared" si="851"/>
        <v>0</v>
      </c>
      <c r="EG242" s="24"/>
      <c r="EH242" s="24">
        <f t="shared" si="852"/>
        <v>0</v>
      </c>
      <c r="EI242" s="24"/>
      <c r="EJ242" s="24">
        <f t="shared" si="853"/>
        <v>0</v>
      </c>
      <c r="EK242" s="24"/>
      <c r="EL242" s="24">
        <f t="shared" si="854"/>
        <v>0</v>
      </c>
      <c r="EM242" s="24"/>
      <c r="EN242" s="24">
        <f t="shared" si="855"/>
        <v>0</v>
      </c>
      <c r="EO242" s="24">
        <v>0</v>
      </c>
      <c r="EP242" s="24">
        <f t="shared" si="856"/>
        <v>0</v>
      </c>
      <c r="EQ242" s="24"/>
      <c r="ER242" s="24">
        <f t="shared" si="857"/>
        <v>0</v>
      </c>
      <c r="ES242" s="24"/>
      <c r="ET242" s="24"/>
      <c r="EU242" s="25">
        <f t="shared" si="794"/>
        <v>0</v>
      </c>
      <c r="EV242" s="25">
        <f t="shared" si="794"/>
        <v>0</v>
      </c>
    </row>
    <row r="243" spans="1:152" x14ac:dyDescent="0.25">
      <c r="A243" s="47">
        <v>113</v>
      </c>
      <c r="B243" s="19" t="s">
        <v>320</v>
      </c>
      <c r="C243" s="20">
        <f t="shared" si="639"/>
        <v>9657</v>
      </c>
      <c r="D243" s="21">
        <v>3.43</v>
      </c>
      <c r="E243" s="22">
        <v>1</v>
      </c>
      <c r="F243" s="49"/>
      <c r="G243" s="20">
        <v>1.4</v>
      </c>
      <c r="H243" s="20">
        <v>1.68</v>
      </c>
      <c r="I243" s="20">
        <v>2.23</v>
      </c>
      <c r="J243" s="20">
        <v>2.39</v>
      </c>
      <c r="K243" s="23"/>
      <c r="L243" s="24">
        <f t="shared" si="795"/>
        <v>0</v>
      </c>
      <c r="M243" s="24">
        <v>0</v>
      </c>
      <c r="N243" s="24">
        <f t="shared" si="796"/>
        <v>0</v>
      </c>
      <c r="O243" s="24"/>
      <c r="P243" s="24">
        <f t="shared" si="797"/>
        <v>0</v>
      </c>
      <c r="Q243" s="24">
        <v>0</v>
      </c>
      <c r="R243" s="24">
        <f t="shared" si="798"/>
        <v>0</v>
      </c>
      <c r="S243" s="24"/>
      <c r="T243" s="24"/>
      <c r="U243" s="24">
        <v>0</v>
      </c>
      <c r="V243" s="24">
        <f t="shared" si="799"/>
        <v>0</v>
      </c>
      <c r="W243" s="24">
        <v>0</v>
      </c>
      <c r="X243" s="24">
        <f t="shared" si="654"/>
        <v>0</v>
      </c>
      <c r="Y243" s="24">
        <v>0</v>
      </c>
      <c r="Z243" s="24">
        <f t="shared" si="800"/>
        <v>0</v>
      </c>
      <c r="AA243" s="24"/>
      <c r="AB243" s="24">
        <f t="shared" si="640"/>
        <v>0</v>
      </c>
      <c r="AC243" s="24">
        <v>0</v>
      </c>
      <c r="AD243" s="24">
        <f t="shared" si="801"/>
        <v>0</v>
      </c>
      <c r="AE243" s="24">
        <v>0</v>
      </c>
      <c r="AF243" s="24">
        <f t="shared" si="802"/>
        <v>0</v>
      </c>
      <c r="AG243" s="24"/>
      <c r="AH243" s="24">
        <f t="shared" si="803"/>
        <v>0</v>
      </c>
      <c r="AI243" s="24"/>
      <c r="AJ243" s="24">
        <f t="shared" si="804"/>
        <v>0</v>
      </c>
      <c r="AK243" s="24"/>
      <c r="AL243" s="24">
        <f t="shared" si="805"/>
        <v>0</v>
      </c>
      <c r="AM243" s="24"/>
      <c r="AN243" s="24">
        <f t="shared" si="806"/>
        <v>0</v>
      </c>
      <c r="AO243" s="24">
        <v>0</v>
      </c>
      <c r="AP243" s="24">
        <f t="shared" si="807"/>
        <v>0</v>
      </c>
      <c r="AQ243" s="24">
        <v>0</v>
      </c>
      <c r="AR243" s="24">
        <f t="shared" si="808"/>
        <v>0</v>
      </c>
      <c r="AS243" s="24">
        <v>0</v>
      </c>
      <c r="AT243" s="24">
        <f t="shared" si="809"/>
        <v>0</v>
      </c>
      <c r="AU243" s="24"/>
      <c r="AV243" s="24">
        <f t="shared" si="810"/>
        <v>0</v>
      </c>
      <c r="AW243" s="24"/>
      <c r="AX243" s="24">
        <f t="shared" si="811"/>
        <v>0</v>
      </c>
      <c r="AY243" s="24"/>
      <c r="AZ243" s="24">
        <f t="shared" si="812"/>
        <v>0</v>
      </c>
      <c r="BA243" s="24">
        <v>0</v>
      </c>
      <c r="BB243" s="24">
        <f t="shared" si="813"/>
        <v>0</v>
      </c>
      <c r="BC243" s="24">
        <v>0</v>
      </c>
      <c r="BD243" s="24">
        <f t="shared" si="648"/>
        <v>0</v>
      </c>
      <c r="BE243" s="24">
        <v>0</v>
      </c>
      <c r="BF243" s="24">
        <f t="shared" si="655"/>
        <v>0</v>
      </c>
      <c r="BG243" s="24">
        <v>0</v>
      </c>
      <c r="BH243" s="24">
        <f t="shared" si="814"/>
        <v>0</v>
      </c>
      <c r="BI243" s="24">
        <v>0</v>
      </c>
      <c r="BJ243" s="24">
        <f t="shared" si="815"/>
        <v>0</v>
      </c>
      <c r="BK243" s="24"/>
      <c r="BL243" s="24">
        <f t="shared" si="816"/>
        <v>0</v>
      </c>
      <c r="BM243" s="24"/>
      <c r="BN243" s="24">
        <f t="shared" si="817"/>
        <v>0</v>
      </c>
      <c r="BO243" s="24">
        <v>0</v>
      </c>
      <c r="BP243" s="24">
        <f t="shared" si="818"/>
        <v>0</v>
      </c>
      <c r="BQ243" s="24">
        <v>0</v>
      </c>
      <c r="BR243" s="24">
        <f t="shared" si="819"/>
        <v>0</v>
      </c>
      <c r="BS243" s="24">
        <v>0</v>
      </c>
      <c r="BT243" s="24">
        <f t="shared" si="820"/>
        <v>0</v>
      </c>
      <c r="BU243" s="24"/>
      <c r="BV243" s="24">
        <f t="shared" si="821"/>
        <v>0</v>
      </c>
      <c r="BW243" s="24">
        <v>0</v>
      </c>
      <c r="BX243" s="24">
        <f t="shared" si="822"/>
        <v>0</v>
      </c>
      <c r="BY243" s="24"/>
      <c r="BZ243" s="24">
        <f t="shared" si="823"/>
        <v>0</v>
      </c>
      <c r="CA243" s="24"/>
      <c r="CB243" s="24">
        <f t="shared" si="824"/>
        <v>0</v>
      </c>
      <c r="CC243" s="24"/>
      <c r="CD243" s="24">
        <f t="shared" si="825"/>
        <v>0</v>
      </c>
      <c r="CE243" s="24">
        <v>0</v>
      </c>
      <c r="CF243" s="24">
        <f t="shared" si="826"/>
        <v>0</v>
      </c>
      <c r="CG243" s="24">
        <v>0</v>
      </c>
      <c r="CH243" s="24">
        <f t="shared" si="827"/>
        <v>0</v>
      </c>
      <c r="CI243" s="24">
        <v>0</v>
      </c>
      <c r="CJ243" s="24">
        <f t="shared" si="828"/>
        <v>0</v>
      </c>
      <c r="CK243" s="24">
        <v>0</v>
      </c>
      <c r="CL243" s="24">
        <f t="shared" si="829"/>
        <v>0</v>
      </c>
      <c r="CM243" s="24">
        <v>0</v>
      </c>
      <c r="CN243" s="24">
        <f t="shared" si="830"/>
        <v>0</v>
      </c>
      <c r="CO243" s="24"/>
      <c r="CP243" s="24"/>
      <c r="CQ243" s="24">
        <v>0</v>
      </c>
      <c r="CR243" s="24">
        <f t="shared" si="831"/>
        <v>0</v>
      </c>
      <c r="CS243" s="24"/>
      <c r="CT243" s="24">
        <f t="shared" si="832"/>
        <v>0</v>
      </c>
      <c r="CU243" s="24">
        <v>0</v>
      </c>
      <c r="CV243" s="24">
        <f t="shared" si="833"/>
        <v>0</v>
      </c>
      <c r="CW243" s="24">
        <v>0</v>
      </c>
      <c r="CX243" s="24">
        <f t="shared" si="834"/>
        <v>0</v>
      </c>
      <c r="CY243" s="24"/>
      <c r="CZ243" s="24">
        <f t="shared" si="835"/>
        <v>0</v>
      </c>
      <c r="DA243" s="24"/>
      <c r="DB243" s="24">
        <f t="shared" si="836"/>
        <v>0</v>
      </c>
      <c r="DC243" s="24"/>
      <c r="DD243" s="24">
        <f t="shared" si="837"/>
        <v>0</v>
      </c>
      <c r="DE243" s="24"/>
      <c r="DF243" s="24">
        <f t="shared" si="838"/>
        <v>0</v>
      </c>
      <c r="DG243" s="24"/>
      <c r="DH243" s="24">
        <f t="shared" si="839"/>
        <v>0</v>
      </c>
      <c r="DI243" s="24"/>
      <c r="DJ243" s="24">
        <f t="shared" si="840"/>
        <v>0</v>
      </c>
      <c r="DK243" s="24"/>
      <c r="DL243" s="24">
        <f t="shared" si="841"/>
        <v>0</v>
      </c>
      <c r="DM243" s="24"/>
      <c r="DN243" s="24">
        <f t="shared" si="842"/>
        <v>0</v>
      </c>
      <c r="DO243" s="24"/>
      <c r="DP243" s="24">
        <f t="shared" si="843"/>
        <v>0</v>
      </c>
      <c r="DQ243" s="24"/>
      <c r="DR243" s="24">
        <f t="shared" si="844"/>
        <v>0</v>
      </c>
      <c r="DS243" s="24"/>
      <c r="DT243" s="24">
        <f t="shared" si="845"/>
        <v>0</v>
      </c>
      <c r="DU243" s="24"/>
      <c r="DV243" s="24">
        <f t="shared" si="846"/>
        <v>0</v>
      </c>
      <c r="DW243" s="24"/>
      <c r="DX243" s="24">
        <f t="shared" si="847"/>
        <v>0</v>
      </c>
      <c r="DY243" s="24"/>
      <c r="DZ243" s="24">
        <f t="shared" si="848"/>
        <v>0</v>
      </c>
      <c r="EA243" s="24"/>
      <c r="EB243" s="24">
        <f t="shared" si="849"/>
        <v>0</v>
      </c>
      <c r="EC243" s="24"/>
      <c r="ED243" s="24">
        <f t="shared" si="850"/>
        <v>0</v>
      </c>
      <c r="EE243" s="24"/>
      <c r="EF243" s="24">
        <f t="shared" si="851"/>
        <v>0</v>
      </c>
      <c r="EG243" s="24"/>
      <c r="EH243" s="24">
        <f t="shared" si="852"/>
        <v>0</v>
      </c>
      <c r="EI243" s="24"/>
      <c r="EJ243" s="24">
        <f t="shared" si="853"/>
        <v>0</v>
      </c>
      <c r="EK243" s="24"/>
      <c r="EL243" s="24">
        <f t="shared" si="854"/>
        <v>0</v>
      </c>
      <c r="EM243" s="24"/>
      <c r="EN243" s="24">
        <f t="shared" si="855"/>
        <v>0</v>
      </c>
      <c r="EO243" s="24">
        <v>0</v>
      </c>
      <c r="EP243" s="24">
        <f t="shared" si="856"/>
        <v>0</v>
      </c>
      <c r="EQ243" s="24"/>
      <c r="ER243" s="24">
        <f t="shared" si="857"/>
        <v>0</v>
      </c>
      <c r="ES243" s="24"/>
      <c r="ET243" s="24"/>
      <c r="EU243" s="25">
        <f t="shared" si="794"/>
        <v>0</v>
      </c>
      <c r="EV243" s="25">
        <f t="shared" si="794"/>
        <v>0</v>
      </c>
    </row>
    <row r="244" spans="1:152" ht="30" x14ac:dyDescent="0.25">
      <c r="A244" s="47">
        <v>118</v>
      </c>
      <c r="B244" s="26" t="s">
        <v>321</v>
      </c>
      <c r="C244" s="20">
        <f t="shared" si="639"/>
        <v>9657</v>
      </c>
      <c r="D244" s="21">
        <v>1.8</v>
      </c>
      <c r="E244" s="22">
        <v>1</v>
      </c>
      <c r="F244" s="49"/>
      <c r="G244" s="20">
        <v>1.4</v>
      </c>
      <c r="H244" s="20">
        <v>1.68</v>
      </c>
      <c r="I244" s="20">
        <v>2.23</v>
      </c>
      <c r="J244" s="20">
        <v>2.39</v>
      </c>
      <c r="K244" s="23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  <c r="W244" s="24"/>
      <c r="X244" s="24"/>
      <c r="Y244" s="24"/>
      <c r="Z244" s="24"/>
      <c r="AA244" s="24"/>
      <c r="AB244" s="24">
        <f t="shared" si="640"/>
        <v>0</v>
      </c>
      <c r="AC244" s="24"/>
      <c r="AD244" s="24"/>
      <c r="AE244" s="24"/>
      <c r="AF244" s="24"/>
      <c r="AG244" s="24"/>
      <c r="AH244" s="24"/>
      <c r="AI244" s="24"/>
      <c r="AJ244" s="24"/>
      <c r="AK244" s="24"/>
      <c r="AL244" s="24"/>
      <c r="AM244" s="24"/>
      <c r="AN244" s="24"/>
      <c r="AO244" s="24"/>
      <c r="AP244" s="24"/>
      <c r="AQ244" s="24"/>
      <c r="AR244" s="24"/>
      <c r="AS244" s="24"/>
      <c r="AT244" s="24"/>
      <c r="AU244" s="24"/>
      <c r="AV244" s="24"/>
      <c r="AW244" s="24"/>
      <c r="AX244" s="24"/>
      <c r="AY244" s="24"/>
      <c r="AZ244" s="24"/>
      <c r="BA244" s="24"/>
      <c r="BB244" s="24"/>
      <c r="BC244" s="24"/>
      <c r="BD244" s="24"/>
      <c r="BE244" s="24"/>
      <c r="BF244" s="24"/>
      <c r="BG244" s="24"/>
      <c r="BH244" s="24"/>
      <c r="BI244" s="24"/>
      <c r="BJ244" s="24"/>
      <c r="BK244" s="24"/>
      <c r="BL244" s="24"/>
      <c r="BM244" s="24"/>
      <c r="BN244" s="24"/>
      <c r="BO244" s="24"/>
      <c r="BP244" s="24"/>
      <c r="BQ244" s="24"/>
      <c r="BR244" s="24"/>
      <c r="BS244" s="24"/>
      <c r="BT244" s="24"/>
      <c r="BU244" s="24"/>
      <c r="BV244" s="24"/>
      <c r="BW244" s="24"/>
      <c r="BX244" s="24"/>
      <c r="BY244" s="24"/>
      <c r="BZ244" s="24"/>
      <c r="CA244" s="24"/>
      <c r="CB244" s="24"/>
      <c r="CC244" s="24"/>
      <c r="CD244" s="24"/>
      <c r="CE244" s="24"/>
      <c r="CF244" s="24"/>
      <c r="CG244" s="24"/>
      <c r="CH244" s="24"/>
      <c r="CI244" s="24"/>
      <c r="CJ244" s="24"/>
      <c r="CK244" s="24"/>
      <c r="CL244" s="24"/>
      <c r="CM244" s="24"/>
      <c r="CN244" s="24"/>
      <c r="CO244" s="24"/>
      <c r="CP244" s="24"/>
      <c r="CQ244" s="24"/>
      <c r="CR244" s="24"/>
      <c r="CS244" s="24"/>
      <c r="CT244" s="24"/>
      <c r="CU244" s="24"/>
      <c r="CV244" s="24"/>
      <c r="CW244" s="24"/>
      <c r="CX244" s="24"/>
      <c r="CY244" s="24"/>
      <c r="CZ244" s="24"/>
      <c r="DA244" s="24"/>
      <c r="DB244" s="24"/>
      <c r="DC244" s="24"/>
      <c r="DD244" s="24"/>
      <c r="DE244" s="24"/>
      <c r="DF244" s="24"/>
      <c r="DG244" s="24"/>
      <c r="DH244" s="24"/>
      <c r="DI244" s="24"/>
      <c r="DJ244" s="24"/>
      <c r="DK244" s="24"/>
      <c r="DL244" s="24"/>
      <c r="DM244" s="24"/>
      <c r="DN244" s="24"/>
      <c r="DO244" s="24"/>
      <c r="DP244" s="24"/>
      <c r="DQ244" s="24"/>
      <c r="DR244" s="24"/>
      <c r="DS244" s="24"/>
      <c r="DT244" s="24"/>
      <c r="DU244" s="24"/>
      <c r="DV244" s="24"/>
      <c r="DW244" s="24"/>
      <c r="DX244" s="24"/>
      <c r="DY244" s="24"/>
      <c r="DZ244" s="24"/>
      <c r="EA244" s="24"/>
      <c r="EB244" s="24"/>
      <c r="EC244" s="24"/>
      <c r="ED244" s="24"/>
      <c r="EE244" s="24"/>
      <c r="EF244" s="24"/>
      <c r="EG244" s="24"/>
      <c r="EH244" s="24"/>
      <c r="EI244" s="24"/>
      <c r="EJ244" s="24"/>
      <c r="EK244" s="24"/>
      <c r="EL244" s="24"/>
      <c r="EM244" s="24"/>
      <c r="EN244" s="24"/>
      <c r="EO244" s="24"/>
      <c r="EP244" s="24"/>
      <c r="EQ244" s="24"/>
      <c r="ER244" s="24"/>
      <c r="ES244" s="24"/>
      <c r="ET244" s="24"/>
      <c r="EU244" s="25">
        <f t="shared" si="794"/>
        <v>0</v>
      </c>
      <c r="EV244" s="25">
        <f t="shared" si="794"/>
        <v>0</v>
      </c>
    </row>
    <row r="245" spans="1:152" x14ac:dyDescent="0.25">
      <c r="A245" s="47">
        <v>35</v>
      </c>
      <c r="B245" s="19" t="s">
        <v>322</v>
      </c>
      <c r="C245" s="20">
        <f t="shared" si="639"/>
        <v>9657</v>
      </c>
      <c r="D245" s="21">
        <v>4.78</v>
      </c>
      <c r="E245" s="22">
        <v>1</v>
      </c>
      <c r="F245" s="49"/>
      <c r="G245" s="20">
        <v>1.4</v>
      </c>
      <c r="H245" s="20">
        <v>1.68</v>
      </c>
      <c r="I245" s="20">
        <v>2.23</v>
      </c>
      <c r="J245" s="20">
        <v>2.39</v>
      </c>
      <c r="K245" s="23"/>
      <c r="L245" s="24">
        <f t="shared" si="795"/>
        <v>0</v>
      </c>
      <c r="M245" s="24">
        <v>0</v>
      </c>
      <c r="N245" s="24">
        <f t="shared" si="796"/>
        <v>0</v>
      </c>
      <c r="O245" s="24">
        <v>0</v>
      </c>
      <c r="P245" s="24">
        <f t="shared" si="797"/>
        <v>0</v>
      </c>
      <c r="Q245" s="24">
        <v>0</v>
      </c>
      <c r="R245" s="24">
        <f t="shared" si="798"/>
        <v>0</v>
      </c>
      <c r="S245" s="24"/>
      <c r="T245" s="24"/>
      <c r="U245" s="24">
        <v>0</v>
      </c>
      <c r="V245" s="24">
        <f t="shared" si="799"/>
        <v>0</v>
      </c>
      <c r="W245" s="24">
        <v>0</v>
      </c>
      <c r="X245" s="24">
        <f t="shared" si="654"/>
        <v>0</v>
      </c>
      <c r="Y245" s="24">
        <v>0</v>
      </c>
      <c r="Z245" s="24">
        <f t="shared" si="800"/>
        <v>0</v>
      </c>
      <c r="AA245" s="24"/>
      <c r="AB245" s="24">
        <f t="shared" si="640"/>
        <v>0</v>
      </c>
      <c r="AC245" s="24">
        <v>0</v>
      </c>
      <c r="AD245" s="24">
        <f t="shared" si="801"/>
        <v>0</v>
      </c>
      <c r="AE245" s="24">
        <v>0</v>
      </c>
      <c r="AF245" s="24">
        <f t="shared" si="802"/>
        <v>0</v>
      </c>
      <c r="AG245" s="24"/>
      <c r="AH245" s="24">
        <f t="shared" si="803"/>
        <v>0</v>
      </c>
      <c r="AI245" s="24"/>
      <c r="AJ245" s="24">
        <f t="shared" si="804"/>
        <v>0</v>
      </c>
      <c r="AK245" s="24"/>
      <c r="AL245" s="24">
        <f t="shared" si="805"/>
        <v>0</v>
      </c>
      <c r="AM245" s="24"/>
      <c r="AN245" s="24">
        <f t="shared" si="806"/>
        <v>0</v>
      </c>
      <c r="AO245" s="24">
        <v>0</v>
      </c>
      <c r="AP245" s="24">
        <f t="shared" si="807"/>
        <v>0</v>
      </c>
      <c r="AQ245" s="24">
        <v>0</v>
      </c>
      <c r="AR245" s="24">
        <f t="shared" si="808"/>
        <v>0</v>
      </c>
      <c r="AS245" s="24">
        <v>0</v>
      </c>
      <c r="AT245" s="24">
        <f t="shared" si="809"/>
        <v>0</v>
      </c>
      <c r="AU245" s="24"/>
      <c r="AV245" s="24">
        <f t="shared" si="810"/>
        <v>0</v>
      </c>
      <c r="AW245" s="24"/>
      <c r="AX245" s="24">
        <f t="shared" si="811"/>
        <v>0</v>
      </c>
      <c r="AY245" s="24"/>
      <c r="AZ245" s="24">
        <f t="shared" si="812"/>
        <v>0</v>
      </c>
      <c r="BA245" s="24">
        <v>0</v>
      </c>
      <c r="BB245" s="24">
        <f t="shared" si="813"/>
        <v>0</v>
      </c>
      <c r="BC245" s="24">
        <v>0</v>
      </c>
      <c r="BD245" s="24">
        <f t="shared" si="648"/>
        <v>0</v>
      </c>
      <c r="BE245" s="24">
        <v>0</v>
      </c>
      <c r="BF245" s="24">
        <f t="shared" si="655"/>
        <v>0</v>
      </c>
      <c r="BG245" s="24">
        <v>0</v>
      </c>
      <c r="BH245" s="24">
        <f t="shared" si="814"/>
        <v>0</v>
      </c>
      <c r="BI245" s="24">
        <v>0</v>
      </c>
      <c r="BJ245" s="24">
        <f t="shared" si="815"/>
        <v>0</v>
      </c>
      <c r="BK245" s="24"/>
      <c r="BL245" s="24">
        <f t="shared" si="816"/>
        <v>0</v>
      </c>
      <c r="BM245" s="24"/>
      <c r="BN245" s="24">
        <f t="shared" si="817"/>
        <v>0</v>
      </c>
      <c r="BO245" s="24">
        <v>0</v>
      </c>
      <c r="BP245" s="24">
        <f t="shared" si="818"/>
        <v>0</v>
      </c>
      <c r="BQ245" s="24">
        <v>0</v>
      </c>
      <c r="BR245" s="24">
        <f t="shared" si="819"/>
        <v>0</v>
      </c>
      <c r="BS245" s="24">
        <v>0</v>
      </c>
      <c r="BT245" s="24">
        <f t="shared" si="820"/>
        <v>0</v>
      </c>
      <c r="BU245" s="24"/>
      <c r="BV245" s="24">
        <f t="shared" si="821"/>
        <v>0</v>
      </c>
      <c r="BW245" s="24">
        <v>0</v>
      </c>
      <c r="BX245" s="24">
        <f t="shared" si="822"/>
        <v>0</v>
      </c>
      <c r="BY245" s="24"/>
      <c r="BZ245" s="24">
        <f t="shared" si="823"/>
        <v>0</v>
      </c>
      <c r="CA245" s="24"/>
      <c r="CB245" s="24">
        <f t="shared" si="824"/>
        <v>0</v>
      </c>
      <c r="CC245" s="24"/>
      <c r="CD245" s="24">
        <f t="shared" si="825"/>
        <v>0</v>
      </c>
      <c r="CE245" s="24">
        <v>0</v>
      </c>
      <c r="CF245" s="24">
        <f t="shared" si="826"/>
        <v>0</v>
      </c>
      <c r="CG245" s="24">
        <v>0</v>
      </c>
      <c r="CH245" s="24">
        <f t="shared" si="827"/>
        <v>0</v>
      </c>
      <c r="CI245" s="24">
        <v>0</v>
      </c>
      <c r="CJ245" s="24">
        <f t="shared" si="828"/>
        <v>0</v>
      </c>
      <c r="CK245" s="24">
        <v>0</v>
      </c>
      <c r="CL245" s="24">
        <f t="shared" si="829"/>
        <v>0</v>
      </c>
      <c r="CM245" s="24">
        <v>0</v>
      </c>
      <c r="CN245" s="24">
        <f t="shared" si="830"/>
        <v>0</v>
      </c>
      <c r="CO245" s="24"/>
      <c r="CP245" s="24"/>
      <c r="CQ245" s="24">
        <v>0</v>
      </c>
      <c r="CR245" s="24">
        <f t="shared" si="831"/>
        <v>0</v>
      </c>
      <c r="CS245" s="24"/>
      <c r="CT245" s="24">
        <f t="shared" si="832"/>
        <v>0</v>
      </c>
      <c r="CU245" s="24">
        <v>0</v>
      </c>
      <c r="CV245" s="24">
        <f t="shared" si="833"/>
        <v>0</v>
      </c>
      <c r="CW245" s="24">
        <v>0</v>
      </c>
      <c r="CX245" s="24">
        <f t="shared" si="834"/>
        <v>0</v>
      </c>
      <c r="CY245" s="24"/>
      <c r="CZ245" s="24">
        <f t="shared" si="835"/>
        <v>0</v>
      </c>
      <c r="DA245" s="24"/>
      <c r="DB245" s="24">
        <f t="shared" si="836"/>
        <v>0</v>
      </c>
      <c r="DC245" s="24"/>
      <c r="DD245" s="24">
        <f t="shared" si="837"/>
        <v>0</v>
      </c>
      <c r="DE245" s="24"/>
      <c r="DF245" s="24">
        <f t="shared" si="838"/>
        <v>0</v>
      </c>
      <c r="DG245" s="24"/>
      <c r="DH245" s="24">
        <f t="shared" si="839"/>
        <v>0</v>
      </c>
      <c r="DI245" s="24"/>
      <c r="DJ245" s="24">
        <f t="shared" si="840"/>
        <v>0</v>
      </c>
      <c r="DK245" s="24"/>
      <c r="DL245" s="24">
        <f t="shared" si="841"/>
        <v>0</v>
      </c>
      <c r="DM245" s="24"/>
      <c r="DN245" s="24">
        <f t="shared" si="842"/>
        <v>0</v>
      </c>
      <c r="DO245" s="24"/>
      <c r="DP245" s="24">
        <f t="shared" si="843"/>
        <v>0</v>
      </c>
      <c r="DQ245" s="24"/>
      <c r="DR245" s="24">
        <f t="shared" si="844"/>
        <v>0</v>
      </c>
      <c r="DS245" s="24"/>
      <c r="DT245" s="24">
        <f t="shared" si="845"/>
        <v>0</v>
      </c>
      <c r="DU245" s="24"/>
      <c r="DV245" s="24">
        <f t="shared" si="846"/>
        <v>0</v>
      </c>
      <c r="DW245" s="24"/>
      <c r="DX245" s="24">
        <f t="shared" si="847"/>
        <v>0</v>
      </c>
      <c r="DY245" s="24"/>
      <c r="DZ245" s="24">
        <f t="shared" si="848"/>
        <v>0</v>
      </c>
      <c r="EA245" s="24"/>
      <c r="EB245" s="24">
        <f t="shared" si="849"/>
        <v>0</v>
      </c>
      <c r="EC245" s="24"/>
      <c r="ED245" s="24">
        <f t="shared" si="850"/>
        <v>0</v>
      </c>
      <c r="EE245" s="24"/>
      <c r="EF245" s="24">
        <f t="shared" si="851"/>
        <v>0</v>
      </c>
      <c r="EG245" s="24"/>
      <c r="EH245" s="24">
        <f t="shared" si="852"/>
        <v>0</v>
      </c>
      <c r="EI245" s="24"/>
      <c r="EJ245" s="24">
        <f t="shared" si="853"/>
        <v>0</v>
      </c>
      <c r="EK245" s="24"/>
      <c r="EL245" s="24">
        <f t="shared" si="854"/>
        <v>0</v>
      </c>
      <c r="EM245" s="24"/>
      <c r="EN245" s="24">
        <f t="shared" si="855"/>
        <v>0</v>
      </c>
      <c r="EO245" s="24">
        <v>0</v>
      </c>
      <c r="EP245" s="24">
        <f t="shared" si="856"/>
        <v>0</v>
      </c>
      <c r="EQ245" s="24"/>
      <c r="ER245" s="24">
        <f t="shared" si="857"/>
        <v>0</v>
      </c>
      <c r="ES245" s="24"/>
      <c r="ET245" s="24"/>
      <c r="EU245" s="25">
        <f t="shared" si="794"/>
        <v>0</v>
      </c>
      <c r="EV245" s="25">
        <f t="shared" si="794"/>
        <v>0</v>
      </c>
    </row>
    <row r="246" spans="1:152" x14ac:dyDescent="0.25">
      <c r="A246" s="47">
        <v>107</v>
      </c>
      <c r="B246" s="19" t="s">
        <v>323</v>
      </c>
      <c r="C246" s="20">
        <f t="shared" si="639"/>
        <v>9657</v>
      </c>
      <c r="D246" s="21">
        <v>3.6</v>
      </c>
      <c r="E246" s="22">
        <v>1</v>
      </c>
      <c r="F246" s="49"/>
      <c r="G246" s="20">
        <v>1.4</v>
      </c>
      <c r="H246" s="20">
        <v>1.68</v>
      </c>
      <c r="I246" s="20">
        <v>2.23</v>
      </c>
      <c r="J246" s="20">
        <v>2.39</v>
      </c>
      <c r="K246" s="23"/>
      <c r="L246" s="24">
        <f t="shared" si="795"/>
        <v>0</v>
      </c>
      <c r="M246" s="24">
        <v>0</v>
      </c>
      <c r="N246" s="24">
        <f t="shared" si="796"/>
        <v>0</v>
      </c>
      <c r="O246" s="24">
        <v>0</v>
      </c>
      <c r="P246" s="24">
        <f t="shared" si="797"/>
        <v>0</v>
      </c>
      <c r="Q246" s="24">
        <v>300</v>
      </c>
      <c r="R246" s="24">
        <f t="shared" si="798"/>
        <v>14601384</v>
      </c>
      <c r="S246" s="24"/>
      <c r="T246" s="24"/>
      <c r="U246" s="24">
        <v>0</v>
      </c>
      <c r="V246" s="24">
        <f t="shared" si="799"/>
        <v>0</v>
      </c>
      <c r="W246" s="24">
        <v>0</v>
      </c>
      <c r="X246" s="24">
        <f t="shared" si="654"/>
        <v>0</v>
      </c>
      <c r="Y246" s="24">
        <v>0</v>
      </c>
      <c r="Z246" s="24">
        <f t="shared" si="800"/>
        <v>0</v>
      </c>
      <c r="AA246" s="24"/>
      <c r="AB246" s="24">
        <f t="shared" si="640"/>
        <v>0</v>
      </c>
      <c r="AC246" s="24">
        <v>0</v>
      </c>
      <c r="AD246" s="24">
        <f t="shared" si="801"/>
        <v>0</v>
      </c>
      <c r="AE246" s="24">
        <v>0</v>
      </c>
      <c r="AF246" s="24">
        <f t="shared" si="802"/>
        <v>0</v>
      </c>
      <c r="AG246" s="24"/>
      <c r="AH246" s="24">
        <f t="shared" si="803"/>
        <v>0</v>
      </c>
      <c r="AI246" s="24"/>
      <c r="AJ246" s="24">
        <f t="shared" si="804"/>
        <v>0</v>
      </c>
      <c r="AK246" s="24"/>
      <c r="AL246" s="24">
        <f t="shared" si="805"/>
        <v>0</v>
      </c>
      <c r="AM246" s="24"/>
      <c r="AN246" s="24">
        <f t="shared" si="806"/>
        <v>0</v>
      </c>
      <c r="AO246" s="24">
        <v>0</v>
      </c>
      <c r="AP246" s="24">
        <f t="shared" si="807"/>
        <v>0</v>
      </c>
      <c r="AQ246" s="24">
        <v>0</v>
      </c>
      <c r="AR246" s="24">
        <f t="shared" si="808"/>
        <v>0</v>
      </c>
      <c r="AS246" s="24">
        <v>0</v>
      </c>
      <c r="AT246" s="24">
        <f t="shared" si="809"/>
        <v>0</v>
      </c>
      <c r="AU246" s="24"/>
      <c r="AV246" s="24">
        <f t="shared" si="810"/>
        <v>0</v>
      </c>
      <c r="AW246" s="24"/>
      <c r="AX246" s="24">
        <f t="shared" si="811"/>
        <v>0</v>
      </c>
      <c r="AY246" s="24"/>
      <c r="AZ246" s="24">
        <f t="shared" si="812"/>
        <v>0</v>
      </c>
      <c r="BA246" s="24">
        <v>0</v>
      </c>
      <c r="BB246" s="24">
        <f t="shared" si="813"/>
        <v>0</v>
      </c>
      <c r="BC246" s="24">
        <v>0</v>
      </c>
      <c r="BD246" s="24">
        <f t="shared" si="648"/>
        <v>0</v>
      </c>
      <c r="BE246" s="24">
        <v>0</v>
      </c>
      <c r="BF246" s="24">
        <f t="shared" si="655"/>
        <v>0</v>
      </c>
      <c r="BG246" s="24">
        <v>0</v>
      </c>
      <c r="BH246" s="24">
        <f t="shared" si="814"/>
        <v>0</v>
      </c>
      <c r="BI246" s="24">
        <v>0</v>
      </c>
      <c r="BJ246" s="24">
        <f t="shared" si="815"/>
        <v>0</v>
      </c>
      <c r="BK246" s="24"/>
      <c r="BL246" s="24">
        <f t="shared" si="816"/>
        <v>0</v>
      </c>
      <c r="BM246" s="24"/>
      <c r="BN246" s="24">
        <f t="shared" si="817"/>
        <v>0</v>
      </c>
      <c r="BO246" s="24">
        <v>0</v>
      </c>
      <c r="BP246" s="24">
        <f t="shared" si="818"/>
        <v>0</v>
      </c>
      <c r="BQ246" s="24">
        <v>0</v>
      </c>
      <c r="BR246" s="24">
        <f t="shared" si="819"/>
        <v>0</v>
      </c>
      <c r="BS246" s="24">
        <v>0</v>
      </c>
      <c r="BT246" s="24">
        <f t="shared" si="820"/>
        <v>0</v>
      </c>
      <c r="BU246" s="24"/>
      <c r="BV246" s="24">
        <f t="shared" si="821"/>
        <v>0</v>
      </c>
      <c r="BW246" s="24">
        <v>0</v>
      </c>
      <c r="BX246" s="24">
        <f t="shared" si="822"/>
        <v>0</v>
      </c>
      <c r="BY246" s="24"/>
      <c r="BZ246" s="24">
        <f t="shared" si="823"/>
        <v>0</v>
      </c>
      <c r="CA246" s="24"/>
      <c r="CB246" s="24">
        <f t="shared" si="824"/>
        <v>0</v>
      </c>
      <c r="CC246" s="24"/>
      <c r="CD246" s="24">
        <f t="shared" si="825"/>
        <v>0</v>
      </c>
      <c r="CE246" s="24">
        <v>0</v>
      </c>
      <c r="CF246" s="24">
        <f t="shared" si="826"/>
        <v>0</v>
      </c>
      <c r="CG246" s="24">
        <v>0</v>
      </c>
      <c r="CH246" s="24">
        <f t="shared" si="827"/>
        <v>0</v>
      </c>
      <c r="CI246" s="24">
        <v>0</v>
      </c>
      <c r="CJ246" s="24">
        <f t="shared" si="828"/>
        <v>0</v>
      </c>
      <c r="CK246" s="24">
        <v>0</v>
      </c>
      <c r="CL246" s="24">
        <f t="shared" si="829"/>
        <v>0</v>
      </c>
      <c r="CM246" s="24">
        <v>0</v>
      </c>
      <c r="CN246" s="24">
        <f t="shared" si="830"/>
        <v>0</v>
      </c>
      <c r="CO246" s="24"/>
      <c r="CP246" s="24"/>
      <c r="CQ246" s="24">
        <v>0</v>
      </c>
      <c r="CR246" s="24">
        <f t="shared" si="831"/>
        <v>0</v>
      </c>
      <c r="CS246" s="24"/>
      <c r="CT246" s="24">
        <f t="shared" si="832"/>
        <v>0</v>
      </c>
      <c r="CU246" s="24">
        <v>0</v>
      </c>
      <c r="CV246" s="24">
        <f t="shared" si="833"/>
        <v>0</v>
      </c>
      <c r="CW246" s="24">
        <v>0</v>
      </c>
      <c r="CX246" s="24">
        <f t="shared" si="834"/>
        <v>0</v>
      </c>
      <c r="CY246" s="24"/>
      <c r="CZ246" s="24">
        <f t="shared" si="835"/>
        <v>0</v>
      </c>
      <c r="DA246" s="24"/>
      <c r="DB246" s="24">
        <f t="shared" si="836"/>
        <v>0</v>
      </c>
      <c r="DC246" s="24"/>
      <c r="DD246" s="24">
        <f t="shared" si="837"/>
        <v>0</v>
      </c>
      <c r="DE246" s="24"/>
      <c r="DF246" s="24">
        <f t="shared" si="838"/>
        <v>0</v>
      </c>
      <c r="DG246" s="24"/>
      <c r="DH246" s="24">
        <f t="shared" si="839"/>
        <v>0</v>
      </c>
      <c r="DI246" s="24"/>
      <c r="DJ246" s="24">
        <f t="shared" si="840"/>
        <v>0</v>
      </c>
      <c r="DK246" s="24"/>
      <c r="DL246" s="24">
        <f t="shared" si="841"/>
        <v>0</v>
      </c>
      <c r="DM246" s="24"/>
      <c r="DN246" s="24">
        <f t="shared" si="842"/>
        <v>0</v>
      </c>
      <c r="DO246" s="24"/>
      <c r="DP246" s="24">
        <f t="shared" si="843"/>
        <v>0</v>
      </c>
      <c r="DQ246" s="24"/>
      <c r="DR246" s="24">
        <f t="shared" si="844"/>
        <v>0</v>
      </c>
      <c r="DS246" s="24"/>
      <c r="DT246" s="24">
        <f t="shared" si="845"/>
        <v>0</v>
      </c>
      <c r="DU246" s="24"/>
      <c r="DV246" s="24">
        <f t="shared" si="846"/>
        <v>0</v>
      </c>
      <c r="DW246" s="24"/>
      <c r="DX246" s="24">
        <f t="shared" si="847"/>
        <v>0</v>
      </c>
      <c r="DY246" s="24"/>
      <c r="DZ246" s="24">
        <f t="shared" si="848"/>
        <v>0</v>
      </c>
      <c r="EA246" s="24"/>
      <c r="EB246" s="24">
        <f t="shared" si="849"/>
        <v>0</v>
      </c>
      <c r="EC246" s="24"/>
      <c r="ED246" s="24">
        <f t="shared" si="850"/>
        <v>0</v>
      </c>
      <c r="EE246" s="24"/>
      <c r="EF246" s="24">
        <f t="shared" si="851"/>
        <v>0</v>
      </c>
      <c r="EG246" s="24"/>
      <c r="EH246" s="24">
        <f t="shared" si="852"/>
        <v>0</v>
      </c>
      <c r="EI246" s="24"/>
      <c r="EJ246" s="24">
        <f t="shared" si="853"/>
        <v>0</v>
      </c>
      <c r="EK246" s="24"/>
      <c r="EL246" s="24">
        <f t="shared" si="854"/>
        <v>0</v>
      </c>
      <c r="EM246" s="24"/>
      <c r="EN246" s="24">
        <f t="shared" si="855"/>
        <v>0</v>
      </c>
      <c r="EO246" s="24">
        <v>0</v>
      </c>
      <c r="EP246" s="24">
        <f t="shared" si="856"/>
        <v>0</v>
      </c>
      <c r="EQ246" s="24"/>
      <c r="ER246" s="24">
        <f t="shared" si="857"/>
        <v>0</v>
      </c>
      <c r="ES246" s="24"/>
      <c r="ET246" s="24"/>
      <c r="EU246" s="25">
        <f t="shared" si="794"/>
        <v>300</v>
      </c>
      <c r="EV246" s="25">
        <f t="shared" si="794"/>
        <v>14601384</v>
      </c>
    </row>
    <row r="247" spans="1:152" ht="30" x14ac:dyDescent="0.25">
      <c r="A247" s="47">
        <v>108</v>
      </c>
      <c r="B247" s="19" t="s">
        <v>324</v>
      </c>
      <c r="C247" s="20">
        <f t="shared" si="639"/>
        <v>9657</v>
      </c>
      <c r="D247" s="21">
        <v>3.06</v>
      </c>
      <c r="E247" s="22">
        <v>1</v>
      </c>
      <c r="F247" s="49"/>
      <c r="G247" s="20">
        <v>1.4</v>
      </c>
      <c r="H247" s="20">
        <v>1.68</v>
      </c>
      <c r="I247" s="20">
        <v>2.23</v>
      </c>
      <c r="J247" s="20">
        <v>2.39</v>
      </c>
      <c r="K247" s="23"/>
      <c r="L247" s="24">
        <f t="shared" si="795"/>
        <v>0</v>
      </c>
      <c r="M247" s="24">
        <v>0</v>
      </c>
      <c r="N247" s="24">
        <f t="shared" si="796"/>
        <v>0</v>
      </c>
      <c r="O247" s="24">
        <v>0</v>
      </c>
      <c r="P247" s="24">
        <f t="shared" si="797"/>
        <v>0</v>
      </c>
      <c r="Q247" s="24">
        <v>70</v>
      </c>
      <c r="R247" s="24">
        <f t="shared" si="798"/>
        <v>2895941.16</v>
      </c>
      <c r="S247" s="24"/>
      <c r="T247" s="24"/>
      <c r="U247" s="24">
        <v>0</v>
      </c>
      <c r="V247" s="24">
        <f t="shared" si="799"/>
        <v>0</v>
      </c>
      <c r="W247" s="24">
        <v>0</v>
      </c>
      <c r="X247" s="24">
        <f t="shared" si="654"/>
        <v>0</v>
      </c>
      <c r="Y247" s="24">
        <v>0</v>
      </c>
      <c r="Z247" s="24">
        <f t="shared" si="800"/>
        <v>0</v>
      </c>
      <c r="AA247" s="24"/>
      <c r="AB247" s="24">
        <f t="shared" si="640"/>
        <v>0</v>
      </c>
      <c r="AC247" s="24">
        <v>0</v>
      </c>
      <c r="AD247" s="24">
        <f t="shared" si="801"/>
        <v>0</v>
      </c>
      <c r="AE247" s="24">
        <v>0</v>
      </c>
      <c r="AF247" s="24">
        <f t="shared" si="802"/>
        <v>0</v>
      </c>
      <c r="AG247" s="24"/>
      <c r="AH247" s="24">
        <f t="shared" si="803"/>
        <v>0</v>
      </c>
      <c r="AI247" s="24"/>
      <c r="AJ247" s="24">
        <f t="shared" si="804"/>
        <v>0</v>
      </c>
      <c r="AK247" s="24"/>
      <c r="AL247" s="24">
        <f t="shared" si="805"/>
        <v>0</v>
      </c>
      <c r="AM247" s="24"/>
      <c r="AN247" s="24">
        <f t="shared" si="806"/>
        <v>0</v>
      </c>
      <c r="AO247" s="24">
        <v>0</v>
      </c>
      <c r="AP247" s="24">
        <f t="shared" si="807"/>
        <v>0</v>
      </c>
      <c r="AQ247" s="24">
        <v>0</v>
      </c>
      <c r="AR247" s="24">
        <f t="shared" si="808"/>
        <v>0</v>
      </c>
      <c r="AS247" s="24">
        <v>0</v>
      </c>
      <c r="AT247" s="24">
        <f t="shared" si="809"/>
        <v>0</v>
      </c>
      <c r="AU247" s="24"/>
      <c r="AV247" s="24">
        <f t="shared" si="810"/>
        <v>0</v>
      </c>
      <c r="AW247" s="24"/>
      <c r="AX247" s="24">
        <f t="shared" si="811"/>
        <v>0</v>
      </c>
      <c r="AY247" s="24"/>
      <c r="AZ247" s="24">
        <f t="shared" si="812"/>
        <v>0</v>
      </c>
      <c r="BA247" s="24">
        <v>0</v>
      </c>
      <c r="BB247" s="24">
        <f t="shared" si="813"/>
        <v>0</v>
      </c>
      <c r="BC247" s="24">
        <v>0</v>
      </c>
      <c r="BD247" s="24">
        <f t="shared" si="648"/>
        <v>0</v>
      </c>
      <c r="BE247" s="24">
        <v>0</v>
      </c>
      <c r="BF247" s="24">
        <f t="shared" si="655"/>
        <v>0</v>
      </c>
      <c r="BG247" s="24">
        <v>0</v>
      </c>
      <c r="BH247" s="24">
        <f t="shared" si="814"/>
        <v>0</v>
      </c>
      <c r="BI247" s="24">
        <v>0</v>
      </c>
      <c r="BJ247" s="24">
        <f t="shared" si="815"/>
        <v>0</v>
      </c>
      <c r="BK247" s="24"/>
      <c r="BL247" s="24">
        <f t="shared" si="816"/>
        <v>0</v>
      </c>
      <c r="BM247" s="24"/>
      <c r="BN247" s="24">
        <f t="shared" si="817"/>
        <v>0</v>
      </c>
      <c r="BO247" s="24">
        <v>0</v>
      </c>
      <c r="BP247" s="24">
        <f t="shared" si="818"/>
        <v>0</v>
      </c>
      <c r="BQ247" s="24">
        <v>0</v>
      </c>
      <c r="BR247" s="24">
        <f t="shared" si="819"/>
        <v>0</v>
      </c>
      <c r="BS247" s="24">
        <v>0</v>
      </c>
      <c r="BT247" s="24">
        <f t="shared" si="820"/>
        <v>0</v>
      </c>
      <c r="BU247" s="24"/>
      <c r="BV247" s="24">
        <f t="shared" si="821"/>
        <v>0</v>
      </c>
      <c r="BW247" s="24">
        <v>0</v>
      </c>
      <c r="BX247" s="24">
        <f t="shared" si="822"/>
        <v>0</v>
      </c>
      <c r="BY247" s="24"/>
      <c r="BZ247" s="24">
        <f t="shared" si="823"/>
        <v>0</v>
      </c>
      <c r="CA247" s="24"/>
      <c r="CB247" s="24">
        <f t="shared" si="824"/>
        <v>0</v>
      </c>
      <c r="CC247" s="24"/>
      <c r="CD247" s="24">
        <f t="shared" si="825"/>
        <v>0</v>
      </c>
      <c r="CE247" s="24">
        <v>0</v>
      </c>
      <c r="CF247" s="24">
        <f t="shared" si="826"/>
        <v>0</v>
      </c>
      <c r="CG247" s="24">
        <v>0</v>
      </c>
      <c r="CH247" s="24">
        <f t="shared" si="827"/>
        <v>0</v>
      </c>
      <c r="CI247" s="24">
        <v>0</v>
      </c>
      <c r="CJ247" s="24">
        <f t="shared" si="828"/>
        <v>0</v>
      </c>
      <c r="CK247" s="24">
        <v>0</v>
      </c>
      <c r="CL247" s="24">
        <f t="shared" si="829"/>
        <v>0</v>
      </c>
      <c r="CM247" s="24">
        <v>0</v>
      </c>
      <c r="CN247" s="24">
        <f t="shared" si="830"/>
        <v>0</v>
      </c>
      <c r="CO247" s="24"/>
      <c r="CP247" s="24"/>
      <c r="CQ247" s="24">
        <v>0</v>
      </c>
      <c r="CR247" s="24">
        <f t="shared" si="831"/>
        <v>0</v>
      </c>
      <c r="CS247" s="24"/>
      <c r="CT247" s="24">
        <f t="shared" si="832"/>
        <v>0</v>
      </c>
      <c r="CU247" s="24">
        <v>0</v>
      </c>
      <c r="CV247" s="24">
        <f t="shared" si="833"/>
        <v>0</v>
      </c>
      <c r="CW247" s="24">
        <v>0</v>
      </c>
      <c r="CX247" s="24">
        <f t="shared" si="834"/>
        <v>0</v>
      </c>
      <c r="CY247" s="24"/>
      <c r="CZ247" s="24">
        <f t="shared" si="835"/>
        <v>0</v>
      </c>
      <c r="DA247" s="24"/>
      <c r="DB247" s="24">
        <f t="shared" si="836"/>
        <v>0</v>
      </c>
      <c r="DC247" s="24"/>
      <c r="DD247" s="24">
        <f t="shared" si="837"/>
        <v>0</v>
      </c>
      <c r="DE247" s="24"/>
      <c r="DF247" s="24">
        <f t="shared" si="838"/>
        <v>0</v>
      </c>
      <c r="DG247" s="24"/>
      <c r="DH247" s="24">
        <f t="shared" si="839"/>
        <v>0</v>
      </c>
      <c r="DI247" s="24"/>
      <c r="DJ247" s="24">
        <f t="shared" si="840"/>
        <v>0</v>
      </c>
      <c r="DK247" s="24"/>
      <c r="DL247" s="24">
        <f t="shared" si="841"/>
        <v>0</v>
      </c>
      <c r="DM247" s="24"/>
      <c r="DN247" s="24">
        <f t="shared" si="842"/>
        <v>0</v>
      </c>
      <c r="DO247" s="24"/>
      <c r="DP247" s="24">
        <f t="shared" si="843"/>
        <v>0</v>
      </c>
      <c r="DQ247" s="24"/>
      <c r="DR247" s="24">
        <f t="shared" si="844"/>
        <v>0</v>
      </c>
      <c r="DS247" s="24"/>
      <c r="DT247" s="24">
        <f t="shared" si="845"/>
        <v>0</v>
      </c>
      <c r="DU247" s="24"/>
      <c r="DV247" s="24">
        <f t="shared" si="846"/>
        <v>0</v>
      </c>
      <c r="DW247" s="24"/>
      <c r="DX247" s="24">
        <f t="shared" si="847"/>
        <v>0</v>
      </c>
      <c r="DY247" s="24"/>
      <c r="DZ247" s="24">
        <f t="shared" si="848"/>
        <v>0</v>
      </c>
      <c r="EA247" s="24"/>
      <c r="EB247" s="24">
        <f t="shared" si="849"/>
        <v>0</v>
      </c>
      <c r="EC247" s="24"/>
      <c r="ED247" s="24">
        <f t="shared" si="850"/>
        <v>0</v>
      </c>
      <c r="EE247" s="24"/>
      <c r="EF247" s="24">
        <f t="shared" si="851"/>
        <v>0</v>
      </c>
      <c r="EG247" s="24"/>
      <c r="EH247" s="24">
        <f t="shared" si="852"/>
        <v>0</v>
      </c>
      <c r="EI247" s="24"/>
      <c r="EJ247" s="24">
        <f t="shared" si="853"/>
        <v>0</v>
      </c>
      <c r="EK247" s="24"/>
      <c r="EL247" s="24">
        <f t="shared" si="854"/>
        <v>0</v>
      </c>
      <c r="EM247" s="24"/>
      <c r="EN247" s="24">
        <f t="shared" si="855"/>
        <v>0</v>
      </c>
      <c r="EO247" s="24">
        <v>0</v>
      </c>
      <c r="EP247" s="24">
        <f t="shared" si="856"/>
        <v>0</v>
      </c>
      <c r="EQ247" s="24"/>
      <c r="ER247" s="24">
        <f t="shared" si="857"/>
        <v>0</v>
      </c>
      <c r="ES247" s="24"/>
      <c r="ET247" s="24"/>
      <c r="EU247" s="25">
        <f t="shared" si="794"/>
        <v>70</v>
      </c>
      <c r="EV247" s="25">
        <f t="shared" si="794"/>
        <v>2895941.16</v>
      </c>
    </row>
    <row r="248" spans="1:152" ht="45" x14ac:dyDescent="0.25">
      <c r="A248" s="47">
        <v>120</v>
      </c>
      <c r="B248" s="26" t="s">
        <v>325</v>
      </c>
      <c r="C248" s="20">
        <f t="shared" si="639"/>
        <v>9657</v>
      </c>
      <c r="D248" s="21">
        <v>2.2999999999999998</v>
      </c>
      <c r="E248" s="22">
        <v>1</v>
      </c>
      <c r="F248" s="49"/>
      <c r="G248" s="20">
        <v>1.4</v>
      </c>
      <c r="H248" s="20">
        <v>1.68</v>
      </c>
      <c r="I248" s="20">
        <v>2.23</v>
      </c>
      <c r="J248" s="20">
        <v>2.39</v>
      </c>
      <c r="K248" s="23"/>
      <c r="L248" s="24"/>
      <c r="M248" s="24"/>
      <c r="N248" s="24"/>
      <c r="O248" s="24">
        <v>252</v>
      </c>
      <c r="P248" s="24">
        <f t="shared" si="797"/>
        <v>7836076.0799999982</v>
      </c>
      <c r="Q248" s="24"/>
      <c r="R248" s="24"/>
      <c r="S248" s="24"/>
      <c r="T248" s="24"/>
      <c r="U248" s="24"/>
      <c r="V248" s="24"/>
      <c r="W248" s="24"/>
      <c r="X248" s="24"/>
      <c r="Y248" s="24"/>
      <c r="Z248" s="24"/>
      <c r="AA248" s="24"/>
      <c r="AB248" s="24">
        <f t="shared" si="640"/>
        <v>0</v>
      </c>
      <c r="AC248" s="24"/>
      <c r="AD248" s="24"/>
      <c r="AE248" s="24"/>
      <c r="AF248" s="24"/>
      <c r="AG248" s="24"/>
      <c r="AH248" s="24"/>
      <c r="AI248" s="24"/>
      <c r="AJ248" s="24"/>
      <c r="AK248" s="24"/>
      <c r="AL248" s="24"/>
      <c r="AM248" s="24"/>
      <c r="AN248" s="24"/>
      <c r="AO248" s="24"/>
      <c r="AP248" s="24"/>
      <c r="AQ248" s="24"/>
      <c r="AR248" s="24"/>
      <c r="AS248" s="24"/>
      <c r="AT248" s="24"/>
      <c r="AU248" s="24"/>
      <c r="AV248" s="24"/>
      <c r="AW248" s="24"/>
      <c r="AX248" s="24"/>
      <c r="AY248" s="24"/>
      <c r="AZ248" s="24"/>
      <c r="BA248" s="24"/>
      <c r="BB248" s="24"/>
      <c r="BC248" s="24"/>
      <c r="BD248" s="24"/>
      <c r="BE248" s="24"/>
      <c r="BF248" s="24"/>
      <c r="BG248" s="24"/>
      <c r="BH248" s="24"/>
      <c r="BI248" s="24"/>
      <c r="BJ248" s="24"/>
      <c r="BK248" s="24"/>
      <c r="BL248" s="24"/>
      <c r="BM248" s="24"/>
      <c r="BN248" s="24"/>
      <c r="BO248" s="24"/>
      <c r="BP248" s="24"/>
      <c r="BQ248" s="24"/>
      <c r="BR248" s="24"/>
      <c r="BS248" s="24"/>
      <c r="BT248" s="24"/>
      <c r="BU248" s="24"/>
      <c r="BV248" s="24"/>
      <c r="BW248" s="24"/>
      <c r="BX248" s="24"/>
      <c r="BY248" s="24"/>
      <c r="BZ248" s="24"/>
      <c r="CA248" s="24"/>
      <c r="CB248" s="24"/>
      <c r="CC248" s="24"/>
      <c r="CD248" s="24"/>
      <c r="CE248" s="24"/>
      <c r="CF248" s="24"/>
      <c r="CG248" s="24"/>
      <c r="CH248" s="24"/>
      <c r="CI248" s="24"/>
      <c r="CJ248" s="24"/>
      <c r="CK248" s="24"/>
      <c r="CL248" s="24"/>
      <c r="CM248" s="24"/>
      <c r="CN248" s="24"/>
      <c r="CO248" s="24"/>
      <c r="CP248" s="24"/>
      <c r="CQ248" s="24"/>
      <c r="CR248" s="24"/>
      <c r="CS248" s="24"/>
      <c r="CT248" s="24"/>
      <c r="CU248" s="24"/>
      <c r="CV248" s="24"/>
      <c r="CW248" s="24"/>
      <c r="CX248" s="24"/>
      <c r="CY248" s="24"/>
      <c r="CZ248" s="24"/>
      <c r="DA248" s="24"/>
      <c r="DB248" s="24"/>
      <c r="DC248" s="24"/>
      <c r="DD248" s="24"/>
      <c r="DE248" s="24"/>
      <c r="DF248" s="24"/>
      <c r="DG248" s="24"/>
      <c r="DH248" s="24"/>
      <c r="DI248" s="24"/>
      <c r="DJ248" s="24"/>
      <c r="DK248" s="24"/>
      <c r="DL248" s="24"/>
      <c r="DM248" s="24"/>
      <c r="DN248" s="24"/>
      <c r="DO248" s="24"/>
      <c r="DP248" s="24"/>
      <c r="DQ248" s="24"/>
      <c r="DR248" s="24"/>
      <c r="DS248" s="24"/>
      <c r="DT248" s="24"/>
      <c r="DU248" s="24"/>
      <c r="DV248" s="24"/>
      <c r="DW248" s="24"/>
      <c r="DX248" s="24"/>
      <c r="DY248" s="24"/>
      <c r="DZ248" s="24"/>
      <c r="EA248" s="24"/>
      <c r="EB248" s="24"/>
      <c r="EC248" s="24"/>
      <c r="ED248" s="24"/>
      <c r="EE248" s="24"/>
      <c r="EF248" s="24"/>
      <c r="EG248" s="24"/>
      <c r="EH248" s="24"/>
      <c r="EI248" s="24"/>
      <c r="EJ248" s="24"/>
      <c r="EK248" s="24"/>
      <c r="EL248" s="24"/>
      <c r="EM248" s="24"/>
      <c r="EN248" s="24"/>
      <c r="EO248" s="24"/>
      <c r="EP248" s="24"/>
      <c r="EQ248" s="24"/>
      <c r="ER248" s="24"/>
      <c r="ES248" s="24"/>
      <c r="ET248" s="24"/>
      <c r="EU248" s="25">
        <f t="shared" si="794"/>
        <v>252</v>
      </c>
      <c r="EV248" s="25">
        <f t="shared" si="794"/>
        <v>7836076.0799999982</v>
      </c>
    </row>
    <row r="249" spans="1:152" ht="45" x14ac:dyDescent="0.25">
      <c r="A249" s="47">
        <v>121</v>
      </c>
      <c r="B249" s="26" t="s">
        <v>326</v>
      </c>
      <c r="C249" s="20">
        <f t="shared" si="639"/>
        <v>9657</v>
      </c>
      <c r="D249" s="21">
        <v>2.0299999999999998</v>
      </c>
      <c r="E249" s="22">
        <v>1</v>
      </c>
      <c r="F249" s="49"/>
      <c r="G249" s="20">
        <v>1.4</v>
      </c>
      <c r="H249" s="20">
        <v>1.68</v>
      </c>
      <c r="I249" s="20">
        <v>2.23</v>
      </c>
      <c r="J249" s="20">
        <v>2.39</v>
      </c>
      <c r="K249" s="23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  <c r="W249" s="24"/>
      <c r="X249" s="24"/>
      <c r="Y249" s="24"/>
      <c r="Z249" s="24"/>
      <c r="AA249" s="24"/>
      <c r="AB249" s="24">
        <f t="shared" si="640"/>
        <v>0</v>
      </c>
      <c r="AC249" s="24"/>
      <c r="AD249" s="24"/>
      <c r="AE249" s="24"/>
      <c r="AF249" s="24"/>
      <c r="AG249" s="24"/>
      <c r="AH249" s="24"/>
      <c r="AI249" s="24"/>
      <c r="AJ249" s="24"/>
      <c r="AK249" s="24"/>
      <c r="AL249" s="24"/>
      <c r="AM249" s="24"/>
      <c r="AN249" s="24"/>
      <c r="AO249" s="24"/>
      <c r="AP249" s="24"/>
      <c r="AQ249" s="24"/>
      <c r="AR249" s="24"/>
      <c r="AS249" s="24"/>
      <c r="AT249" s="24"/>
      <c r="AU249" s="24"/>
      <c r="AV249" s="24"/>
      <c r="AW249" s="24"/>
      <c r="AX249" s="24"/>
      <c r="AY249" s="24"/>
      <c r="AZ249" s="24"/>
      <c r="BA249" s="24"/>
      <c r="BB249" s="24"/>
      <c r="BC249" s="24"/>
      <c r="BD249" s="24"/>
      <c r="BE249" s="24"/>
      <c r="BF249" s="24"/>
      <c r="BG249" s="24"/>
      <c r="BH249" s="24"/>
      <c r="BI249" s="24"/>
      <c r="BJ249" s="24"/>
      <c r="BK249" s="24"/>
      <c r="BL249" s="24"/>
      <c r="BM249" s="24"/>
      <c r="BN249" s="24"/>
      <c r="BO249" s="24"/>
      <c r="BP249" s="24"/>
      <c r="BQ249" s="24"/>
      <c r="BR249" s="24"/>
      <c r="BS249" s="24"/>
      <c r="BT249" s="24"/>
      <c r="BU249" s="24"/>
      <c r="BV249" s="24"/>
      <c r="BW249" s="24"/>
      <c r="BX249" s="24"/>
      <c r="BY249" s="24"/>
      <c r="BZ249" s="24"/>
      <c r="CA249" s="24"/>
      <c r="CB249" s="24"/>
      <c r="CC249" s="24"/>
      <c r="CD249" s="24"/>
      <c r="CE249" s="24"/>
      <c r="CF249" s="24"/>
      <c r="CG249" s="24"/>
      <c r="CH249" s="24"/>
      <c r="CI249" s="24"/>
      <c r="CJ249" s="24"/>
      <c r="CK249" s="24"/>
      <c r="CL249" s="24"/>
      <c r="CM249" s="24"/>
      <c r="CN249" s="24"/>
      <c r="CO249" s="24"/>
      <c r="CP249" s="24"/>
      <c r="CQ249" s="24"/>
      <c r="CR249" s="24"/>
      <c r="CS249" s="24"/>
      <c r="CT249" s="24"/>
      <c r="CU249" s="24"/>
      <c r="CV249" s="24"/>
      <c r="CW249" s="24"/>
      <c r="CX249" s="24"/>
      <c r="CY249" s="24"/>
      <c r="CZ249" s="24"/>
      <c r="DA249" s="24"/>
      <c r="DB249" s="24"/>
      <c r="DC249" s="24"/>
      <c r="DD249" s="24"/>
      <c r="DE249" s="24"/>
      <c r="DF249" s="24"/>
      <c r="DG249" s="24"/>
      <c r="DH249" s="24"/>
      <c r="DI249" s="24"/>
      <c r="DJ249" s="24"/>
      <c r="DK249" s="24"/>
      <c r="DL249" s="24"/>
      <c r="DM249" s="24"/>
      <c r="DN249" s="24"/>
      <c r="DO249" s="24"/>
      <c r="DP249" s="24"/>
      <c r="DQ249" s="24"/>
      <c r="DR249" s="24"/>
      <c r="DS249" s="24"/>
      <c r="DT249" s="24"/>
      <c r="DU249" s="24"/>
      <c r="DV249" s="24"/>
      <c r="DW249" s="24"/>
      <c r="DX249" s="24"/>
      <c r="DY249" s="24"/>
      <c r="DZ249" s="24"/>
      <c r="EA249" s="24"/>
      <c r="EB249" s="24"/>
      <c r="EC249" s="24"/>
      <c r="ED249" s="24"/>
      <c r="EE249" s="24"/>
      <c r="EF249" s="24"/>
      <c r="EG249" s="24"/>
      <c r="EH249" s="24"/>
      <c r="EI249" s="24"/>
      <c r="EJ249" s="24"/>
      <c r="EK249" s="24"/>
      <c r="EL249" s="24"/>
      <c r="EM249" s="24"/>
      <c r="EN249" s="24"/>
      <c r="EO249" s="24"/>
      <c r="EP249" s="24"/>
      <c r="EQ249" s="24"/>
      <c r="ER249" s="24"/>
      <c r="ES249" s="24"/>
      <c r="ET249" s="24"/>
      <c r="EU249" s="25">
        <f t="shared" si="794"/>
        <v>0</v>
      </c>
      <c r="EV249" s="25">
        <f t="shared" si="794"/>
        <v>0</v>
      </c>
    </row>
    <row r="250" spans="1:152" ht="30" x14ac:dyDescent="0.25">
      <c r="A250" s="47">
        <v>122</v>
      </c>
      <c r="B250" s="26" t="s">
        <v>327</v>
      </c>
      <c r="C250" s="20">
        <f t="shared" si="639"/>
        <v>9657</v>
      </c>
      <c r="D250" s="21">
        <v>2.57</v>
      </c>
      <c r="E250" s="22">
        <v>1</v>
      </c>
      <c r="F250" s="49"/>
      <c r="G250" s="20">
        <v>1.4</v>
      </c>
      <c r="H250" s="20">
        <v>1.68</v>
      </c>
      <c r="I250" s="20">
        <v>2.23</v>
      </c>
      <c r="J250" s="20">
        <v>2.39</v>
      </c>
      <c r="K250" s="23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  <c r="W250" s="24"/>
      <c r="X250" s="24"/>
      <c r="Y250" s="24"/>
      <c r="Z250" s="24"/>
      <c r="AA250" s="24"/>
      <c r="AB250" s="24">
        <f t="shared" si="640"/>
        <v>0</v>
      </c>
      <c r="AC250" s="24"/>
      <c r="AD250" s="24"/>
      <c r="AE250" s="24"/>
      <c r="AF250" s="24"/>
      <c r="AG250" s="24"/>
      <c r="AH250" s="24"/>
      <c r="AI250" s="24"/>
      <c r="AJ250" s="24"/>
      <c r="AK250" s="24"/>
      <c r="AL250" s="24"/>
      <c r="AM250" s="24"/>
      <c r="AN250" s="24"/>
      <c r="AO250" s="24"/>
      <c r="AP250" s="24"/>
      <c r="AQ250" s="24"/>
      <c r="AR250" s="24"/>
      <c r="AS250" s="24"/>
      <c r="AT250" s="24"/>
      <c r="AU250" s="24"/>
      <c r="AV250" s="24"/>
      <c r="AW250" s="24"/>
      <c r="AX250" s="24"/>
      <c r="AY250" s="24"/>
      <c r="AZ250" s="24"/>
      <c r="BA250" s="24"/>
      <c r="BB250" s="24"/>
      <c r="BC250" s="24"/>
      <c r="BD250" s="24"/>
      <c r="BE250" s="24"/>
      <c r="BF250" s="24"/>
      <c r="BG250" s="24"/>
      <c r="BH250" s="24"/>
      <c r="BI250" s="24"/>
      <c r="BJ250" s="24"/>
      <c r="BK250" s="24"/>
      <c r="BL250" s="24"/>
      <c r="BM250" s="24"/>
      <c r="BN250" s="24"/>
      <c r="BO250" s="24"/>
      <c r="BP250" s="24"/>
      <c r="BQ250" s="24"/>
      <c r="BR250" s="24"/>
      <c r="BS250" s="24"/>
      <c r="BT250" s="24"/>
      <c r="BU250" s="24"/>
      <c r="BV250" s="24"/>
      <c r="BW250" s="24"/>
      <c r="BX250" s="24"/>
      <c r="BY250" s="24"/>
      <c r="BZ250" s="24"/>
      <c r="CA250" s="24"/>
      <c r="CB250" s="24"/>
      <c r="CC250" s="24"/>
      <c r="CD250" s="24"/>
      <c r="CE250" s="24"/>
      <c r="CF250" s="24"/>
      <c r="CG250" s="24"/>
      <c r="CH250" s="24"/>
      <c r="CI250" s="24"/>
      <c r="CJ250" s="24"/>
      <c r="CK250" s="24"/>
      <c r="CL250" s="24"/>
      <c r="CM250" s="24"/>
      <c r="CN250" s="24"/>
      <c r="CO250" s="24"/>
      <c r="CP250" s="24"/>
      <c r="CQ250" s="24"/>
      <c r="CR250" s="24"/>
      <c r="CS250" s="24"/>
      <c r="CT250" s="24"/>
      <c r="CU250" s="24"/>
      <c r="CV250" s="24"/>
      <c r="CW250" s="24"/>
      <c r="CX250" s="24"/>
      <c r="CY250" s="24"/>
      <c r="CZ250" s="24"/>
      <c r="DA250" s="24"/>
      <c r="DB250" s="24"/>
      <c r="DC250" s="24"/>
      <c r="DD250" s="24"/>
      <c r="DE250" s="24"/>
      <c r="DF250" s="24"/>
      <c r="DG250" s="24"/>
      <c r="DH250" s="24"/>
      <c r="DI250" s="24"/>
      <c r="DJ250" s="24"/>
      <c r="DK250" s="24"/>
      <c r="DL250" s="24"/>
      <c r="DM250" s="24"/>
      <c r="DN250" s="24"/>
      <c r="DO250" s="24"/>
      <c r="DP250" s="24"/>
      <c r="DQ250" s="24"/>
      <c r="DR250" s="24"/>
      <c r="DS250" s="24"/>
      <c r="DT250" s="24"/>
      <c r="DU250" s="24"/>
      <c r="DV250" s="24"/>
      <c r="DW250" s="24"/>
      <c r="DX250" s="24"/>
      <c r="DY250" s="24"/>
      <c r="DZ250" s="24"/>
      <c r="EA250" s="24"/>
      <c r="EB250" s="24"/>
      <c r="EC250" s="24"/>
      <c r="ED250" s="24"/>
      <c r="EE250" s="24"/>
      <c r="EF250" s="24"/>
      <c r="EG250" s="24"/>
      <c r="EH250" s="24"/>
      <c r="EI250" s="24"/>
      <c r="EJ250" s="24"/>
      <c r="EK250" s="24"/>
      <c r="EL250" s="24"/>
      <c r="EM250" s="24"/>
      <c r="EN250" s="24"/>
      <c r="EO250" s="24"/>
      <c r="EP250" s="24"/>
      <c r="EQ250" s="24"/>
      <c r="ER250" s="24"/>
      <c r="ES250" s="24"/>
      <c r="ET250" s="24"/>
      <c r="EU250" s="25">
        <f t="shared" si="794"/>
        <v>0</v>
      </c>
      <c r="EV250" s="25">
        <f t="shared" si="794"/>
        <v>0</v>
      </c>
    </row>
    <row r="251" spans="1:152" ht="45" x14ac:dyDescent="0.25">
      <c r="A251" s="47">
        <v>124</v>
      </c>
      <c r="B251" s="26" t="s">
        <v>328</v>
      </c>
      <c r="C251" s="20">
        <f t="shared" si="639"/>
        <v>9657</v>
      </c>
      <c r="D251" s="21">
        <v>0.5</v>
      </c>
      <c r="E251" s="22">
        <v>1</v>
      </c>
      <c r="F251" s="49"/>
      <c r="G251" s="20">
        <v>1.4</v>
      </c>
      <c r="H251" s="20">
        <v>1.68</v>
      </c>
      <c r="I251" s="20">
        <v>2.23</v>
      </c>
      <c r="J251" s="20">
        <v>2.39</v>
      </c>
      <c r="K251" s="23"/>
      <c r="L251" s="24">
        <f t="shared" si="795"/>
        <v>0</v>
      </c>
      <c r="M251" s="24"/>
      <c r="N251" s="24">
        <f t="shared" si="796"/>
        <v>0</v>
      </c>
      <c r="O251" s="24">
        <v>732</v>
      </c>
      <c r="P251" s="24">
        <f t="shared" si="797"/>
        <v>4948246.8</v>
      </c>
      <c r="Q251" s="24"/>
      <c r="R251" s="24">
        <f t="shared" si="798"/>
        <v>0</v>
      </c>
      <c r="S251" s="24"/>
      <c r="T251" s="24"/>
      <c r="U251" s="24"/>
      <c r="V251" s="24">
        <f t="shared" si="799"/>
        <v>0</v>
      </c>
      <c r="W251" s="24"/>
      <c r="X251" s="24">
        <f t="shared" si="654"/>
        <v>0</v>
      </c>
      <c r="Y251" s="24"/>
      <c r="Z251" s="24">
        <f t="shared" si="800"/>
        <v>0</v>
      </c>
      <c r="AA251" s="24"/>
      <c r="AB251" s="24">
        <f t="shared" si="640"/>
        <v>0</v>
      </c>
      <c r="AC251" s="24"/>
      <c r="AD251" s="24">
        <f t="shared" si="801"/>
        <v>0</v>
      </c>
      <c r="AE251" s="24"/>
      <c r="AF251" s="24">
        <f t="shared" si="802"/>
        <v>0</v>
      </c>
      <c r="AG251" s="24"/>
      <c r="AH251" s="24">
        <f t="shared" si="803"/>
        <v>0</v>
      </c>
      <c r="AI251" s="24"/>
      <c r="AJ251" s="24">
        <f t="shared" si="804"/>
        <v>0</v>
      </c>
      <c r="AK251" s="27"/>
      <c r="AL251" s="24">
        <f t="shared" si="805"/>
        <v>0</v>
      </c>
      <c r="AM251" s="27"/>
      <c r="AN251" s="24">
        <f t="shared" si="806"/>
        <v>0</v>
      </c>
      <c r="AO251" s="24"/>
      <c r="AP251" s="24">
        <f t="shared" si="807"/>
        <v>0</v>
      </c>
      <c r="AQ251" s="24"/>
      <c r="AR251" s="24">
        <f t="shared" si="808"/>
        <v>0</v>
      </c>
      <c r="AS251" s="24"/>
      <c r="AT251" s="24">
        <f t="shared" si="809"/>
        <v>0</v>
      </c>
      <c r="AU251" s="24"/>
      <c r="AV251" s="24">
        <f t="shared" si="810"/>
        <v>0</v>
      </c>
      <c r="AW251" s="24"/>
      <c r="AX251" s="24">
        <f t="shared" si="811"/>
        <v>0</v>
      </c>
      <c r="AY251" s="24"/>
      <c r="AZ251" s="24">
        <f t="shared" si="812"/>
        <v>0</v>
      </c>
      <c r="BA251" s="24"/>
      <c r="BB251" s="24">
        <f t="shared" si="813"/>
        <v>0</v>
      </c>
      <c r="BC251" s="24"/>
      <c r="BD251" s="24">
        <f t="shared" si="648"/>
        <v>0</v>
      </c>
      <c r="BE251" s="24"/>
      <c r="BF251" s="24">
        <f t="shared" si="655"/>
        <v>0</v>
      </c>
      <c r="BG251" s="24"/>
      <c r="BH251" s="24">
        <f t="shared" si="814"/>
        <v>0</v>
      </c>
      <c r="BI251" s="24"/>
      <c r="BJ251" s="24">
        <f t="shared" si="815"/>
        <v>0</v>
      </c>
      <c r="BK251" s="24"/>
      <c r="BL251" s="24">
        <f t="shared" si="816"/>
        <v>0</v>
      </c>
      <c r="BM251" s="24"/>
      <c r="BN251" s="24">
        <f t="shared" si="817"/>
        <v>0</v>
      </c>
      <c r="BO251" s="24"/>
      <c r="BP251" s="24">
        <f t="shared" si="818"/>
        <v>0</v>
      </c>
      <c r="BQ251" s="24"/>
      <c r="BR251" s="24">
        <f t="shared" si="819"/>
        <v>0</v>
      </c>
      <c r="BS251" s="24"/>
      <c r="BT251" s="24">
        <f t="shared" si="820"/>
        <v>0</v>
      </c>
      <c r="BU251" s="24"/>
      <c r="BV251" s="24">
        <f t="shared" si="821"/>
        <v>0</v>
      </c>
      <c r="BW251" s="24"/>
      <c r="BX251" s="24">
        <f t="shared" si="822"/>
        <v>0</v>
      </c>
      <c r="BY251" s="24">
        <v>1</v>
      </c>
      <c r="BZ251" s="24">
        <f t="shared" si="823"/>
        <v>8111.88</v>
      </c>
      <c r="CA251" s="24"/>
      <c r="CB251" s="24">
        <f t="shared" si="824"/>
        <v>0</v>
      </c>
      <c r="CC251" s="24"/>
      <c r="CD251" s="24">
        <f t="shared" si="825"/>
        <v>0</v>
      </c>
      <c r="CE251" s="24"/>
      <c r="CF251" s="24">
        <f t="shared" si="826"/>
        <v>0</v>
      </c>
      <c r="CG251" s="24"/>
      <c r="CH251" s="24">
        <f t="shared" si="827"/>
        <v>0</v>
      </c>
      <c r="CI251" s="24"/>
      <c r="CJ251" s="24">
        <f t="shared" si="828"/>
        <v>0</v>
      </c>
      <c r="CK251" s="24"/>
      <c r="CL251" s="24">
        <f t="shared" si="829"/>
        <v>0</v>
      </c>
      <c r="CM251" s="24"/>
      <c r="CN251" s="24">
        <f t="shared" si="830"/>
        <v>0</v>
      </c>
      <c r="CO251" s="24"/>
      <c r="CP251" s="24"/>
      <c r="CQ251" s="24"/>
      <c r="CR251" s="24">
        <f t="shared" si="831"/>
        <v>0</v>
      </c>
      <c r="CS251" s="24"/>
      <c r="CT251" s="24">
        <f t="shared" si="832"/>
        <v>0</v>
      </c>
      <c r="CU251" s="24"/>
      <c r="CV251" s="24">
        <f t="shared" si="833"/>
        <v>0</v>
      </c>
      <c r="CW251" s="24"/>
      <c r="CX251" s="24">
        <f t="shared" si="834"/>
        <v>0</v>
      </c>
      <c r="CY251" s="24"/>
      <c r="CZ251" s="24">
        <f t="shared" si="835"/>
        <v>0</v>
      </c>
      <c r="DA251" s="24"/>
      <c r="DB251" s="24">
        <f t="shared" si="836"/>
        <v>0</v>
      </c>
      <c r="DC251" s="24"/>
      <c r="DD251" s="24">
        <f t="shared" si="837"/>
        <v>0</v>
      </c>
      <c r="DE251" s="24"/>
      <c r="DF251" s="24">
        <f t="shared" si="838"/>
        <v>0</v>
      </c>
      <c r="DG251" s="24"/>
      <c r="DH251" s="24">
        <f t="shared" si="839"/>
        <v>0</v>
      </c>
      <c r="DI251" s="24"/>
      <c r="DJ251" s="24">
        <f t="shared" si="840"/>
        <v>0</v>
      </c>
      <c r="DK251" s="24"/>
      <c r="DL251" s="24">
        <f t="shared" si="841"/>
        <v>0</v>
      </c>
      <c r="DM251" s="24"/>
      <c r="DN251" s="24">
        <f t="shared" si="842"/>
        <v>0</v>
      </c>
      <c r="DO251" s="24"/>
      <c r="DP251" s="24">
        <f t="shared" si="843"/>
        <v>0</v>
      </c>
      <c r="DQ251" s="24"/>
      <c r="DR251" s="24">
        <f t="shared" si="844"/>
        <v>0</v>
      </c>
      <c r="DS251" s="24"/>
      <c r="DT251" s="24">
        <f t="shared" si="845"/>
        <v>0</v>
      </c>
      <c r="DU251" s="24"/>
      <c r="DV251" s="24">
        <f t="shared" si="846"/>
        <v>0</v>
      </c>
      <c r="DW251" s="24"/>
      <c r="DX251" s="24">
        <f t="shared" si="847"/>
        <v>0</v>
      </c>
      <c r="DY251" s="24"/>
      <c r="DZ251" s="24">
        <f t="shared" si="848"/>
        <v>0</v>
      </c>
      <c r="EA251" s="24"/>
      <c r="EB251" s="24">
        <f t="shared" si="849"/>
        <v>0</v>
      </c>
      <c r="EC251" s="24"/>
      <c r="ED251" s="24">
        <f t="shared" si="850"/>
        <v>0</v>
      </c>
      <c r="EE251" s="24"/>
      <c r="EF251" s="24">
        <f t="shared" si="851"/>
        <v>0</v>
      </c>
      <c r="EG251" s="24"/>
      <c r="EH251" s="24">
        <f t="shared" si="852"/>
        <v>0</v>
      </c>
      <c r="EI251" s="24"/>
      <c r="EJ251" s="24">
        <f t="shared" si="853"/>
        <v>0</v>
      </c>
      <c r="EK251" s="24"/>
      <c r="EL251" s="24">
        <f t="shared" si="854"/>
        <v>0</v>
      </c>
      <c r="EM251" s="24"/>
      <c r="EN251" s="24">
        <f t="shared" si="855"/>
        <v>0</v>
      </c>
      <c r="EO251" s="24"/>
      <c r="EP251" s="24">
        <f t="shared" si="856"/>
        <v>0</v>
      </c>
      <c r="EQ251" s="24"/>
      <c r="ER251" s="24">
        <f t="shared" si="857"/>
        <v>0</v>
      </c>
      <c r="ES251" s="24"/>
      <c r="ET251" s="24"/>
      <c r="EU251" s="25">
        <f t="shared" si="794"/>
        <v>733</v>
      </c>
      <c r="EV251" s="25">
        <f t="shared" si="794"/>
        <v>4956358.68</v>
      </c>
    </row>
    <row r="252" spans="1:152" ht="45" x14ac:dyDescent="0.25">
      <c r="A252" s="47">
        <v>126</v>
      </c>
      <c r="B252" s="26" t="s">
        <v>329</v>
      </c>
      <c r="C252" s="20">
        <f t="shared" si="639"/>
        <v>9657</v>
      </c>
      <c r="D252" s="21">
        <v>2.29</v>
      </c>
      <c r="E252" s="22">
        <v>1</v>
      </c>
      <c r="F252" s="49"/>
      <c r="G252" s="20">
        <v>1.4</v>
      </c>
      <c r="H252" s="20">
        <v>1.68</v>
      </c>
      <c r="I252" s="20">
        <v>2.23</v>
      </c>
      <c r="J252" s="20">
        <v>2.39</v>
      </c>
      <c r="K252" s="23"/>
      <c r="L252" s="24"/>
      <c r="M252" s="24"/>
      <c r="N252" s="24"/>
      <c r="O252" s="24"/>
      <c r="P252" s="24"/>
      <c r="Q252" s="24"/>
      <c r="R252" s="24"/>
      <c r="S252" s="24"/>
      <c r="T252" s="24"/>
      <c r="U252" s="24"/>
      <c r="V252" s="24"/>
      <c r="W252" s="24"/>
      <c r="X252" s="24"/>
      <c r="Y252" s="24"/>
      <c r="Z252" s="24"/>
      <c r="AA252" s="24"/>
      <c r="AB252" s="24">
        <f t="shared" si="640"/>
        <v>0</v>
      </c>
      <c r="AC252" s="24"/>
      <c r="AD252" s="24"/>
      <c r="AE252" s="24"/>
      <c r="AF252" s="24"/>
      <c r="AG252" s="24"/>
      <c r="AH252" s="24"/>
      <c r="AI252" s="24"/>
      <c r="AJ252" s="24"/>
      <c r="AK252" s="27"/>
      <c r="AL252" s="24"/>
      <c r="AM252" s="27"/>
      <c r="AN252" s="24"/>
      <c r="AO252" s="24"/>
      <c r="AP252" s="24"/>
      <c r="AQ252" s="24"/>
      <c r="AR252" s="24"/>
      <c r="AS252" s="24"/>
      <c r="AT252" s="24"/>
      <c r="AU252" s="24"/>
      <c r="AV252" s="24"/>
      <c r="AW252" s="24"/>
      <c r="AX252" s="24"/>
      <c r="AY252" s="24"/>
      <c r="AZ252" s="24"/>
      <c r="BA252" s="24"/>
      <c r="BB252" s="24"/>
      <c r="BC252" s="24"/>
      <c r="BD252" s="24"/>
      <c r="BE252" s="24"/>
      <c r="BF252" s="24"/>
      <c r="BG252" s="24"/>
      <c r="BH252" s="24"/>
      <c r="BI252" s="24"/>
      <c r="BJ252" s="24"/>
      <c r="BK252" s="24"/>
      <c r="BL252" s="24"/>
      <c r="BM252" s="24"/>
      <c r="BN252" s="24"/>
      <c r="BO252" s="24"/>
      <c r="BP252" s="24"/>
      <c r="BQ252" s="24"/>
      <c r="BR252" s="24"/>
      <c r="BS252" s="24"/>
      <c r="BT252" s="24"/>
      <c r="BU252" s="24"/>
      <c r="BV252" s="24"/>
      <c r="BW252" s="24"/>
      <c r="BX252" s="24"/>
      <c r="BY252" s="24"/>
      <c r="BZ252" s="24"/>
      <c r="CA252" s="24"/>
      <c r="CB252" s="24"/>
      <c r="CC252" s="24"/>
      <c r="CD252" s="24"/>
      <c r="CE252" s="24"/>
      <c r="CF252" s="24"/>
      <c r="CG252" s="24"/>
      <c r="CH252" s="24"/>
      <c r="CI252" s="24"/>
      <c r="CJ252" s="24"/>
      <c r="CK252" s="24"/>
      <c r="CL252" s="24"/>
      <c r="CM252" s="24"/>
      <c r="CN252" s="24"/>
      <c r="CO252" s="24"/>
      <c r="CP252" s="24"/>
      <c r="CQ252" s="24"/>
      <c r="CR252" s="24"/>
      <c r="CS252" s="24"/>
      <c r="CT252" s="24"/>
      <c r="CU252" s="24"/>
      <c r="CV252" s="24"/>
      <c r="CW252" s="24"/>
      <c r="CX252" s="24"/>
      <c r="CY252" s="24"/>
      <c r="CZ252" s="24"/>
      <c r="DA252" s="24"/>
      <c r="DB252" s="24"/>
      <c r="DC252" s="24"/>
      <c r="DD252" s="24"/>
      <c r="DE252" s="24"/>
      <c r="DF252" s="24"/>
      <c r="DG252" s="24"/>
      <c r="DH252" s="24"/>
      <c r="DI252" s="24"/>
      <c r="DJ252" s="24"/>
      <c r="DK252" s="24"/>
      <c r="DL252" s="24"/>
      <c r="DM252" s="24"/>
      <c r="DN252" s="24"/>
      <c r="DO252" s="24"/>
      <c r="DP252" s="24"/>
      <c r="DQ252" s="24"/>
      <c r="DR252" s="24"/>
      <c r="DS252" s="24"/>
      <c r="DT252" s="24"/>
      <c r="DU252" s="24"/>
      <c r="DV252" s="24"/>
      <c r="DW252" s="24"/>
      <c r="DX252" s="24"/>
      <c r="DY252" s="24"/>
      <c r="DZ252" s="24"/>
      <c r="EA252" s="24"/>
      <c r="EB252" s="24"/>
      <c r="EC252" s="24"/>
      <c r="ED252" s="24"/>
      <c r="EE252" s="24"/>
      <c r="EF252" s="24"/>
      <c r="EG252" s="24"/>
      <c r="EH252" s="24"/>
      <c r="EI252" s="24"/>
      <c r="EJ252" s="24"/>
      <c r="EK252" s="24"/>
      <c r="EL252" s="24"/>
      <c r="EM252" s="24"/>
      <c r="EN252" s="24"/>
      <c r="EO252" s="24"/>
      <c r="EP252" s="24"/>
      <c r="EQ252" s="24"/>
      <c r="ER252" s="24"/>
      <c r="ES252" s="24"/>
      <c r="ET252" s="24"/>
      <c r="EU252" s="25">
        <f t="shared" si="794"/>
        <v>0</v>
      </c>
      <c r="EV252" s="25">
        <f t="shared" si="794"/>
        <v>0</v>
      </c>
    </row>
    <row r="253" spans="1:152" ht="45" x14ac:dyDescent="0.25">
      <c r="A253" s="47">
        <v>127</v>
      </c>
      <c r="B253" s="26" t="s">
        <v>330</v>
      </c>
      <c r="C253" s="20">
        <f t="shared" si="639"/>
        <v>9657</v>
      </c>
      <c r="D253" s="21">
        <v>4.09</v>
      </c>
      <c r="E253" s="22">
        <v>1</v>
      </c>
      <c r="F253" s="49"/>
      <c r="G253" s="20">
        <v>1.4</v>
      </c>
      <c r="H253" s="20">
        <v>1.68</v>
      </c>
      <c r="I253" s="20">
        <v>2.23</v>
      </c>
      <c r="J253" s="20">
        <v>2.39</v>
      </c>
      <c r="K253" s="23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  <c r="W253" s="24"/>
      <c r="X253" s="24"/>
      <c r="Y253" s="24"/>
      <c r="Z253" s="24"/>
      <c r="AA253" s="24"/>
      <c r="AB253" s="24">
        <f t="shared" si="640"/>
        <v>0</v>
      </c>
      <c r="AC253" s="24"/>
      <c r="AD253" s="24"/>
      <c r="AE253" s="24"/>
      <c r="AF253" s="24"/>
      <c r="AG253" s="24"/>
      <c r="AH253" s="24"/>
      <c r="AI253" s="24"/>
      <c r="AJ253" s="24"/>
      <c r="AK253" s="27"/>
      <c r="AL253" s="24"/>
      <c r="AM253" s="27"/>
      <c r="AN253" s="24"/>
      <c r="AO253" s="24"/>
      <c r="AP253" s="24"/>
      <c r="AQ253" s="24"/>
      <c r="AR253" s="24"/>
      <c r="AS253" s="24"/>
      <c r="AT253" s="24"/>
      <c r="AU253" s="24"/>
      <c r="AV253" s="24"/>
      <c r="AW253" s="24"/>
      <c r="AX253" s="24"/>
      <c r="AY253" s="24"/>
      <c r="AZ253" s="24"/>
      <c r="BA253" s="24"/>
      <c r="BB253" s="24"/>
      <c r="BC253" s="24"/>
      <c r="BD253" s="24"/>
      <c r="BE253" s="24"/>
      <c r="BF253" s="24"/>
      <c r="BG253" s="24"/>
      <c r="BH253" s="24"/>
      <c r="BI253" s="24"/>
      <c r="BJ253" s="24"/>
      <c r="BK253" s="24"/>
      <c r="BL253" s="24"/>
      <c r="BM253" s="24"/>
      <c r="BN253" s="24"/>
      <c r="BO253" s="24"/>
      <c r="BP253" s="24"/>
      <c r="BQ253" s="24"/>
      <c r="BR253" s="24"/>
      <c r="BS253" s="24"/>
      <c r="BT253" s="24"/>
      <c r="BU253" s="24"/>
      <c r="BV253" s="24"/>
      <c r="BW253" s="24"/>
      <c r="BX253" s="24"/>
      <c r="BY253" s="24"/>
      <c r="BZ253" s="24"/>
      <c r="CA253" s="24"/>
      <c r="CB253" s="24"/>
      <c r="CC253" s="24"/>
      <c r="CD253" s="24"/>
      <c r="CE253" s="24"/>
      <c r="CF253" s="24"/>
      <c r="CG253" s="24"/>
      <c r="CH253" s="24"/>
      <c r="CI253" s="24"/>
      <c r="CJ253" s="24"/>
      <c r="CK253" s="24"/>
      <c r="CL253" s="24"/>
      <c r="CM253" s="24"/>
      <c r="CN253" s="24"/>
      <c r="CO253" s="24"/>
      <c r="CP253" s="24"/>
      <c r="CQ253" s="24"/>
      <c r="CR253" s="24"/>
      <c r="CS253" s="24"/>
      <c r="CT253" s="24"/>
      <c r="CU253" s="24"/>
      <c r="CV253" s="24"/>
      <c r="CW253" s="24"/>
      <c r="CX253" s="24"/>
      <c r="CY253" s="24"/>
      <c r="CZ253" s="24"/>
      <c r="DA253" s="24"/>
      <c r="DB253" s="24"/>
      <c r="DC253" s="24"/>
      <c r="DD253" s="24"/>
      <c r="DE253" s="24"/>
      <c r="DF253" s="24"/>
      <c r="DG253" s="24"/>
      <c r="DH253" s="24"/>
      <c r="DI253" s="24"/>
      <c r="DJ253" s="24"/>
      <c r="DK253" s="24"/>
      <c r="DL253" s="24"/>
      <c r="DM253" s="24"/>
      <c r="DN253" s="24"/>
      <c r="DO253" s="24"/>
      <c r="DP253" s="24"/>
      <c r="DQ253" s="24"/>
      <c r="DR253" s="24"/>
      <c r="DS253" s="24"/>
      <c r="DT253" s="24"/>
      <c r="DU253" s="24"/>
      <c r="DV253" s="24"/>
      <c r="DW253" s="24"/>
      <c r="DX253" s="24"/>
      <c r="DY253" s="24"/>
      <c r="DZ253" s="24"/>
      <c r="EA253" s="24"/>
      <c r="EB253" s="24"/>
      <c r="EC253" s="24"/>
      <c r="ED253" s="24"/>
      <c r="EE253" s="24"/>
      <c r="EF253" s="24"/>
      <c r="EG253" s="24"/>
      <c r="EH253" s="24"/>
      <c r="EI253" s="24"/>
      <c r="EJ253" s="24"/>
      <c r="EK253" s="24"/>
      <c r="EL253" s="24"/>
      <c r="EM253" s="24"/>
      <c r="EN253" s="24"/>
      <c r="EO253" s="24"/>
      <c r="EP253" s="24"/>
      <c r="EQ253" s="24"/>
      <c r="ER253" s="24"/>
      <c r="ES253" s="24"/>
      <c r="ET253" s="24"/>
      <c r="EU253" s="25">
        <f t="shared" si="794"/>
        <v>0</v>
      </c>
      <c r="EV253" s="25">
        <f t="shared" si="794"/>
        <v>0</v>
      </c>
    </row>
    <row r="254" spans="1:152" x14ac:dyDescent="0.25">
      <c r="A254" s="4"/>
      <c r="B254" s="39" t="s">
        <v>331</v>
      </c>
      <c r="C254" s="27"/>
      <c r="D254" s="27"/>
      <c r="E254" s="40"/>
      <c r="F254" s="40"/>
      <c r="G254" s="27"/>
      <c r="H254" s="27"/>
      <c r="I254" s="27"/>
      <c r="J254" s="27"/>
      <c r="K254" s="27">
        <f>K7+K21+K33+K42+K50+K60+K73+K88+K95+K102+K108+K115+K122+K129+K134+K141+K146+K152+K163+K176+K210+K213+K220+K230+K237+K46+K70+K144+K196</f>
        <v>730</v>
      </c>
      <c r="L254" s="27">
        <f t="shared" ref="L254:BY254" si="858">L7+L21+L33+L42+L50+L60+L73+L88+L95+L102+L108+L115+L122+L129+L134+L141+L146+L152+L163+L176+L210+L213+L220+L230+L237+L46+L70+L144+L196</f>
        <v>7504164.9899999993</v>
      </c>
      <c r="M254" s="27">
        <f t="shared" si="858"/>
        <v>938</v>
      </c>
      <c r="N254" s="27">
        <f t="shared" si="858"/>
        <v>11589713.352</v>
      </c>
      <c r="O254" s="27">
        <f t="shared" si="858"/>
        <v>2632</v>
      </c>
      <c r="P254" s="27">
        <f t="shared" si="858"/>
        <v>68619339.305999994</v>
      </c>
      <c r="Q254" s="27">
        <f t="shared" si="858"/>
        <v>840</v>
      </c>
      <c r="R254" s="27">
        <f t="shared" si="858"/>
        <v>24949709.316000003</v>
      </c>
      <c r="S254" s="27">
        <f t="shared" si="858"/>
        <v>2000</v>
      </c>
      <c r="T254" s="27">
        <f t="shared" si="858"/>
        <v>31074989.903999999</v>
      </c>
      <c r="U254" s="27">
        <f t="shared" si="858"/>
        <v>694</v>
      </c>
      <c r="V254" s="27">
        <f t="shared" si="858"/>
        <v>8182318.1579999989</v>
      </c>
      <c r="W254" s="27">
        <f t="shared" si="858"/>
        <v>985</v>
      </c>
      <c r="X254" s="27">
        <f t="shared" si="858"/>
        <v>11689219.08</v>
      </c>
      <c r="Y254" s="27">
        <f t="shared" si="858"/>
        <v>462</v>
      </c>
      <c r="Z254" s="27">
        <f t="shared" si="858"/>
        <v>6080394.852</v>
      </c>
      <c r="AA254" s="27">
        <f t="shared" si="858"/>
        <v>0</v>
      </c>
      <c r="AB254" s="27">
        <f t="shared" si="858"/>
        <v>0</v>
      </c>
      <c r="AC254" s="27">
        <f t="shared" si="858"/>
        <v>560</v>
      </c>
      <c r="AD254" s="27">
        <f t="shared" si="858"/>
        <v>7075722.5279999999</v>
      </c>
      <c r="AE254" s="27">
        <f t="shared" si="858"/>
        <v>792</v>
      </c>
      <c r="AF254" s="27">
        <f t="shared" si="858"/>
        <v>9286480.2239999995</v>
      </c>
      <c r="AG254" s="27">
        <f t="shared" si="858"/>
        <v>0</v>
      </c>
      <c r="AH254" s="27">
        <f t="shared" si="858"/>
        <v>0</v>
      </c>
      <c r="AI254" s="27">
        <f t="shared" si="858"/>
        <v>0</v>
      </c>
      <c r="AJ254" s="27">
        <f t="shared" si="858"/>
        <v>0</v>
      </c>
      <c r="AK254" s="27">
        <f t="shared" si="858"/>
        <v>0</v>
      </c>
      <c r="AL254" s="27">
        <f t="shared" si="858"/>
        <v>0</v>
      </c>
      <c r="AM254" s="27">
        <f t="shared" si="858"/>
        <v>3407</v>
      </c>
      <c r="AN254" s="27">
        <f t="shared" si="858"/>
        <v>38840222.232000001</v>
      </c>
      <c r="AO254" s="27">
        <f t="shared" si="858"/>
        <v>2390</v>
      </c>
      <c r="AP254" s="27">
        <f t="shared" si="858"/>
        <v>24312791.537999995</v>
      </c>
      <c r="AQ254" s="27">
        <f t="shared" si="858"/>
        <v>300</v>
      </c>
      <c r="AR254" s="27">
        <f t="shared" si="858"/>
        <v>3496220.28</v>
      </c>
      <c r="AS254" s="27">
        <f t="shared" si="858"/>
        <v>407</v>
      </c>
      <c r="AT254" s="27">
        <f t="shared" si="858"/>
        <v>4135436.4239999996</v>
      </c>
      <c r="AU254" s="27">
        <f t="shared" si="858"/>
        <v>529</v>
      </c>
      <c r="AV254" s="27">
        <f t="shared" si="858"/>
        <v>6403382.8739999989</v>
      </c>
      <c r="AW254" s="27">
        <f t="shared" si="858"/>
        <v>438</v>
      </c>
      <c r="AX254" s="27">
        <f t="shared" si="858"/>
        <v>4944461.2560000001</v>
      </c>
      <c r="AY254" s="27">
        <f t="shared" si="858"/>
        <v>480</v>
      </c>
      <c r="AZ254" s="27">
        <f t="shared" si="858"/>
        <v>6134879.6459999997</v>
      </c>
      <c r="BA254" s="27">
        <f t="shared" si="858"/>
        <v>240</v>
      </c>
      <c r="BB254" s="27">
        <f t="shared" si="858"/>
        <v>3428215.6859999998</v>
      </c>
      <c r="BC254" s="27">
        <f t="shared" si="858"/>
        <v>420</v>
      </c>
      <c r="BD254" s="27">
        <f t="shared" si="858"/>
        <v>4585916.16</v>
      </c>
      <c r="BE254" s="27">
        <f t="shared" si="858"/>
        <v>75</v>
      </c>
      <c r="BF254" s="27">
        <f t="shared" si="858"/>
        <v>986729.08319999999</v>
      </c>
      <c r="BG254" s="27">
        <f t="shared" si="858"/>
        <v>800</v>
      </c>
      <c r="BH254" s="27">
        <f t="shared" si="858"/>
        <v>10573835.580000002</v>
      </c>
      <c r="BI254" s="27">
        <f t="shared" si="858"/>
        <v>2200</v>
      </c>
      <c r="BJ254" s="27">
        <f t="shared" si="858"/>
        <v>26895424.852799997</v>
      </c>
      <c r="BK254" s="27">
        <f t="shared" si="858"/>
        <v>68</v>
      </c>
      <c r="BL254" s="27">
        <f t="shared" si="858"/>
        <v>873487.2383999998</v>
      </c>
      <c r="BM254" s="27">
        <f t="shared" si="858"/>
        <v>595</v>
      </c>
      <c r="BN254" s="27">
        <f t="shared" si="858"/>
        <v>7708557.3264000006</v>
      </c>
      <c r="BO254" s="27">
        <f t="shared" si="858"/>
        <v>1500</v>
      </c>
      <c r="BP254" s="27">
        <f t="shared" si="858"/>
        <v>23331227.018400002</v>
      </c>
      <c r="BQ254" s="27">
        <f t="shared" si="858"/>
        <v>2200</v>
      </c>
      <c r="BR254" s="27">
        <f t="shared" si="858"/>
        <v>33810153.602399997</v>
      </c>
      <c r="BS254" s="27">
        <f t="shared" si="858"/>
        <v>2730</v>
      </c>
      <c r="BT254" s="27">
        <f t="shared" si="858"/>
        <v>38390445.525600009</v>
      </c>
      <c r="BU254" s="27">
        <f t="shared" si="858"/>
        <v>0</v>
      </c>
      <c r="BV254" s="27">
        <f t="shared" si="858"/>
        <v>0</v>
      </c>
      <c r="BW254" s="27">
        <f t="shared" si="858"/>
        <v>810</v>
      </c>
      <c r="BX254" s="27">
        <f t="shared" si="858"/>
        <v>11215809.7632</v>
      </c>
      <c r="BY254" s="27">
        <f t="shared" si="858"/>
        <v>61</v>
      </c>
      <c r="BZ254" s="27">
        <f t="shared" ref="BZ254:EK254" si="859">BZ7+BZ21+BZ33+BZ42+BZ50+BZ60+BZ73+BZ88+BZ95+BZ102+BZ108+BZ115+BZ122+BZ129+BZ134+BZ141+BZ146+BZ152+BZ163+BZ176+BZ210+BZ213+BZ220+BZ230+BZ237+BZ46+BZ70+BZ144+BZ196</f>
        <v>906421.4711999998</v>
      </c>
      <c r="CA254" s="27">
        <f t="shared" si="859"/>
        <v>849</v>
      </c>
      <c r="CB254" s="27">
        <f t="shared" si="859"/>
        <v>11128688.171999998</v>
      </c>
      <c r="CC254" s="27">
        <f t="shared" si="859"/>
        <v>102</v>
      </c>
      <c r="CD254" s="27">
        <f t="shared" si="859"/>
        <v>1496804.0976</v>
      </c>
      <c r="CE254" s="27">
        <f t="shared" si="859"/>
        <v>1875</v>
      </c>
      <c r="CF254" s="27">
        <f t="shared" si="859"/>
        <v>26883257.0328</v>
      </c>
      <c r="CG254" s="27">
        <f t="shared" si="859"/>
        <v>1300</v>
      </c>
      <c r="CH254" s="27">
        <f t="shared" si="859"/>
        <v>19163505.311999995</v>
      </c>
      <c r="CI254" s="27">
        <f t="shared" si="859"/>
        <v>850</v>
      </c>
      <c r="CJ254" s="27">
        <f t="shared" si="859"/>
        <v>12816445.924799999</v>
      </c>
      <c r="CK254" s="27">
        <f t="shared" si="859"/>
        <v>1750</v>
      </c>
      <c r="CL254" s="27">
        <f t="shared" si="859"/>
        <v>27190210.571999997</v>
      </c>
      <c r="CM254" s="27">
        <f t="shared" si="859"/>
        <v>848</v>
      </c>
      <c r="CN254" s="27">
        <f t="shared" si="859"/>
        <v>13860120.405599996</v>
      </c>
      <c r="CO254" s="27">
        <f t="shared" si="859"/>
        <v>760</v>
      </c>
      <c r="CP254" s="27">
        <f t="shared" si="859"/>
        <v>9517668.8040000014</v>
      </c>
      <c r="CQ254" s="27">
        <f t="shared" si="859"/>
        <v>1053</v>
      </c>
      <c r="CR254" s="27">
        <f t="shared" si="859"/>
        <v>14542978.463999998</v>
      </c>
      <c r="CS254" s="27">
        <f t="shared" si="859"/>
        <v>185</v>
      </c>
      <c r="CT254" s="27">
        <f t="shared" si="859"/>
        <v>2562705.1295999996</v>
      </c>
      <c r="CU254" s="27">
        <f t="shared" si="859"/>
        <v>25</v>
      </c>
      <c r="CV254" s="27">
        <f t="shared" si="859"/>
        <v>401629.80149999994</v>
      </c>
      <c r="CW254" s="27">
        <f t="shared" si="859"/>
        <v>190</v>
      </c>
      <c r="CX254" s="27">
        <f t="shared" si="859"/>
        <v>4020576.0660000001</v>
      </c>
      <c r="CY254" s="27">
        <f t="shared" si="859"/>
        <v>360</v>
      </c>
      <c r="CZ254" s="27">
        <f t="shared" si="859"/>
        <v>5121516.5567999994</v>
      </c>
      <c r="DA254" s="27">
        <f t="shared" si="859"/>
        <v>875</v>
      </c>
      <c r="DB254" s="27">
        <f t="shared" si="859"/>
        <v>13420294.272</v>
      </c>
      <c r="DC254" s="27">
        <f t="shared" si="859"/>
        <v>6338</v>
      </c>
      <c r="DD254" s="27">
        <f t="shared" si="859"/>
        <v>72733955.238000005</v>
      </c>
      <c r="DE254" s="27">
        <f t="shared" si="859"/>
        <v>999</v>
      </c>
      <c r="DF254" s="27">
        <f t="shared" si="859"/>
        <v>8655646.3559999987</v>
      </c>
      <c r="DG254" s="27">
        <f t="shared" si="859"/>
        <v>2125</v>
      </c>
      <c r="DH254" s="27">
        <f t="shared" si="859"/>
        <v>23574475.259999998</v>
      </c>
      <c r="DI254" s="27">
        <f t="shared" si="859"/>
        <v>2003</v>
      </c>
      <c r="DJ254" s="27">
        <f t="shared" si="859"/>
        <v>23967360.647999998</v>
      </c>
      <c r="DK254" s="27">
        <f t="shared" si="859"/>
        <v>2241</v>
      </c>
      <c r="DL254" s="27">
        <f t="shared" si="859"/>
        <v>24606036</v>
      </c>
      <c r="DM254" s="27">
        <f t="shared" si="859"/>
        <v>1776</v>
      </c>
      <c r="DN254" s="27">
        <f t="shared" si="859"/>
        <v>21328836.479999993</v>
      </c>
      <c r="DO254" s="27">
        <f t="shared" si="859"/>
        <v>3237</v>
      </c>
      <c r="DP254" s="27">
        <f t="shared" si="859"/>
        <v>41765366.159999996</v>
      </c>
      <c r="DQ254" s="27">
        <f t="shared" si="859"/>
        <v>995</v>
      </c>
      <c r="DR254" s="27">
        <f t="shared" si="859"/>
        <v>12285036.666000001</v>
      </c>
      <c r="DS254" s="27">
        <f t="shared" si="859"/>
        <v>2484.6</v>
      </c>
      <c r="DT254" s="27">
        <f t="shared" si="859"/>
        <v>30754516.564799994</v>
      </c>
      <c r="DU254" s="27">
        <f t="shared" si="859"/>
        <v>748</v>
      </c>
      <c r="DV254" s="27">
        <f t="shared" si="859"/>
        <v>6226679.0879999995</v>
      </c>
      <c r="DW254" s="27">
        <f t="shared" si="859"/>
        <v>1014</v>
      </c>
      <c r="DX254" s="27">
        <f t="shared" si="859"/>
        <v>9499011.4800000004</v>
      </c>
      <c r="DY254" s="27">
        <f t="shared" si="859"/>
        <v>215</v>
      </c>
      <c r="DZ254" s="27">
        <f t="shared" si="859"/>
        <v>2693414.5559999999</v>
      </c>
      <c r="EA254" s="27">
        <f t="shared" si="859"/>
        <v>1225</v>
      </c>
      <c r="EB254" s="27">
        <f t="shared" si="859"/>
        <v>14803640.207999999</v>
      </c>
      <c r="EC254" s="27">
        <f t="shared" si="859"/>
        <v>300</v>
      </c>
      <c r="ED254" s="27">
        <f t="shared" si="859"/>
        <v>3428756.4779999997</v>
      </c>
      <c r="EE254" s="27">
        <f t="shared" si="859"/>
        <v>209</v>
      </c>
      <c r="EF254" s="27">
        <f t="shared" si="859"/>
        <v>2742085.8359999997</v>
      </c>
      <c r="EG254" s="27">
        <f t="shared" si="859"/>
        <v>2400</v>
      </c>
      <c r="EH254" s="27">
        <f t="shared" si="859"/>
        <v>26912378.682</v>
      </c>
      <c r="EI254" s="27">
        <f t="shared" si="859"/>
        <v>15</v>
      </c>
      <c r="EJ254" s="27">
        <f t="shared" si="859"/>
        <v>173864.628</v>
      </c>
      <c r="EK254" s="27">
        <f t="shared" si="859"/>
        <v>150</v>
      </c>
      <c r="EL254" s="27">
        <f t="shared" ref="EL254:EU254" si="860">EL7+EL21+EL33+EL42+EL50+EL60+EL73+EL88+EL95+EL102+EL108+EL115+EL122+EL129+EL134+EL141+EL146+EL152+EL163+EL176+EL210+EL213+EL220+EL230+EL237+EL46+EL70+EL144+EL196</f>
        <v>1660637.0339999998</v>
      </c>
      <c r="EM254" s="27">
        <f t="shared" si="860"/>
        <v>250</v>
      </c>
      <c r="EN254" s="27">
        <f t="shared" si="860"/>
        <v>4292536.5</v>
      </c>
      <c r="EO254" s="27">
        <f t="shared" si="860"/>
        <v>400</v>
      </c>
      <c r="EP254" s="27">
        <f t="shared" si="860"/>
        <v>5245141.6079999991</v>
      </c>
      <c r="EQ254" s="27">
        <f t="shared" si="860"/>
        <v>200</v>
      </c>
      <c r="ER254" s="27">
        <f t="shared" si="860"/>
        <v>2589636.5712000001</v>
      </c>
      <c r="ES254" s="27">
        <f t="shared" si="860"/>
        <v>0</v>
      </c>
      <c r="ET254" s="27">
        <f t="shared" si="860"/>
        <v>0</v>
      </c>
      <c r="EU254" s="27">
        <f t="shared" si="860"/>
        <v>70629.600000000006</v>
      </c>
      <c r="EV254" s="27">
        <f>EV7+EV21+EV33+EV42+EV50+EV60+EV73+EV88+EV95+EV102+EV108+EV115+EV122+EV129+EV134+EV141+EV146+EV152+EV163+EV176+EV210+EV213+EV220+EV230+EV237+EV46+EV70+EV144+EV196</f>
        <v>939091081.92030013</v>
      </c>
    </row>
    <row r="255" spans="1:152" x14ac:dyDescent="0.25">
      <c r="A255" s="4"/>
      <c r="B255" s="39" t="s">
        <v>332</v>
      </c>
      <c r="C255" s="4"/>
      <c r="D255" s="4"/>
      <c r="E255" s="41"/>
      <c r="F255" s="41"/>
      <c r="G255" s="4"/>
      <c r="H255" s="4"/>
      <c r="I255" s="4"/>
      <c r="J255" s="4"/>
      <c r="K255" s="42"/>
      <c r="L255" s="42"/>
      <c r="M255" s="42"/>
      <c r="N255" s="42"/>
      <c r="O255" s="42"/>
      <c r="P255" s="42"/>
      <c r="Q255" s="27">
        <f t="shared" ref="Q255:BD255" si="861">SUM(Q105,Q106)</f>
        <v>37240</v>
      </c>
      <c r="R255" s="27">
        <f t="shared" si="861"/>
        <v>126485462.3256</v>
      </c>
      <c r="S255" s="42"/>
      <c r="T255" s="42"/>
      <c r="U255" s="42"/>
      <c r="V255" s="42"/>
      <c r="W255" s="42"/>
      <c r="X255" s="42"/>
      <c r="Y255" s="42"/>
      <c r="Z255" s="42"/>
      <c r="AA255" s="27">
        <f t="shared" si="861"/>
        <v>0</v>
      </c>
      <c r="AB255" s="27">
        <f t="shared" si="861"/>
        <v>0</v>
      </c>
      <c r="AC255" s="27">
        <f t="shared" si="861"/>
        <v>1092</v>
      </c>
      <c r="AD255" s="27">
        <f t="shared" si="861"/>
        <v>6094422.9964800002</v>
      </c>
      <c r="AE255" s="42"/>
      <c r="AF255" s="42"/>
      <c r="AG255" s="42"/>
      <c r="AH255" s="42"/>
      <c r="AI255" s="42"/>
      <c r="AJ255" s="42"/>
      <c r="AK255" s="42"/>
      <c r="AL255" s="42"/>
      <c r="AM255" s="42"/>
      <c r="AN255" s="42"/>
      <c r="AO255" s="42"/>
      <c r="AP255" s="42"/>
      <c r="AQ255" s="42"/>
      <c r="AR255" s="42"/>
      <c r="AS255" s="42"/>
      <c r="AT255" s="42"/>
      <c r="AU255" s="42"/>
      <c r="AV255" s="42"/>
      <c r="AW255" s="42"/>
      <c r="AX255" s="42"/>
      <c r="AY255" s="42"/>
      <c r="AZ255" s="42"/>
      <c r="BA255" s="42"/>
      <c r="BB255" s="42"/>
      <c r="BC255" s="27">
        <f t="shared" si="861"/>
        <v>2700</v>
      </c>
      <c r="BD255" s="27">
        <f t="shared" si="861"/>
        <v>15068628.287999999</v>
      </c>
      <c r="BE255" s="42"/>
      <c r="BF255" s="42"/>
      <c r="BG255" s="42"/>
      <c r="BH255" s="42"/>
      <c r="BI255" s="42"/>
      <c r="BJ255" s="42"/>
      <c r="BK255" s="42"/>
      <c r="BL255" s="42"/>
      <c r="BM255" s="42"/>
      <c r="BN255" s="42"/>
      <c r="BO255" s="42"/>
      <c r="BP255" s="42"/>
      <c r="BQ255" s="42"/>
      <c r="BR255" s="42"/>
      <c r="BS255" s="42"/>
      <c r="BT255" s="42"/>
      <c r="BU255" s="42"/>
      <c r="BV255" s="42"/>
      <c r="BW255" s="42"/>
      <c r="BX255" s="42"/>
      <c r="BY255" s="42"/>
      <c r="BZ255" s="42"/>
      <c r="CA255" s="42"/>
      <c r="CB255" s="42"/>
      <c r="CC255" s="42"/>
      <c r="CD255" s="42"/>
      <c r="CE255" s="42"/>
      <c r="CF255" s="42"/>
      <c r="CG255" s="27">
        <f t="shared" ref="CG255:CH255" si="862">SUM(CG105,CG106)</f>
        <v>9800</v>
      </c>
      <c r="CH255" s="27">
        <f t="shared" si="862"/>
        <v>65632247.654399991</v>
      </c>
      <c r="CI255" s="42"/>
      <c r="CJ255" s="42"/>
      <c r="CK255" s="42"/>
      <c r="CL255" s="42"/>
      <c r="CM255" s="42"/>
      <c r="CN255" s="42"/>
      <c r="CO255" s="42"/>
      <c r="CP255" s="42"/>
      <c r="CQ255" s="42"/>
      <c r="CR255" s="42"/>
      <c r="CS255" s="42"/>
      <c r="CT255" s="42"/>
      <c r="CU255" s="42"/>
      <c r="CV255" s="42"/>
      <c r="CW255" s="42"/>
      <c r="CX255" s="42"/>
      <c r="CY255" s="42"/>
      <c r="CZ255" s="42"/>
      <c r="DA255" s="42"/>
      <c r="DB255" s="42"/>
      <c r="DC255" s="42"/>
      <c r="DD255" s="42"/>
      <c r="DE255" s="42"/>
      <c r="DF255" s="42"/>
      <c r="DG255" s="42"/>
      <c r="DH255" s="42"/>
      <c r="DI255" s="42"/>
      <c r="DJ255" s="42"/>
      <c r="DK255" s="42"/>
      <c r="DL255" s="42"/>
      <c r="DM255" s="42"/>
      <c r="DN255" s="42"/>
      <c r="DO255" s="42"/>
      <c r="DP255" s="42"/>
      <c r="DQ255" s="42"/>
      <c r="DR255" s="42"/>
      <c r="DS255" s="42"/>
      <c r="DT255" s="42"/>
      <c r="DU255" s="42"/>
      <c r="DV255" s="42"/>
      <c r="DW255" s="42"/>
      <c r="DX255" s="42"/>
      <c r="DY255" s="42"/>
      <c r="DZ255" s="42"/>
      <c r="EA255" s="42"/>
      <c r="EB255" s="42"/>
      <c r="EC255" s="42"/>
      <c r="ED255" s="42"/>
      <c r="EE255" s="42"/>
      <c r="EF255" s="42"/>
      <c r="EG255" s="42"/>
      <c r="EH255" s="42"/>
      <c r="EI255" s="42"/>
      <c r="EJ255" s="42"/>
      <c r="EK255" s="42"/>
      <c r="EL255" s="42"/>
      <c r="EM255" s="42"/>
      <c r="EN255" s="42"/>
      <c r="EO255" s="42"/>
      <c r="EP255" s="42"/>
      <c r="EQ255" s="42"/>
      <c r="ER255" s="42"/>
      <c r="ES255" s="27">
        <f t="shared" ref="ES255:EV255" si="863">SUM(ES105,ES106)</f>
        <v>16380</v>
      </c>
      <c r="ET255" s="27">
        <f t="shared" si="863"/>
        <v>91416344.9472</v>
      </c>
      <c r="EU255" s="27">
        <f t="shared" si="863"/>
        <v>67212</v>
      </c>
      <c r="EV255" s="27">
        <f t="shared" si="863"/>
        <v>304697106.21168</v>
      </c>
    </row>
  </sheetData>
  <mergeCells count="80">
    <mergeCell ref="K4:L4"/>
    <mergeCell ref="M4:N4"/>
    <mergeCell ref="O4:P4"/>
    <mergeCell ref="S1:T1"/>
    <mergeCell ref="A3:T3"/>
    <mergeCell ref="B4:B5"/>
    <mergeCell ref="C4:C5"/>
    <mergeCell ref="D4:D5"/>
    <mergeCell ref="E4:E5"/>
    <mergeCell ref="G4:J4"/>
    <mergeCell ref="A4:A5"/>
    <mergeCell ref="F4:F5"/>
    <mergeCell ref="AM4:AN4"/>
    <mergeCell ref="Q4:R4"/>
    <mergeCell ref="S4:T4"/>
    <mergeCell ref="U4:V4"/>
    <mergeCell ref="W4:X4"/>
    <mergeCell ref="Y4:Z4"/>
    <mergeCell ref="AA4:AB4"/>
    <mergeCell ref="AC4:AD4"/>
    <mergeCell ref="AE4:AF4"/>
    <mergeCell ref="AG4:AH4"/>
    <mergeCell ref="AI4:AJ4"/>
    <mergeCell ref="AK4:AL4"/>
    <mergeCell ref="BK4:BL4"/>
    <mergeCell ref="AO4:AP4"/>
    <mergeCell ref="AQ4:AR4"/>
    <mergeCell ref="AS4:AT4"/>
    <mergeCell ref="AU4:AV4"/>
    <mergeCell ref="AW4:AX4"/>
    <mergeCell ref="AY4:AZ4"/>
    <mergeCell ref="BA4:BB4"/>
    <mergeCell ref="BC4:BD4"/>
    <mergeCell ref="BE4:BF4"/>
    <mergeCell ref="BG4:BH4"/>
    <mergeCell ref="BI4:BJ4"/>
    <mergeCell ref="CI4:CJ4"/>
    <mergeCell ref="BM4:BN4"/>
    <mergeCell ref="BO4:BP4"/>
    <mergeCell ref="BQ4:BR4"/>
    <mergeCell ref="BS4:BT4"/>
    <mergeCell ref="BU4:BV4"/>
    <mergeCell ref="BW4:BX4"/>
    <mergeCell ref="BY4:BZ4"/>
    <mergeCell ref="CA4:CB4"/>
    <mergeCell ref="CC4:CD4"/>
    <mergeCell ref="CE4:CF4"/>
    <mergeCell ref="CG4:CH4"/>
    <mergeCell ref="DG4:DH4"/>
    <mergeCell ref="CK4:CL4"/>
    <mergeCell ref="CM4:CN4"/>
    <mergeCell ref="CO4:CP4"/>
    <mergeCell ref="CQ4:CR4"/>
    <mergeCell ref="CS4:CT4"/>
    <mergeCell ref="CU4:CV4"/>
    <mergeCell ref="CW4:CX4"/>
    <mergeCell ref="CY4:CZ4"/>
    <mergeCell ref="DA4:DB4"/>
    <mergeCell ref="DC4:DD4"/>
    <mergeCell ref="DE4:DF4"/>
    <mergeCell ref="ES4:ET4"/>
    <mergeCell ref="EU4:EV4"/>
    <mergeCell ref="EG4:EH4"/>
    <mergeCell ref="EI4:EJ4"/>
    <mergeCell ref="EK4:EL4"/>
    <mergeCell ref="EM4:EN4"/>
    <mergeCell ref="EO4:EP4"/>
    <mergeCell ref="EQ4:ER4"/>
    <mergeCell ref="EE4:EF4"/>
    <mergeCell ref="DI4:DJ4"/>
    <mergeCell ref="DU4:DV4"/>
    <mergeCell ref="DW4:DX4"/>
    <mergeCell ref="DY4:DZ4"/>
    <mergeCell ref="EA4:EB4"/>
    <mergeCell ref="EC4:ED4"/>
    <mergeCell ref="DK4:DL4"/>
    <mergeCell ref="DM4:DN4"/>
    <mergeCell ref="DO4:DP4"/>
    <mergeCell ref="DQ4:DR4"/>
    <mergeCell ref="DS4:DT4"/>
  </mergeCells>
  <pageMargins left="0.11811023622047245" right="0.11811023622047245" top="0.15748031496062992" bottom="0.15748031496062992" header="0.31496062992125984" footer="0.31496062992125984"/>
  <pageSetup paperSize="9" scale="55" orientation="landscape" r:id="rId1"/>
  <colBreaks count="6" manualBreakCount="6">
    <brk id="20" max="1048575" man="1"/>
    <brk id="34" max="1048575" man="1"/>
    <brk id="54" max="1048575" man="1"/>
    <brk id="86" max="1048575" man="1"/>
    <brk id="104" max="1048575" man="1"/>
    <brk id="13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ДС п-ка!</vt:lpstr>
      <vt:lpstr>'ДС п-ка!'!Заголовки_для_печати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Сафронова Ирина Александровна</cp:lastModifiedBy>
  <cp:lastPrinted>2015-04-16T06:19:26Z</cp:lastPrinted>
  <dcterms:created xsi:type="dcterms:W3CDTF">2015-04-16T05:22:56Z</dcterms:created>
  <dcterms:modified xsi:type="dcterms:W3CDTF">2015-05-05T07:58:17Z</dcterms:modified>
</cp:coreProperties>
</file>