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028" yWindow="192" windowWidth="14232" windowHeight="10680"/>
  </bookViews>
  <sheets>
    <sheet name="Решение 3 " sheetId="3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>'[2]1D_Gorin'!#REF!</definedName>
    <definedName name="_xlnm.Print_Titles" localSheetId="0">'Решение 3 '!$C:$C,'Решение 3 '!$5:$6</definedName>
    <definedName name="_xlnm.Print_Area" localSheetId="0">'Решение 3 '!$A$1:$U$127</definedName>
  </definedNames>
  <calcPr calcId="145621"/>
</workbook>
</file>

<file path=xl/calcChain.xml><?xml version="1.0" encoding="utf-8"?>
<calcChain xmlns="http://schemas.openxmlformats.org/spreadsheetml/2006/main">
  <c r="D125" i="3" l="1"/>
  <c r="D124" i="3"/>
  <c r="D123" i="3"/>
  <c r="D122" i="3"/>
  <c r="D121" i="3"/>
  <c r="D120" i="3"/>
  <c r="D119" i="3"/>
  <c r="D118" i="3"/>
  <c r="D117" i="3"/>
  <c r="D116" i="3"/>
  <c r="D115" i="3"/>
  <c r="D113" i="3"/>
  <c r="D112" i="3"/>
  <c r="D111" i="3"/>
  <c r="D109" i="3"/>
  <c r="D108" i="3"/>
  <c r="D107" i="3"/>
  <c r="D106" i="3"/>
  <c r="D105" i="3"/>
  <c r="D104" i="3"/>
  <c r="D103" i="3"/>
  <c r="D102" i="3"/>
  <c r="E101" i="3"/>
  <c r="D98" i="3"/>
  <c r="D97" i="3"/>
  <c r="D96" i="3"/>
  <c r="D95" i="3"/>
  <c r="D94" i="3"/>
  <c r="D93" i="3"/>
  <c r="D92" i="3"/>
  <c r="D91" i="3"/>
  <c r="D90" i="3"/>
  <c r="D89" i="3"/>
  <c r="D88" i="3"/>
  <c r="D87" i="3"/>
  <c r="D86" i="3"/>
  <c r="D85" i="3"/>
  <c r="D84" i="3"/>
  <c r="D83" i="3"/>
  <c r="D101" i="3" s="1"/>
  <c r="F82" i="3"/>
  <c r="E82" i="3"/>
  <c r="D81" i="3"/>
  <c r="D80" i="3"/>
  <c r="D79" i="3"/>
  <c r="D78" i="3"/>
  <c r="D77" i="3"/>
  <c r="D76" i="3"/>
  <c r="D75" i="3"/>
  <c r="D74" i="3"/>
  <c r="D73" i="3"/>
  <c r="D72" i="3"/>
  <c r="D71" i="3"/>
  <c r="D70" i="3"/>
  <c r="D69" i="3"/>
  <c r="D68" i="3"/>
  <c r="D67" i="3"/>
  <c r="D66" i="3"/>
  <c r="D65" i="3"/>
  <c r="D64" i="3"/>
  <c r="D63" i="3"/>
  <c r="D62" i="3"/>
  <c r="D61" i="3"/>
  <c r="D60" i="3"/>
  <c r="D59" i="3"/>
  <c r="D58" i="3"/>
  <c r="D57" i="3"/>
  <c r="D56" i="3"/>
  <c r="D55" i="3"/>
  <c r="D54" i="3"/>
  <c r="D53" i="3"/>
  <c r="D52" i="3"/>
  <c r="D51" i="3"/>
  <c r="D50" i="3"/>
  <c r="D49" i="3"/>
  <c r="D48" i="3"/>
  <c r="D47" i="3"/>
  <c r="D46" i="3"/>
  <c r="D45" i="3"/>
  <c r="D44" i="3"/>
  <c r="D43" i="3"/>
  <c r="D42" i="3"/>
  <c r="D41" i="3"/>
  <c r="D40" i="3"/>
  <c r="D39" i="3"/>
  <c r="D38" i="3"/>
  <c r="D37" i="3"/>
  <c r="D36" i="3"/>
  <c r="D35" i="3"/>
  <c r="D34" i="3"/>
  <c r="D33" i="3"/>
  <c r="D32" i="3"/>
  <c r="D31" i="3"/>
  <c r="D30" i="3"/>
  <c r="D29" i="3"/>
  <c r="D28" i="3"/>
  <c r="D27" i="3"/>
  <c r="D26" i="3"/>
  <c r="F25" i="3"/>
  <c r="E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82" i="3" l="1"/>
  <c r="D25" i="3"/>
  <c r="A8" i="3" l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2" i="3" s="1"/>
  <c r="A103" i="3" s="1"/>
  <c r="A104" i="3" s="1"/>
  <c r="A105" i="3" s="1"/>
  <c r="A106" i="3" s="1"/>
  <c r="A107" i="3" s="1"/>
  <c r="A108" i="3" s="1"/>
  <c r="A109" i="3" s="1"/>
  <c r="A110" i="3" s="1"/>
  <c r="A111" i="3" s="1"/>
  <c r="A112" i="3" s="1"/>
  <c r="A113" i="3" s="1"/>
  <c r="A114" i="3" s="1"/>
  <c r="A115" i="3" s="1"/>
  <c r="A116" i="3" s="1"/>
  <c r="A117" i="3" s="1"/>
  <c r="A118" i="3" s="1"/>
  <c r="A119" i="3" s="1"/>
  <c r="A120" i="3" s="1"/>
  <c r="A121" i="3" s="1"/>
  <c r="A122" i="3" s="1"/>
  <c r="A123" i="3" s="1"/>
  <c r="A124" i="3" s="1"/>
  <c r="A125" i="3" s="1"/>
  <c r="I129" i="3" l="1"/>
  <c r="F127" i="3"/>
  <c r="E127" i="3"/>
  <c r="D127" i="3" l="1"/>
</calcChain>
</file>

<file path=xl/sharedStrings.xml><?xml version="1.0" encoding="utf-8"?>
<sst xmlns="http://schemas.openxmlformats.org/spreadsheetml/2006/main" count="237" uniqueCount="232">
  <si>
    <t>Плановая стоимость медицинской помощи за счет средств обязательного медицинского страхования для медицинских организаций на 2016 год</t>
  </si>
  <si>
    <t xml:space="preserve"> руб.</t>
  </si>
  <si>
    <t>№ п/п</t>
  </si>
  <si>
    <t>Наименование медицинской организации</t>
  </si>
  <si>
    <t>Круглосуточный стационар</t>
  </si>
  <si>
    <t>АПП</t>
  </si>
  <si>
    <t>Стационар дневного пребывания</t>
  </si>
  <si>
    <t>Диализ</t>
  </si>
  <si>
    <t>СМП</t>
  </si>
  <si>
    <t>Итого по МО</t>
  </si>
  <si>
    <t>ВСЕГО</t>
  </si>
  <si>
    <t>КС по КСГ/КПГ</t>
  </si>
  <si>
    <t>ВМП , оплачиваемые по нормативам финансовых затрат</t>
  </si>
  <si>
    <t>подушевое финансирование на 2016 год</t>
  </si>
  <si>
    <t xml:space="preserve">диспансеризация </t>
  </si>
  <si>
    <t>проф. осмотры</t>
  </si>
  <si>
    <t>посещения и стоматология по самостоятельным тарифам</t>
  </si>
  <si>
    <t>диагностика</t>
  </si>
  <si>
    <t>Стационар дневного пребывания при круглосуточном стационаре</t>
  </si>
  <si>
    <t>ДС при поликлинике</t>
  </si>
  <si>
    <t>СМП по самостоятельным тарифам</t>
  </si>
  <si>
    <t>КГБУЗ "Краевая клиническая больница № 1" им. проф. С.И. Сергеева МЗХК</t>
  </si>
  <si>
    <t>КГБУЗ "Краевая клиническая больница № 2" МЗХК</t>
  </si>
  <si>
    <t>КГБУЗ "Перинатальный центр" МЗ ХК</t>
  </si>
  <si>
    <t>КГБУЗ "Детская краевая клиническая больница" имени А.К. Пиотровича МЗХК</t>
  </si>
  <si>
    <t>КГБУЗ "Краевой клинический центр онкологии" МЗХК</t>
  </si>
  <si>
    <t xml:space="preserve">КГБУЗ "Консультативно-диагностический центр МЗХК "Вивея" </t>
  </si>
  <si>
    <t>КГБУЗ "Клинический центр восстановительной медицины и реабилитации" МЗХК</t>
  </si>
  <si>
    <t>КГБОУ ДПО "ИПКСЗ" МЗХК</t>
  </si>
  <si>
    <t>КГБУЗ "Стоматологическая поликлиника "Регион" МЗХК</t>
  </si>
  <si>
    <t>КГБУЗ "Центр по профилактике по борьбе со СПИД и инфекционными заболеваниями" МЗ ХК</t>
  </si>
  <si>
    <t xml:space="preserve">КГБУЗ "Краевой кожно-венерологический диспансер" МЗ ХК </t>
  </si>
  <si>
    <t>ФГАУ "МНТК "Микрохирургия глаза" им.акад.С.Н.Федорова МЗ РФ</t>
  </si>
  <si>
    <t>ФГКУ "301 Военный клинический госпиталь" Минобороны РФ</t>
  </si>
  <si>
    <t>ФГБУ "Федеральный центр сердечно-сосудистой хирургии" Минздрава России (г. Хабаровск)</t>
  </si>
  <si>
    <t>ОАО "Санаторий УССУРИ"</t>
  </si>
  <si>
    <t>Хабаровский филиал ФГБУ РАМН "Дальневосточный научный центр физиологии и патологии дыхания" Сибирского отделения РАМН - НИИ охраны материнства и детства</t>
  </si>
  <si>
    <t>Хабаровский филиал ФГБУ "НКЦ оториноларингологии ФМБА"</t>
  </si>
  <si>
    <t xml:space="preserve">ООО "Б.Браун Авитум Руссланд Клиникс" </t>
  </si>
  <si>
    <t>ИТОГО</t>
  </si>
  <si>
    <t>КГБУЗ "Городская больница № 2" им. Матвеева Д.Н. МЗХК</t>
  </si>
  <si>
    <t>КГБУЗ "Городская клиническая больница № 10" МЗХК</t>
  </si>
  <si>
    <t>КГБУЗ "Городская клиническая больница № 11" МЗХК</t>
  </si>
  <si>
    <t>КГБУЗ "Детская городская клиническая больница имени В.М.Истомина" МЗХК</t>
  </si>
  <si>
    <t>КГБУЗ "Детская городская клиническая больница № 9"</t>
  </si>
  <si>
    <t>КГБУЗ "Родильный дом № 1" МЗХК</t>
  </si>
  <si>
    <t>КГБУЗ "Родильный дом № 2" МЗХК</t>
  </si>
  <si>
    <t>КГБУЗ "Родильный дом № 4" МЗХК</t>
  </si>
  <si>
    <t>КГБУЗ "Городская клиническая поликлиника № 3" МЗХК</t>
  </si>
  <si>
    <t>КГБУЗ "Городская поликлиника № 5" МЗХК</t>
  </si>
  <si>
    <t>КГБУЗ "Клинико-диагностический центр" МЗХК</t>
  </si>
  <si>
    <t>КГБУЗ "Городская поликлиника № 7" МЗХК</t>
  </si>
  <si>
    <t>КГБУЗ "Городская поликлиника № 8" МЗХК</t>
  </si>
  <si>
    <t>КГБУЗ "Городская поликлиника № 11" МЗХК</t>
  </si>
  <si>
    <t>КГБУЗ "Городская поликлиника № 15" МЗХК</t>
  </si>
  <si>
    <t>КГБУЗ "Городская поликлиника № 16" МЗХК</t>
  </si>
  <si>
    <t>КГБУЗ "Стоматологическая поликлиника № 18" МЗХК</t>
  </si>
  <si>
    <t>КГБУЗ "Стоматологическая поликлиника № 19" МЗХК</t>
  </si>
  <si>
    <t>КГБУЗ "Стоматологическая поликлиника № 25 "Ден-Тал-Из" МЗХК</t>
  </si>
  <si>
    <t>КГБУЗ "Детская городская  поликлиника № 1" МЗХК</t>
  </si>
  <si>
    <t>КГБУЗ "Детская городская клиническая поликлиника № 3" МЗХК</t>
  </si>
  <si>
    <t>КГБУЗ "Детская городская поликлиника № 17" МЗХК</t>
  </si>
  <si>
    <t>КГБУЗ "Детская стоматологическая поликлиника № 22" МЗХК</t>
  </si>
  <si>
    <t>КГБУЗ "Детская городская поликлиника № 24" МЗХК</t>
  </si>
  <si>
    <t>НУЗ "Дорожная клиническая больница на ст.Хабаровск-1 ОАО "Российские железные дороги"</t>
  </si>
  <si>
    <t>Хабаровская больница ФГБУЗ "Дальневосточный окружной медицинский центр ФМБА"</t>
  </si>
  <si>
    <t>НУЗ "Отделенческая поликлиника на ст. Хабаровск-1 ОАО "РЖД"</t>
  </si>
  <si>
    <t>ФКУЗ "Медико-санитарная часть МВД РФ по Хабаровскому краю"</t>
  </si>
  <si>
    <t>КГБУЗ "Станция скорой медицинской помощи г. Хабаровска" МЗ ХК</t>
  </si>
  <si>
    <t>ООО "ЮНИЛАБ-ХАБАРОВСК"</t>
  </si>
  <si>
    <t>ООО "Медицинский центр ДК"</t>
  </si>
  <si>
    <t>ООО "Профи"</t>
  </si>
  <si>
    <t>ООО "Щеглова В.Ф."</t>
  </si>
  <si>
    <t>ГБОУ ВПО "ДВГМУ" МЗиСР РФ</t>
  </si>
  <si>
    <t>ООО "Медицинский центр "Здравица ДВ"</t>
  </si>
  <si>
    <t>КГБУЗ "Детский санаторий "Амурский "</t>
  </si>
  <si>
    <t>ООО "МРТ-Эксперт Хабаровск"</t>
  </si>
  <si>
    <t>ООО "Ланта"</t>
  </si>
  <si>
    <t>ООО  НУЗ "Медицинский центр"</t>
  </si>
  <si>
    <t>ООО "Виролаб"</t>
  </si>
  <si>
    <t>ООО "ГЦПиКН "Медицинский центр Клиник-А"</t>
  </si>
  <si>
    <t>ООО "Хабаровский диагностический центр"</t>
  </si>
  <si>
    <t xml:space="preserve"> ООО "Стоматологический госпиталь"</t>
  </si>
  <si>
    <t>ООО "Диагностические системы-Восток"</t>
  </si>
  <si>
    <t>ООО "ПрогрессМед"</t>
  </si>
  <si>
    <t xml:space="preserve">ООО "ДВЦ Максклиник" </t>
  </si>
  <si>
    <t>ООО "Медицинский центр "МиРиТ"</t>
  </si>
  <si>
    <t>ООО "Мед-Арт"</t>
  </si>
  <si>
    <t>ООО "Клиника современных технологий"</t>
  </si>
  <si>
    <t>ООО "Клиника современных технологий-ДВ"</t>
  </si>
  <si>
    <t>ООО "Стомэнергетик"</t>
  </si>
  <si>
    <t xml:space="preserve">ООО "МУ "Медгрупп ДВ" </t>
  </si>
  <si>
    <t>ООО "МУ "Империя здоровья"</t>
  </si>
  <si>
    <t xml:space="preserve">ООО "Дент-Арт-Восток" </t>
  </si>
  <si>
    <t>ООО "Институт инновационных медико-эстетических технологий "Биарриц"</t>
  </si>
  <si>
    <t>ООО "Медико-эстетический центр "Биарриц"</t>
  </si>
  <si>
    <t>КГБУЗ "Городская больница № 2" МЗХК</t>
  </si>
  <si>
    <t>КГБУЗ "Городская больница № 3" МЗХК</t>
  </si>
  <si>
    <t>КГБУЗ "Городская больница № 4" МЗХК</t>
  </si>
  <si>
    <t>КГБУЗ "Городская больница № 7" МЗХК</t>
  </si>
  <si>
    <t>КГБУЗ "Родильный дом № 3" МЗХК</t>
  </si>
  <si>
    <t xml:space="preserve">КГБУЗ "Онкологический диспансер" МЗХК (г. Комсомольск-на-Амуре) </t>
  </si>
  <si>
    <t xml:space="preserve">КГБУЗ "Детская городская больница" МЗХК </t>
  </si>
  <si>
    <t xml:space="preserve"> КГБУЗ "Инфекционная больница г. Комсомольска-на-Амуре" МЗХК   </t>
  </si>
  <si>
    <t>КГБУЗ "Территориальный консультативно-диагностический центр" МЗ ХК</t>
  </si>
  <si>
    <t xml:space="preserve">КГБУЗ "Городская поликлиника № 9" МЗХК </t>
  </si>
  <si>
    <t>КГБУЗ "Стоматологическая поликлиника № 1" МЗХК</t>
  </si>
  <si>
    <t xml:space="preserve">КГБУЗ "Стоматологическая поликлиника № 2" МЗХК </t>
  </si>
  <si>
    <t xml:space="preserve">КГБУЗ "Детская стоматологическая поликлиника № 1" МЗХК </t>
  </si>
  <si>
    <t xml:space="preserve"> НУЗ "Отделенческая больница на ст. Комсомольск-на-Амуре ОАО "РЖД"</t>
  </si>
  <si>
    <t xml:space="preserve"> ФГБУЗ "Медико-санитарная часть № 99 ФМБА"</t>
  </si>
  <si>
    <t>КГБУЗ "Станция скорой медицинской помощи г. Комсомольска-на-Амуре" МЗХК</t>
  </si>
  <si>
    <t>ООО "Семейная стоматология"</t>
  </si>
  <si>
    <t xml:space="preserve">ООО "АН-2" </t>
  </si>
  <si>
    <t>КГБУЗ "Князе-Волконская районная больница" МЗХК</t>
  </si>
  <si>
    <t>КГБУЗ "Хабаровская районная больница"МЗХК</t>
  </si>
  <si>
    <t>КГБУЗ "Бикинская ЦРБ"</t>
  </si>
  <si>
    <t>КГБУЗ "Вяземская РБ"</t>
  </si>
  <si>
    <t xml:space="preserve">КГБУЗ " Районная больница района имени Лазо" МЗХК </t>
  </si>
  <si>
    <t>КГБУЗ "Троицкая ЦРБ"</t>
  </si>
  <si>
    <t>КГБУЗ "ЦРБ Комсомольского района"</t>
  </si>
  <si>
    <t>КГБУЗ "Амурская ЦРБ"</t>
  </si>
  <si>
    <t xml:space="preserve">КГАУЗ "Амурская стоматологическая поликлиника" МЗХК </t>
  </si>
  <si>
    <t>КГБУЗ "Ванинская ЦРБ"</t>
  </si>
  <si>
    <t>Ванинская больница ФГУ "ДВОМЦ ФМБА"</t>
  </si>
  <si>
    <t>КГБУЗ "РБ Советско-Гаванского района"</t>
  </si>
  <si>
    <t>ИП Сазонова</t>
  </si>
  <si>
    <t>КГБУЗ "ЦРБ Верхнебуреинского района"</t>
  </si>
  <si>
    <t>КГБУЗ "ЦРБ Николаевского района"</t>
  </si>
  <si>
    <t>КГБУЗ "Специализированная больница восстановительного лечения "Анненские Воды" МЗ ХК</t>
  </si>
  <si>
    <t xml:space="preserve">КГБУЗ "Солнечная районная больница" МЗХК </t>
  </si>
  <si>
    <t>КГБУЗ "Ульчская районная больница " МЗХК</t>
  </si>
  <si>
    <t>КГБУЗ "ЦРБ района им. П. Осипенко"</t>
  </si>
  <si>
    <t>КГБУЗ "ЦРБ Тугуро-Чумиканского района"</t>
  </si>
  <si>
    <t>КГБУЗ "Аяно-Майская ЦРБ"</t>
  </si>
  <si>
    <t>КГБУЗ "Охотская ЦРБ"</t>
  </si>
  <si>
    <t>ООО "ЭКО-центр"</t>
  </si>
  <si>
    <t>ФГАОУ ВПО "Дальневосточный федеральный университет"</t>
  </si>
  <si>
    <t>Итого</t>
  </si>
  <si>
    <t>0310001</t>
  </si>
  <si>
    <t>0351001</t>
  </si>
  <si>
    <t>0352001</t>
  </si>
  <si>
    <t>4346001</t>
  </si>
  <si>
    <t>0351002</t>
  </si>
  <si>
    <t>0353001</t>
  </si>
  <si>
    <t>0352005</t>
  </si>
  <si>
    <t>0352007</t>
  </si>
  <si>
    <t>0252001</t>
  </si>
  <si>
    <t>0252002</t>
  </si>
  <si>
    <t>0352006</t>
  </si>
  <si>
    <t>0152001</t>
  </si>
  <si>
    <t>2141002</t>
  </si>
  <si>
    <t>2141010</t>
  </si>
  <si>
    <t>2144011</t>
  </si>
  <si>
    <t>2241001</t>
  </si>
  <si>
    <t>2241009</t>
  </si>
  <si>
    <t>2148001</t>
  </si>
  <si>
    <t>2148002</t>
  </si>
  <si>
    <t>2148004</t>
  </si>
  <si>
    <t>5155001</t>
  </si>
  <si>
    <t>2101006</t>
  </si>
  <si>
    <t>8156001</t>
  </si>
  <si>
    <t>2223001</t>
  </si>
  <si>
    <t>2101195</t>
  </si>
  <si>
    <t>3141002</t>
  </si>
  <si>
    <t>3141003</t>
  </si>
  <si>
    <t>3141007</t>
  </si>
  <si>
    <t>3141004</t>
  </si>
  <si>
    <t>3148002</t>
  </si>
  <si>
    <t>3151001</t>
  </si>
  <si>
    <t>3241001</t>
  </si>
  <si>
    <t>3241002</t>
  </si>
  <si>
    <t>4346004</t>
  </si>
  <si>
    <t>3131001</t>
  </si>
  <si>
    <t>1343005</t>
  </si>
  <si>
    <t>1340004</t>
  </si>
  <si>
    <t>1343001</t>
  </si>
  <si>
    <t>1343002</t>
  </si>
  <si>
    <t>1343303</t>
  </si>
  <si>
    <t>1340011</t>
  </si>
  <si>
    <t>1340013</t>
  </si>
  <si>
    <t>1340014</t>
  </si>
  <si>
    <t>1340006</t>
  </si>
  <si>
    <t>6349008</t>
  </si>
  <si>
    <t>1340007</t>
  </si>
  <si>
    <t>1343008</t>
  </si>
  <si>
    <t>1340010</t>
  </si>
  <si>
    <t>0352004</t>
  </si>
  <si>
    <t>1343004</t>
  </si>
  <si>
    <t>1343171</t>
  </si>
  <si>
    <t>1340002</t>
  </si>
  <si>
    <t>1340003</t>
  </si>
  <si>
    <t>1340001</t>
  </si>
  <si>
    <t>1340012</t>
  </si>
  <si>
    <t>2106184</t>
  </si>
  <si>
    <t>2306196</t>
  </si>
  <si>
    <t>0301001</t>
  </si>
  <si>
    <t>0301003</t>
  </si>
  <si>
    <t>0307003</t>
  </si>
  <si>
    <t>0307002</t>
  </si>
  <si>
    <t>0352002</t>
  </si>
  <si>
    <t>2101003</t>
  </si>
  <si>
    <t>2141005</t>
  </si>
  <si>
    <t>2101007</t>
  </si>
  <si>
    <t>2101008</t>
  </si>
  <si>
    <t>2101011</t>
  </si>
  <si>
    <t>2101015</t>
  </si>
  <si>
    <t>2101016</t>
  </si>
  <si>
    <t>2107018</t>
  </si>
  <si>
    <t>2107019</t>
  </si>
  <si>
    <t>2107802</t>
  </si>
  <si>
    <t>2201001</t>
  </si>
  <si>
    <t>2201003</t>
  </si>
  <si>
    <t>2201017</t>
  </si>
  <si>
    <t>2207022</t>
  </si>
  <si>
    <t>2201024</t>
  </si>
  <si>
    <t>6341001</t>
  </si>
  <si>
    <t>4147001</t>
  </si>
  <si>
    <t>2101017</t>
  </si>
  <si>
    <t>2107803</t>
  </si>
  <si>
    <t>2101001</t>
  </si>
  <si>
    <t>2107176</t>
  </si>
  <si>
    <t>2304002</t>
  </si>
  <si>
    <t>2304005</t>
  </si>
  <si>
    <t>0306001</t>
  </si>
  <si>
    <t>3101009</t>
  </si>
  <si>
    <t>3107001</t>
  </si>
  <si>
    <t>3107002</t>
  </si>
  <si>
    <t>3207001</t>
  </si>
  <si>
    <t>1307014</t>
  </si>
  <si>
    <t>1304001</t>
  </si>
  <si>
    <t>Приложение № 9                                                          к Решению Комиссии по разработке ТП ОМС от 31.03.2016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</si>
</sst>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_р_._-;\-* #,##0_р_._-;_-* &quot;-&quot;??_р_._-;_-@_-"/>
    <numFmt numFmtId="165" formatCode="_-* #,##0.000_р_._-;\-* #,##0.000_р_._-;_-* &quot;-&quot;??_р_._-;_-@_-"/>
    <numFmt numFmtId="166" formatCode="0.0"/>
  </numFmts>
  <fonts count="18" x14ac:knownFonts="1"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  <font>
      <sz val="12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3">
    <xf numFmtId="0" fontId="0" fillId="0" borderId="0"/>
    <xf numFmtId="43" fontId="2" fillId="0" borderId="0" applyFont="0" applyFill="0" applyBorder="0" applyAlignment="0" applyProtection="0"/>
    <xf numFmtId="0" fontId="2" fillId="0" borderId="0"/>
    <xf numFmtId="0" fontId="6" fillId="0" borderId="0"/>
    <xf numFmtId="43" fontId="2" fillId="0" borderId="0" applyFont="0" applyFill="0" applyBorder="0" applyAlignment="0" applyProtection="0"/>
    <xf numFmtId="0" fontId="1" fillId="0" borderId="0"/>
    <xf numFmtId="0" fontId="12" fillId="0" borderId="0"/>
    <xf numFmtId="0" fontId="13" fillId="0" borderId="0"/>
    <xf numFmtId="0" fontId="2" fillId="0" borderId="0"/>
    <xf numFmtId="0" fontId="10" fillId="0" borderId="0" applyFill="0" applyBorder="0" applyProtection="0">
      <alignment wrapText="1"/>
      <protection locked="0"/>
    </xf>
    <xf numFmtId="9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</cellStyleXfs>
  <cellXfs count="56">
    <xf numFmtId="0" fontId="0" fillId="0" borderId="0" xfId="0"/>
    <xf numFmtId="0" fontId="3" fillId="0" borderId="0" xfId="2" applyFont="1" applyFill="1" applyAlignment="1">
      <alignment wrapText="1"/>
    </xf>
    <xf numFmtId="0" fontId="4" fillId="0" borderId="0" xfId="2" applyFont="1" applyFill="1"/>
    <xf numFmtId="0" fontId="4" fillId="0" borderId="0" xfId="2" applyFont="1" applyFill="1" applyAlignment="1">
      <alignment wrapText="1"/>
    </xf>
    <xf numFmtId="0" fontId="4" fillId="0" borderId="0" xfId="2" applyFont="1" applyFill="1" applyAlignment="1">
      <alignment horizontal="center"/>
    </xf>
    <xf numFmtId="0" fontId="7" fillId="0" borderId="2" xfId="3" applyFont="1" applyFill="1" applyBorder="1" applyAlignment="1">
      <alignment wrapText="1"/>
    </xf>
    <xf numFmtId="0" fontId="4" fillId="0" borderId="1" xfId="2" applyFont="1" applyFill="1" applyBorder="1"/>
    <xf numFmtId="0" fontId="7" fillId="0" borderId="1" xfId="3" applyFont="1" applyFill="1" applyBorder="1" applyAlignment="1">
      <alignment wrapText="1"/>
    </xf>
    <xf numFmtId="43" fontId="4" fillId="0" borderId="1" xfId="1" applyNumberFormat="1" applyFont="1" applyFill="1" applyBorder="1"/>
    <xf numFmtId="43" fontId="9" fillId="0" borderId="1" xfId="1" applyNumberFormat="1" applyFont="1" applyFill="1" applyBorder="1"/>
    <xf numFmtId="0" fontId="7" fillId="0" borderId="1" xfId="3" applyFont="1" applyFill="1" applyBorder="1" applyAlignment="1">
      <alignment horizontal="left" wrapText="1"/>
    </xf>
    <xf numFmtId="43" fontId="3" fillId="0" borderId="1" xfId="1" applyNumberFormat="1" applyFont="1" applyFill="1" applyBorder="1"/>
    <xf numFmtId="0" fontId="7" fillId="0" borderId="1" xfId="3" applyFont="1" applyFill="1" applyBorder="1" applyAlignment="1">
      <alignment vertical="justify" wrapText="1"/>
    </xf>
    <xf numFmtId="0" fontId="7" fillId="0" borderId="1" xfId="2" applyFont="1" applyFill="1" applyBorder="1" applyAlignment="1">
      <alignment horizontal="left" wrapText="1"/>
    </xf>
    <xf numFmtId="43" fontId="10" fillId="0" borderId="1" xfId="1" applyNumberFormat="1" applyFont="1" applyFill="1" applyBorder="1"/>
    <xf numFmtId="0" fontId="9" fillId="0" borderId="1" xfId="2" applyFont="1" applyFill="1" applyBorder="1"/>
    <xf numFmtId="0" fontId="9" fillId="0" borderId="1" xfId="2" applyFont="1" applyFill="1" applyBorder="1" applyAlignment="1">
      <alignment wrapText="1"/>
    </xf>
    <xf numFmtId="0" fontId="9" fillId="0" borderId="0" xfId="2" applyFont="1" applyFill="1"/>
    <xf numFmtId="43" fontId="4" fillId="0" borderId="0" xfId="2" applyNumberFormat="1" applyFont="1" applyFill="1"/>
    <xf numFmtId="164" fontId="4" fillId="0" borderId="0" xfId="2" applyNumberFormat="1" applyFont="1" applyFill="1"/>
    <xf numFmtId="0" fontId="3" fillId="0" borderId="0" xfId="2" applyFont="1" applyFill="1"/>
    <xf numFmtId="14" fontId="10" fillId="0" borderId="0" xfId="2" applyNumberFormat="1" applyFont="1" applyFill="1" applyAlignment="1">
      <alignment horizontal="left"/>
    </xf>
    <xf numFmtId="165" fontId="10" fillId="0" borderId="0" xfId="1" applyNumberFormat="1" applyFont="1" applyFill="1" applyBorder="1" applyAlignment="1">
      <alignment wrapText="1"/>
    </xf>
    <xf numFmtId="164" fontId="10" fillId="0" borderId="0" xfId="1" applyNumberFormat="1" applyFont="1" applyFill="1" applyBorder="1" applyAlignment="1">
      <alignment wrapText="1"/>
    </xf>
    <xf numFmtId="43" fontId="10" fillId="0" borderId="0" xfId="1" applyFont="1" applyFill="1" applyBorder="1" applyAlignment="1">
      <alignment wrapText="1"/>
    </xf>
    <xf numFmtId="166" fontId="10" fillId="0" borderId="0" xfId="2" applyNumberFormat="1" applyFont="1" applyFill="1"/>
    <xf numFmtId="43" fontId="3" fillId="0" borderId="0" xfId="2" applyNumberFormat="1" applyFont="1" applyFill="1"/>
    <xf numFmtId="49" fontId="14" fillId="0" borderId="0" xfId="2" applyNumberFormat="1" applyFont="1" applyFill="1" applyAlignment="1">
      <alignment wrapText="1"/>
    </xf>
    <xf numFmtId="49" fontId="14" fillId="0" borderId="0" xfId="2" applyNumberFormat="1" applyFont="1" applyFill="1"/>
    <xf numFmtId="49" fontId="15" fillId="0" borderId="2" xfId="3" applyNumberFormat="1" applyFont="1" applyFill="1" applyBorder="1" applyAlignment="1">
      <alignment horizontal="center" wrapText="1"/>
    </xf>
    <xf numFmtId="49" fontId="15" fillId="0" borderId="6" xfId="3" applyNumberFormat="1" applyFont="1" applyFill="1" applyBorder="1" applyAlignment="1">
      <alignment horizontal="center" wrapText="1"/>
    </xf>
    <xf numFmtId="49" fontId="14" fillId="0" borderId="1" xfId="2" applyNumberFormat="1" applyFont="1" applyFill="1" applyBorder="1"/>
    <xf numFmtId="49" fontId="16" fillId="0" borderId="1" xfId="2" applyNumberFormat="1" applyFont="1" applyFill="1" applyBorder="1"/>
    <xf numFmtId="0" fontId="7" fillId="0" borderId="1" xfId="2" applyFont="1" applyFill="1" applyBorder="1"/>
    <xf numFmtId="49" fontId="15" fillId="0" borderId="1" xfId="2" applyNumberFormat="1" applyFont="1" applyFill="1" applyBorder="1"/>
    <xf numFmtId="43" fontId="7" fillId="0" borderId="1" xfId="1" applyNumberFormat="1" applyFont="1" applyFill="1" applyBorder="1"/>
    <xf numFmtId="43" fontId="8" fillId="0" borderId="1" xfId="1" applyNumberFormat="1" applyFont="1" applyFill="1" applyBorder="1"/>
    <xf numFmtId="0" fontId="7" fillId="0" borderId="0" xfId="2" applyFont="1" applyFill="1"/>
    <xf numFmtId="43" fontId="7" fillId="0" borderId="1" xfId="4" applyNumberFormat="1" applyFont="1" applyFill="1" applyBorder="1"/>
    <xf numFmtId="43" fontId="17" fillId="0" borderId="1" xfId="1" applyNumberFormat="1" applyFont="1" applyFill="1" applyBorder="1"/>
    <xf numFmtId="43" fontId="10" fillId="0" borderId="0" xfId="1" applyNumberFormat="1" applyFont="1" applyFill="1" applyBorder="1" applyAlignment="1">
      <alignment wrapText="1"/>
    </xf>
    <xf numFmtId="0" fontId="3" fillId="0" borderId="0" xfId="2" applyFont="1" applyFill="1" applyAlignment="1">
      <alignment horizontal="center" wrapText="1"/>
    </xf>
    <xf numFmtId="0" fontId="7" fillId="0" borderId="1" xfId="3" applyFont="1" applyFill="1" applyBorder="1" applyAlignment="1">
      <alignment horizontal="center" wrapText="1"/>
    </xf>
    <xf numFmtId="0" fontId="7" fillId="0" borderId="3" xfId="3" applyFont="1" applyFill="1" applyBorder="1" applyAlignment="1">
      <alignment horizontal="center" wrapText="1"/>
    </xf>
    <xf numFmtId="0" fontId="10" fillId="0" borderId="0" xfId="2" applyFont="1" applyFill="1" applyAlignment="1">
      <alignment wrapText="1"/>
    </xf>
    <xf numFmtId="43" fontId="10" fillId="0" borderId="0" xfId="2" applyNumberFormat="1" applyFont="1" applyFill="1"/>
    <xf numFmtId="0" fontId="11" fillId="0" borderId="0" xfId="2" applyFont="1" applyFill="1" applyBorder="1" applyAlignment="1">
      <alignment horizontal="center" wrapText="1"/>
    </xf>
    <xf numFmtId="0" fontId="3" fillId="0" borderId="0" xfId="2" applyFont="1" applyFill="1" applyAlignment="1">
      <alignment horizontal="right" wrapText="1"/>
    </xf>
    <xf numFmtId="0" fontId="5" fillId="0" borderId="0" xfId="2" applyFont="1" applyFill="1" applyAlignment="1">
      <alignment horizontal="center" wrapText="1"/>
    </xf>
    <xf numFmtId="0" fontId="7" fillId="0" borderId="1" xfId="3" applyFont="1" applyFill="1" applyBorder="1" applyAlignment="1">
      <alignment horizont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6" xfId="2" applyFont="1" applyFill="1" applyBorder="1" applyAlignment="1">
      <alignment horizontal="center" vertical="center" wrapText="1"/>
    </xf>
    <xf numFmtId="0" fontId="7" fillId="0" borderId="3" xfId="3" applyFont="1" applyFill="1" applyBorder="1" applyAlignment="1">
      <alignment horizontal="center" wrapText="1"/>
    </xf>
    <xf numFmtId="0" fontId="7" fillId="0" borderId="4" xfId="3" applyFont="1" applyFill="1" applyBorder="1" applyAlignment="1">
      <alignment horizontal="center" wrapText="1"/>
    </xf>
    <xf numFmtId="0" fontId="7" fillId="0" borderId="5" xfId="3" applyFont="1" applyFill="1" applyBorder="1" applyAlignment="1">
      <alignment horizontal="center" wrapText="1"/>
    </xf>
    <xf numFmtId="0" fontId="8" fillId="0" borderId="1" xfId="3" applyFont="1" applyFill="1" applyBorder="1" applyAlignment="1">
      <alignment horizontal="center" wrapText="1"/>
    </xf>
  </cellXfs>
  <cellStyles count="43">
    <cellStyle name="Обычный" xfId="0" builtinId="0"/>
    <cellStyle name="Обычный 2" xfId="5"/>
    <cellStyle name="Обычный 2 2" xfId="6"/>
    <cellStyle name="Обычный 3" xfId="7"/>
    <cellStyle name="Обычный 3 2" xfId="2"/>
    <cellStyle name="Обычный 4" xfId="8"/>
    <cellStyle name="Обычный Лена" xfId="9"/>
    <cellStyle name="Обычный_Таблицы Мун.заказ Стационар" xfId="3"/>
    <cellStyle name="Процентный 2" xfId="10"/>
    <cellStyle name="Финансовый" xfId="1" builtinId="3"/>
    <cellStyle name="Финансовый 10" xfId="11"/>
    <cellStyle name="Финансовый 11" xfId="12"/>
    <cellStyle name="Финансовый 12" xfId="13"/>
    <cellStyle name="Финансовый 13" xfId="14"/>
    <cellStyle name="Финансовый 14" xfId="15"/>
    <cellStyle name="Финансовый 15" xfId="16"/>
    <cellStyle name="Финансовый 16" xfId="17"/>
    <cellStyle name="Финансовый 17" xfId="18"/>
    <cellStyle name="Финансовый 18" xfId="19"/>
    <cellStyle name="Финансовый 19" xfId="20"/>
    <cellStyle name="Финансовый 2" xfId="21"/>
    <cellStyle name="Финансовый 2 2" xfId="4"/>
    <cellStyle name="Финансовый 20" xfId="22"/>
    <cellStyle name="Финансовый 21" xfId="23"/>
    <cellStyle name="Финансовый 22" xfId="24"/>
    <cellStyle name="Финансовый 23" xfId="25"/>
    <cellStyle name="Финансовый 24" xfId="26"/>
    <cellStyle name="Финансовый 25" xfId="27"/>
    <cellStyle name="Финансовый 26" xfId="28"/>
    <cellStyle name="Финансовый 27" xfId="29"/>
    <cellStyle name="Финансовый 28" xfId="30"/>
    <cellStyle name="Финансовый 29" xfId="31"/>
    <cellStyle name="Финансовый 3" xfId="32"/>
    <cellStyle name="Финансовый 30" xfId="33"/>
    <cellStyle name="Финансовый 31" xfId="34"/>
    <cellStyle name="Финансовый 32" xfId="35"/>
    <cellStyle name="Финансовый 33" xfId="36"/>
    <cellStyle name="Финансовый 4" xfId="37"/>
    <cellStyle name="Финансовый 5" xfId="38"/>
    <cellStyle name="Финансовый 6" xfId="39"/>
    <cellStyle name="Финансовый 7" xfId="40"/>
    <cellStyle name="Финансовый 8" xfId="41"/>
    <cellStyle name="Финансовый 9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U136"/>
  <sheetViews>
    <sheetView tabSelected="1" zoomScale="115" zoomScaleNormal="115" zoomScaleSheetLayoutView="115" workbookViewId="0">
      <pane xSplit="3" ySplit="6" topLeftCell="D127" activePane="bottomRight" state="frozen"/>
      <selection pane="topRight" activeCell="C1" sqref="C1"/>
      <selection pane="bottomLeft" activeCell="A5" sqref="A5"/>
      <selection pane="bottomRight" activeCell="G138" sqref="G138"/>
    </sheetView>
  </sheetViews>
  <sheetFormatPr defaultColWidth="8.19921875" defaultRowHeight="13.8" x14ac:dyDescent="0.25"/>
  <cols>
    <col min="1" max="1" width="4.09765625" style="2" customWidth="1"/>
    <col min="2" max="2" width="6" style="28" hidden="1" customWidth="1"/>
    <col min="3" max="3" width="31.19921875" style="3" customWidth="1"/>
    <col min="4" max="4" width="18.3984375" style="2" customWidth="1"/>
    <col min="5" max="5" width="18" style="2" hidden="1" customWidth="1"/>
    <col min="6" max="6" width="15.8984375" style="2" hidden="1" customWidth="1"/>
    <col min="7" max="7" width="18.19921875" style="2" customWidth="1"/>
    <col min="8" max="8" width="17.3984375" style="2" hidden="1" customWidth="1"/>
    <col min="9" max="9" width="17.8984375" style="2" hidden="1" customWidth="1"/>
    <col min="10" max="10" width="16.5" style="2" hidden="1" customWidth="1"/>
    <col min="11" max="11" width="18" style="2" hidden="1" customWidth="1"/>
    <col min="12" max="12" width="16.8984375" style="2" hidden="1" customWidth="1"/>
    <col min="13" max="13" width="17.3984375" style="2" customWidth="1"/>
    <col min="14" max="14" width="16.19921875" style="2" hidden="1" customWidth="1"/>
    <col min="15" max="15" width="18.09765625" style="2" hidden="1" customWidth="1"/>
    <col min="16" max="16" width="16.3984375" style="37" customWidth="1"/>
    <col min="17" max="17" width="17.5" style="2" customWidth="1"/>
    <col min="18" max="18" width="17.5" style="2" hidden="1" customWidth="1"/>
    <col min="19" max="19" width="15.8984375" style="2" hidden="1" customWidth="1"/>
    <col min="20" max="20" width="19.3984375" style="2" customWidth="1"/>
    <col min="21" max="21" width="4.69921875" style="2" customWidth="1"/>
    <col min="22" max="16384" width="8.19921875" style="2"/>
  </cols>
  <sheetData>
    <row r="1" spans="1:21" s="1" customFormat="1" ht="31.95" customHeight="1" x14ac:dyDescent="0.3">
      <c r="B1" s="27"/>
      <c r="E1" s="41"/>
      <c r="F1" s="41"/>
      <c r="P1" s="44"/>
      <c r="S1" s="47" t="s">
        <v>231</v>
      </c>
      <c r="T1" s="47"/>
      <c r="U1" s="47"/>
    </row>
    <row r="2" spans="1:21" s="1" customFormat="1" ht="30" customHeight="1" x14ac:dyDescent="0.3">
      <c r="B2" s="27"/>
      <c r="E2" s="41"/>
      <c r="F2" s="41"/>
      <c r="P2" s="44"/>
      <c r="S2" s="47"/>
      <c r="T2" s="47"/>
      <c r="U2" s="47"/>
    </row>
    <row r="3" spans="1:21" ht="45.6" customHeight="1" x14ac:dyDescent="0.3">
      <c r="C3" s="48" t="s">
        <v>0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</row>
    <row r="4" spans="1:21" ht="15" customHeight="1" x14ac:dyDescent="0.25">
      <c r="T4" s="2" t="s">
        <v>1</v>
      </c>
    </row>
    <row r="5" spans="1:21" s="4" customFormat="1" ht="32.25" customHeight="1" x14ac:dyDescent="0.25">
      <c r="A5" s="49" t="s">
        <v>2</v>
      </c>
      <c r="B5" s="29"/>
      <c r="C5" s="50" t="s">
        <v>3</v>
      </c>
      <c r="D5" s="52" t="s">
        <v>4</v>
      </c>
      <c r="E5" s="53"/>
      <c r="F5" s="54"/>
      <c r="G5" s="52" t="s">
        <v>5</v>
      </c>
      <c r="H5" s="53"/>
      <c r="I5" s="53"/>
      <c r="J5" s="53"/>
      <c r="K5" s="53"/>
      <c r="L5" s="54"/>
      <c r="M5" s="52" t="s">
        <v>6</v>
      </c>
      <c r="N5" s="53"/>
      <c r="O5" s="54"/>
      <c r="P5" s="49" t="s">
        <v>7</v>
      </c>
      <c r="Q5" s="49" t="s">
        <v>8</v>
      </c>
      <c r="R5" s="43"/>
      <c r="S5" s="43"/>
      <c r="T5" s="55" t="s">
        <v>9</v>
      </c>
    </row>
    <row r="6" spans="1:21" s="4" customFormat="1" ht="67.95" hidden="1" customHeight="1" x14ac:dyDescent="0.25">
      <c r="A6" s="49"/>
      <c r="B6" s="30"/>
      <c r="C6" s="51"/>
      <c r="D6" s="42" t="s">
        <v>10</v>
      </c>
      <c r="E6" s="42" t="s">
        <v>11</v>
      </c>
      <c r="F6" s="42" t="s">
        <v>12</v>
      </c>
      <c r="G6" s="42" t="s">
        <v>10</v>
      </c>
      <c r="H6" s="42" t="s">
        <v>13</v>
      </c>
      <c r="I6" s="42" t="s">
        <v>14</v>
      </c>
      <c r="J6" s="42" t="s">
        <v>15</v>
      </c>
      <c r="K6" s="42" t="s">
        <v>16</v>
      </c>
      <c r="L6" s="42" t="s">
        <v>17</v>
      </c>
      <c r="M6" s="42" t="s">
        <v>10</v>
      </c>
      <c r="N6" s="5" t="s">
        <v>18</v>
      </c>
      <c r="O6" s="5" t="s">
        <v>19</v>
      </c>
      <c r="P6" s="49"/>
      <c r="Q6" s="49"/>
      <c r="R6" s="42" t="s">
        <v>13</v>
      </c>
      <c r="S6" s="42" t="s">
        <v>20</v>
      </c>
      <c r="T6" s="55"/>
    </row>
    <row r="7" spans="1:21" ht="41.4" x14ac:dyDescent="0.25">
      <c r="A7" s="6">
        <v>1</v>
      </c>
      <c r="B7" s="31" t="s">
        <v>141</v>
      </c>
      <c r="C7" s="7" t="s">
        <v>21</v>
      </c>
      <c r="D7" s="8">
        <f>E7+F7</f>
        <v>814660428.56079674</v>
      </c>
      <c r="E7" s="8">
        <v>711751060.56079674</v>
      </c>
      <c r="F7" s="8">
        <v>102909368</v>
      </c>
      <c r="G7" s="8">
        <v>98258228.650000006</v>
      </c>
      <c r="H7" s="8"/>
      <c r="I7" s="8"/>
      <c r="J7" s="8"/>
      <c r="K7" s="8">
        <v>69782440</v>
      </c>
      <c r="L7" s="8">
        <v>28475788.650000006</v>
      </c>
      <c r="M7" s="8">
        <v>48820254.765100002</v>
      </c>
      <c r="N7" s="8">
        <v>11361285.747629998</v>
      </c>
      <c r="O7" s="8">
        <v>37458969.017470002</v>
      </c>
      <c r="P7" s="35">
        <v>177963302</v>
      </c>
      <c r="Q7" s="8"/>
      <c r="R7" s="8"/>
      <c r="S7" s="8"/>
      <c r="T7" s="9">
        <v>1139702213.9758968</v>
      </c>
    </row>
    <row r="8" spans="1:21" s="37" customFormat="1" ht="29.25" customHeight="1" x14ac:dyDescent="0.25">
      <c r="A8" s="33">
        <f>A7+1</f>
        <v>2</v>
      </c>
      <c r="B8" s="34" t="s">
        <v>139</v>
      </c>
      <c r="C8" s="7" t="s">
        <v>22</v>
      </c>
      <c r="D8" s="35">
        <f t="shared" ref="D8:D87" si="0">E8+F8</f>
        <v>1096621892.4372301</v>
      </c>
      <c r="E8" s="35">
        <v>768511874.43722999</v>
      </c>
      <c r="F8" s="35">
        <v>328110018</v>
      </c>
      <c r="G8" s="35">
        <v>57238102.670000002</v>
      </c>
      <c r="H8" s="35"/>
      <c r="I8" s="35"/>
      <c r="J8" s="35"/>
      <c r="K8" s="35">
        <v>50669503.920000002</v>
      </c>
      <c r="L8" s="35">
        <v>6568598.75</v>
      </c>
      <c r="M8" s="35">
        <v>4221516.9827133333</v>
      </c>
      <c r="N8" s="35">
        <v>4221516.9827133333</v>
      </c>
      <c r="O8" s="35"/>
      <c r="P8" s="35"/>
      <c r="Q8" s="35"/>
      <c r="R8" s="35"/>
      <c r="S8" s="35"/>
      <c r="T8" s="36">
        <v>1158081512.0899434</v>
      </c>
    </row>
    <row r="9" spans="1:21" s="37" customFormat="1" ht="33" customHeight="1" x14ac:dyDescent="0.25">
      <c r="A9" s="33">
        <f t="shared" ref="A9:A72" si="1">A8+1</f>
        <v>3</v>
      </c>
      <c r="B9" s="34" t="s">
        <v>148</v>
      </c>
      <c r="C9" s="7" t="s">
        <v>23</v>
      </c>
      <c r="D9" s="35">
        <f t="shared" si="0"/>
        <v>454108650.7997666</v>
      </c>
      <c r="E9" s="35">
        <v>427304089.7997666</v>
      </c>
      <c r="F9" s="35">
        <v>26804561</v>
      </c>
      <c r="G9" s="35">
        <v>72529780.299999997</v>
      </c>
      <c r="H9" s="35"/>
      <c r="I9" s="35"/>
      <c r="J9" s="35"/>
      <c r="K9" s="35">
        <v>69316461.060000002</v>
      </c>
      <c r="L9" s="35">
        <v>3213319.2399999998</v>
      </c>
      <c r="M9" s="35">
        <v>89025247.431120008</v>
      </c>
      <c r="N9" s="35">
        <v>78131422.889520004</v>
      </c>
      <c r="O9" s="35">
        <v>10893824.541599998</v>
      </c>
      <c r="P9" s="35"/>
      <c r="Q9" s="35"/>
      <c r="R9" s="35"/>
      <c r="S9" s="35"/>
      <c r="T9" s="36">
        <v>615663678.53088665</v>
      </c>
    </row>
    <row r="10" spans="1:21" s="37" customFormat="1" ht="43.5" customHeight="1" x14ac:dyDescent="0.25">
      <c r="A10" s="33">
        <f t="shared" si="1"/>
        <v>4</v>
      </c>
      <c r="B10" s="34" t="s">
        <v>147</v>
      </c>
      <c r="C10" s="7" t="s">
        <v>24</v>
      </c>
      <c r="D10" s="35">
        <f t="shared" si="0"/>
        <v>371755830.81999999</v>
      </c>
      <c r="E10" s="35">
        <v>353832280.81999999</v>
      </c>
      <c r="F10" s="35">
        <v>17923550</v>
      </c>
      <c r="G10" s="35">
        <v>102873148.59999999</v>
      </c>
      <c r="H10" s="35"/>
      <c r="I10" s="35"/>
      <c r="J10" s="35"/>
      <c r="K10" s="35">
        <v>70314041.700000003</v>
      </c>
      <c r="L10" s="35">
        <v>32559106.899999999</v>
      </c>
      <c r="M10" s="35">
        <v>31544818.132099997</v>
      </c>
      <c r="N10" s="35">
        <v>27465772.916399997</v>
      </c>
      <c r="O10" s="35">
        <v>4079045.2157000001</v>
      </c>
      <c r="P10" s="35"/>
      <c r="Q10" s="35"/>
      <c r="R10" s="35"/>
      <c r="S10" s="35"/>
      <c r="T10" s="36">
        <v>506173797.55209994</v>
      </c>
    </row>
    <row r="11" spans="1:21" s="37" customFormat="1" ht="29.4" customHeight="1" x14ac:dyDescent="0.25">
      <c r="A11" s="33">
        <f t="shared" si="1"/>
        <v>5</v>
      </c>
      <c r="B11" s="34" t="s">
        <v>140</v>
      </c>
      <c r="C11" s="10" t="s">
        <v>25</v>
      </c>
      <c r="D11" s="35">
        <f t="shared" si="0"/>
        <v>418372899.42666656</v>
      </c>
      <c r="E11" s="35">
        <v>405942091.42666656</v>
      </c>
      <c r="F11" s="35">
        <v>12430808</v>
      </c>
      <c r="G11" s="35">
        <v>194305027.31000003</v>
      </c>
      <c r="H11" s="35"/>
      <c r="I11" s="35"/>
      <c r="J11" s="35"/>
      <c r="K11" s="35">
        <v>26533634.399999999</v>
      </c>
      <c r="L11" s="35">
        <v>167771392.91000003</v>
      </c>
      <c r="M11" s="35">
        <v>112857182.15407999</v>
      </c>
      <c r="N11" s="35">
        <v>3427284.6607999997</v>
      </c>
      <c r="O11" s="35">
        <v>109429897.49327999</v>
      </c>
      <c r="P11" s="35"/>
      <c r="Q11" s="35"/>
      <c r="R11" s="35"/>
      <c r="S11" s="35"/>
      <c r="T11" s="36">
        <v>725535108.89074659</v>
      </c>
    </row>
    <row r="12" spans="1:21" s="37" customFormat="1" ht="29.25" customHeight="1" x14ac:dyDescent="0.25">
      <c r="A12" s="33">
        <f t="shared" si="1"/>
        <v>6</v>
      </c>
      <c r="B12" s="34" t="s">
        <v>196</v>
      </c>
      <c r="C12" s="10" t="s">
        <v>26</v>
      </c>
      <c r="D12" s="35">
        <f t="shared" si="0"/>
        <v>0</v>
      </c>
      <c r="E12" s="35"/>
      <c r="F12" s="35"/>
      <c r="G12" s="35">
        <v>273585738.09000003</v>
      </c>
      <c r="H12" s="35"/>
      <c r="I12" s="35"/>
      <c r="J12" s="35"/>
      <c r="K12" s="35">
        <v>128886199.74000001</v>
      </c>
      <c r="L12" s="35">
        <v>144699538.35000002</v>
      </c>
      <c r="M12" s="35">
        <v>40625209.899999999</v>
      </c>
      <c r="N12" s="35"/>
      <c r="O12" s="35">
        <v>40625209.899999999</v>
      </c>
      <c r="P12" s="35"/>
      <c r="Q12" s="35"/>
      <c r="R12" s="35"/>
      <c r="S12" s="35"/>
      <c r="T12" s="36">
        <v>314210947.99000001</v>
      </c>
    </row>
    <row r="13" spans="1:21" s="37" customFormat="1" ht="40.950000000000003" customHeight="1" x14ac:dyDescent="0.25">
      <c r="A13" s="33">
        <f t="shared" si="1"/>
        <v>7</v>
      </c>
      <c r="B13" s="34" t="s">
        <v>197</v>
      </c>
      <c r="C13" s="10" t="s">
        <v>27</v>
      </c>
      <c r="D13" s="35">
        <f t="shared" si="0"/>
        <v>0</v>
      </c>
      <c r="E13" s="35"/>
      <c r="F13" s="35"/>
      <c r="G13" s="35">
        <v>135623703.77500001</v>
      </c>
      <c r="H13" s="35"/>
      <c r="I13" s="35"/>
      <c r="J13" s="35"/>
      <c r="K13" s="35">
        <v>135623703.77500001</v>
      </c>
      <c r="L13" s="35"/>
      <c r="M13" s="35">
        <v>0</v>
      </c>
      <c r="N13" s="35"/>
      <c r="O13" s="35"/>
      <c r="P13" s="35"/>
      <c r="Q13" s="35"/>
      <c r="R13" s="35"/>
      <c r="S13" s="35"/>
      <c r="T13" s="36">
        <v>135623703.77500001</v>
      </c>
    </row>
    <row r="14" spans="1:21" s="37" customFormat="1" ht="19.2" customHeight="1" x14ac:dyDescent="0.25">
      <c r="A14" s="33">
        <f t="shared" si="1"/>
        <v>8</v>
      </c>
      <c r="B14" s="34" t="s">
        <v>198</v>
      </c>
      <c r="C14" s="10" t="s">
        <v>28</v>
      </c>
      <c r="D14" s="35">
        <f t="shared" si="0"/>
        <v>0</v>
      </c>
      <c r="E14" s="35"/>
      <c r="F14" s="35"/>
      <c r="G14" s="35">
        <v>49015000</v>
      </c>
      <c r="H14" s="35"/>
      <c r="I14" s="35"/>
      <c r="J14" s="35"/>
      <c r="K14" s="35">
        <v>49015000</v>
      </c>
      <c r="L14" s="35"/>
      <c r="M14" s="35">
        <v>0</v>
      </c>
      <c r="N14" s="35"/>
      <c r="O14" s="35"/>
      <c r="P14" s="35"/>
      <c r="Q14" s="35"/>
      <c r="R14" s="35"/>
      <c r="S14" s="35"/>
      <c r="T14" s="36">
        <v>49015000</v>
      </c>
    </row>
    <row r="15" spans="1:21" s="37" customFormat="1" ht="29.4" customHeight="1" x14ac:dyDescent="0.25">
      <c r="A15" s="33">
        <f t="shared" si="1"/>
        <v>9</v>
      </c>
      <c r="B15" s="34" t="s">
        <v>199</v>
      </c>
      <c r="C15" s="10" t="s">
        <v>29</v>
      </c>
      <c r="D15" s="35">
        <f t="shared" si="0"/>
        <v>0</v>
      </c>
      <c r="E15" s="35"/>
      <c r="F15" s="35"/>
      <c r="G15" s="35">
        <v>53014624</v>
      </c>
      <c r="H15" s="35"/>
      <c r="I15" s="35"/>
      <c r="J15" s="35"/>
      <c r="K15" s="35">
        <v>53014624</v>
      </c>
      <c r="L15" s="35"/>
      <c r="M15" s="35">
        <v>0</v>
      </c>
      <c r="N15" s="35"/>
      <c r="O15" s="35"/>
      <c r="P15" s="35"/>
      <c r="Q15" s="35"/>
      <c r="R15" s="35"/>
      <c r="S15" s="35"/>
      <c r="T15" s="36">
        <v>53014624</v>
      </c>
    </row>
    <row r="16" spans="1:21" s="37" customFormat="1" ht="42.6" customHeight="1" x14ac:dyDescent="0.3">
      <c r="A16" s="33">
        <f t="shared" si="1"/>
        <v>10</v>
      </c>
      <c r="B16" s="34" t="s">
        <v>200</v>
      </c>
      <c r="C16" s="7" t="s">
        <v>30</v>
      </c>
      <c r="D16" s="35">
        <f t="shared" si="0"/>
        <v>0</v>
      </c>
      <c r="E16" s="35"/>
      <c r="F16" s="35"/>
      <c r="G16" s="35">
        <v>10071712</v>
      </c>
      <c r="H16" s="35"/>
      <c r="I16" s="14"/>
      <c r="J16" s="35"/>
      <c r="K16" s="35"/>
      <c r="L16" s="35">
        <v>10071712</v>
      </c>
      <c r="M16" s="35">
        <v>2498364.6566666663</v>
      </c>
      <c r="N16" s="35"/>
      <c r="O16" s="35">
        <v>2498364.6566666663</v>
      </c>
      <c r="P16" s="35"/>
      <c r="Q16" s="35"/>
      <c r="R16" s="35"/>
      <c r="S16" s="35"/>
      <c r="T16" s="36">
        <v>12570076.656666666</v>
      </c>
    </row>
    <row r="17" spans="1:20" s="37" customFormat="1" ht="28.2" x14ac:dyDescent="0.3">
      <c r="A17" s="33">
        <f t="shared" si="1"/>
        <v>11</v>
      </c>
      <c r="B17" s="34" t="s">
        <v>143</v>
      </c>
      <c r="C17" s="7" t="s">
        <v>31</v>
      </c>
      <c r="D17" s="35">
        <f t="shared" si="0"/>
        <v>51461371.041479997</v>
      </c>
      <c r="E17" s="35">
        <v>50237210.041479997</v>
      </c>
      <c r="F17" s="35">
        <v>1224161</v>
      </c>
      <c r="G17" s="35"/>
      <c r="H17" s="35"/>
      <c r="I17" s="14"/>
      <c r="J17" s="35"/>
      <c r="K17" s="35"/>
      <c r="L17" s="35"/>
      <c r="M17" s="35">
        <v>17894082.100439999</v>
      </c>
      <c r="N17" s="35">
        <v>17894082.100439999</v>
      </c>
      <c r="O17" s="35"/>
      <c r="P17" s="35"/>
      <c r="Q17" s="35"/>
      <c r="R17" s="35"/>
      <c r="S17" s="35"/>
      <c r="T17" s="36">
        <v>69355453.14192</v>
      </c>
    </row>
    <row r="18" spans="1:20" s="37" customFormat="1" ht="30.75" customHeight="1" x14ac:dyDescent="0.25">
      <c r="A18" s="33">
        <f t="shared" si="1"/>
        <v>12</v>
      </c>
      <c r="B18" s="34" t="s">
        <v>144</v>
      </c>
      <c r="C18" s="7" t="s">
        <v>32</v>
      </c>
      <c r="D18" s="35">
        <f t="shared" si="0"/>
        <v>371511426.86782002</v>
      </c>
      <c r="E18" s="35">
        <v>302780840.86782002</v>
      </c>
      <c r="F18" s="35">
        <v>68730586</v>
      </c>
      <c r="G18" s="35">
        <v>8273341.9799999986</v>
      </c>
      <c r="H18" s="35"/>
      <c r="I18" s="35"/>
      <c r="J18" s="35"/>
      <c r="K18" s="35">
        <v>808844.39999999991</v>
      </c>
      <c r="L18" s="35">
        <v>7464497.5799999991</v>
      </c>
      <c r="M18" s="35">
        <v>41967795.572733328</v>
      </c>
      <c r="N18" s="35">
        <v>1124299.54</v>
      </c>
      <c r="O18" s="35">
        <v>40843496.032733329</v>
      </c>
      <c r="P18" s="35"/>
      <c r="Q18" s="35"/>
      <c r="R18" s="35"/>
      <c r="S18" s="35"/>
      <c r="T18" s="36">
        <v>421752564.42055333</v>
      </c>
    </row>
    <row r="19" spans="1:20" s="37" customFormat="1" ht="30.75" customHeight="1" x14ac:dyDescent="0.25">
      <c r="A19" s="33">
        <f t="shared" si="1"/>
        <v>13</v>
      </c>
      <c r="B19" s="34" t="s">
        <v>159</v>
      </c>
      <c r="C19" s="7" t="s">
        <v>33</v>
      </c>
      <c r="D19" s="35">
        <f t="shared" si="0"/>
        <v>12322242.173247999</v>
      </c>
      <c r="E19" s="35">
        <v>12322242.173247999</v>
      </c>
      <c r="F19" s="35"/>
      <c r="G19" s="35">
        <v>8861917.8940740749</v>
      </c>
      <c r="H19" s="35">
        <v>5270538.0000000009</v>
      </c>
      <c r="I19" s="35">
        <v>1800871.8940740742</v>
      </c>
      <c r="J19" s="35">
        <v>440460</v>
      </c>
      <c r="K19" s="35">
        <v>1350048</v>
      </c>
      <c r="L19" s="35"/>
      <c r="M19" s="35">
        <v>1830328.4599599999</v>
      </c>
      <c r="N19" s="35"/>
      <c r="O19" s="35">
        <v>1830328.4599599999</v>
      </c>
      <c r="P19" s="35"/>
      <c r="Q19" s="35"/>
      <c r="R19" s="35"/>
      <c r="S19" s="35"/>
      <c r="T19" s="36">
        <v>23014488.527282074</v>
      </c>
    </row>
    <row r="20" spans="1:20" s="37" customFormat="1" ht="42.6" customHeight="1" x14ac:dyDescent="0.3">
      <c r="A20" s="33">
        <f t="shared" si="1"/>
        <v>14</v>
      </c>
      <c r="B20" s="34" t="s">
        <v>145</v>
      </c>
      <c r="C20" s="7" t="s">
        <v>34</v>
      </c>
      <c r="D20" s="35">
        <f t="shared" si="0"/>
        <v>122251880.83977333</v>
      </c>
      <c r="E20" s="35">
        <v>103169589.83977333</v>
      </c>
      <c r="F20" s="35">
        <v>19082291</v>
      </c>
      <c r="G20" s="35">
        <v>17941131.299999997</v>
      </c>
      <c r="H20" s="35"/>
      <c r="I20" s="14"/>
      <c r="J20" s="35"/>
      <c r="K20" s="35">
        <v>6643728</v>
      </c>
      <c r="L20" s="35">
        <v>11297403.299999999</v>
      </c>
      <c r="M20" s="35">
        <v>0</v>
      </c>
      <c r="N20" s="35"/>
      <c r="O20" s="35"/>
      <c r="P20" s="35"/>
      <c r="Q20" s="35"/>
      <c r="R20" s="35"/>
      <c r="S20" s="35"/>
      <c r="T20" s="36">
        <v>140193012.13977331</v>
      </c>
    </row>
    <row r="21" spans="1:20" s="37" customFormat="1" ht="15.6" x14ac:dyDescent="0.3">
      <c r="A21" s="33">
        <f t="shared" si="1"/>
        <v>15</v>
      </c>
      <c r="B21" s="34" t="s">
        <v>150</v>
      </c>
      <c r="C21" s="7" t="s">
        <v>35</v>
      </c>
      <c r="D21" s="35">
        <f t="shared" si="0"/>
        <v>53882177.622000001</v>
      </c>
      <c r="E21" s="35">
        <v>53882177.622000001</v>
      </c>
      <c r="F21" s="35"/>
      <c r="G21" s="35">
        <v>0</v>
      </c>
      <c r="H21" s="35"/>
      <c r="I21" s="14"/>
      <c r="J21" s="35"/>
      <c r="K21" s="35"/>
      <c r="L21" s="35"/>
      <c r="M21" s="35">
        <v>0</v>
      </c>
      <c r="N21" s="35"/>
      <c r="O21" s="35"/>
      <c r="P21" s="35"/>
      <c r="Q21" s="35"/>
      <c r="R21" s="35"/>
      <c r="S21" s="35"/>
      <c r="T21" s="36">
        <v>53882177.622000001</v>
      </c>
    </row>
    <row r="22" spans="1:20" s="37" customFormat="1" ht="69" x14ac:dyDescent="0.3">
      <c r="A22" s="33">
        <f t="shared" si="1"/>
        <v>16</v>
      </c>
      <c r="B22" s="34" t="s">
        <v>149</v>
      </c>
      <c r="C22" s="12" t="s">
        <v>36</v>
      </c>
      <c r="D22" s="35">
        <f t="shared" si="0"/>
        <v>6236911.4024</v>
      </c>
      <c r="E22" s="35">
        <v>6236911.4024</v>
      </c>
      <c r="F22" s="35"/>
      <c r="G22" s="35">
        <v>1965600</v>
      </c>
      <c r="H22" s="35"/>
      <c r="I22" s="14"/>
      <c r="J22" s="35"/>
      <c r="K22" s="35">
        <v>1965600</v>
      </c>
      <c r="L22" s="35"/>
      <c r="M22" s="35">
        <v>2753941.2409600001</v>
      </c>
      <c r="N22" s="35">
        <v>2753941.2409600001</v>
      </c>
      <c r="O22" s="35"/>
      <c r="P22" s="35"/>
      <c r="Q22" s="35"/>
      <c r="R22" s="35"/>
      <c r="S22" s="35"/>
      <c r="T22" s="36">
        <v>10956452.64336</v>
      </c>
    </row>
    <row r="23" spans="1:20" s="37" customFormat="1" ht="28.2" x14ac:dyDescent="0.3">
      <c r="A23" s="33">
        <f t="shared" si="1"/>
        <v>17</v>
      </c>
      <c r="B23" s="34" t="s">
        <v>146</v>
      </c>
      <c r="C23" s="7" t="s">
        <v>37</v>
      </c>
      <c r="D23" s="35">
        <f t="shared" si="0"/>
        <v>38367238.754116669</v>
      </c>
      <c r="E23" s="35">
        <v>22418359.754116666</v>
      </c>
      <c r="F23" s="35">
        <v>15948879</v>
      </c>
      <c r="G23" s="35">
        <v>0</v>
      </c>
      <c r="H23" s="35"/>
      <c r="I23" s="14"/>
      <c r="J23" s="35"/>
      <c r="K23" s="35"/>
      <c r="L23" s="35"/>
      <c r="M23" s="35">
        <v>0</v>
      </c>
      <c r="N23" s="35"/>
      <c r="O23" s="35">
        <v>0</v>
      </c>
      <c r="P23" s="35"/>
      <c r="Q23" s="35"/>
      <c r="R23" s="35"/>
      <c r="S23" s="35"/>
      <c r="T23" s="36">
        <v>38367238.754116669</v>
      </c>
    </row>
    <row r="24" spans="1:20" s="37" customFormat="1" ht="28.2" x14ac:dyDescent="0.3">
      <c r="A24" s="33">
        <f t="shared" si="1"/>
        <v>18</v>
      </c>
      <c r="B24" s="34"/>
      <c r="C24" s="7" t="s">
        <v>38</v>
      </c>
      <c r="D24" s="35">
        <f t="shared" si="0"/>
        <v>0</v>
      </c>
      <c r="E24" s="35"/>
      <c r="F24" s="35"/>
      <c r="G24" s="35">
        <v>0</v>
      </c>
      <c r="H24" s="35"/>
      <c r="I24" s="14"/>
      <c r="J24" s="35"/>
      <c r="K24" s="35"/>
      <c r="L24" s="35"/>
      <c r="M24" s="35">
        <v>0</v>
      </c>
      <c r="N24" s="35"/>
      <c r="O24" s="35"/>
      <c r="P24" s="35">
        <v>81795718.5</v>
      </c>
      <c r="Q24" s="35"/>
      <c r="R24" s="35"/>
      <c r="S24" s="35"/>
      <c r="T24" s="36">
        <v>81795718.5</v>
      </c>
    </row>
    <row r="25" spans="1:20" s="37" customFormat="1" ht="15.75" customHeight="1" x14ac:dyDescent="0.3">
      <c r="A25" s="33"/>
      <c r="B25" s="34"/>
      <c r="C25" s="7" t="s">
        <v>39</v>
      </c>
      <c r="D25" s="35">
        <f>SUM(D7:D24)</f>
        <v>3811552950.7452979</v>
      </c>
      <c r="E25" s="35">
        <f>SUM(E7:E24)</f>
        <v>3218388728.7452979</v>
      </c>
      <c r="F25" s="35">
        <f>SUM(F7:F24)</f>
        <v>593164222</v>
      </c>
      <c r="G25" s="35">
        <v>0</v>
      </c>
      <c r="H25" s="35"/>
      <c r="I25" s="14"/>
      <c r="J25" s="35"/>
      <c r="K25" s="35"/>
      <c r="L25" s="35"/>
      <c r="M25" s="35">
        <v>0</v>
      </c>
      <c r="N25" s="35"/>
      <c r="O25" s="35"/>
      <c r="P25" s="35"/>
      <c r="Q25" s="35"/>
      <c r="R25" s="35"/>
      <c r="S25" s="35"/>
      <c r="T25" s="36"/>
    </row>
    <row r="26" spans="1:20" s="37" customFormat="1" ht="28.2" x14ac:dyDescent="0.3">
      <c r="A26" s="33">
        <f>A24+1</f>
        <v>19</v>
      </c>
      <c r="B26" s="34" t="s">
        <v>151</v>
      </c>
      <c r="C26" s="7" t="s">
        <v>40</v>
      </c>
      <c r="D26" s="35">
        <f t="shared" si="0"/>
        <v>109500338.88426399</v>
      </c>
      <c r="E26" s="35">
        <v>108253044.88426399</v>
      </c>
      <c r="F26" s="35">
        <v>1247294</v>
      </c>
      <c r="G26" s="35">
        <v>3085824</v>
      </c>
      <c r="H26" s="35"/>
      <c r="I26" s="14"/>
      <c r="J26" s="35"/>
      <c r="K26" s="35">
        <v>3085824</v>
      </c>
      <c r="L26" s="35"/>
      <c r="M26" s="35">
        <v>17878136.328780003</v>
      </c>
      <c r="N26" s="35">
        <v>17878136.328780003</v>
      </c>
      <c r="O26" s="35"/>
      <c r="P26" s="35"/>
      <c r="Q26" s="35"/>
      <c r="R26" s="35"/>
      <c r="S26" s="35"/>
      <c r="T26" s="36">
        <v>130464299.21304399</v>
      </c>
    </row>
    <row r="27" spans="1:20" s="37" customFormat="1" ht="28.2" x14ac:dyDescent="0.3">
      <c r="A27" s="33">
        <f t="shared" si="1"/>
        <v>20</v>
      </c>
      <c r="B27" s="34" t="s">
        <v>152</v>
      </c>
      <c r="C27" s="7" t="s">
        <v>41</v>
      </c>
      <c r="D27" s="35">
        <f t="shared" si="0"/>
        <v>351076441.00895005</v>
      </c>
      <c r="E27" s="35">
        <v>345655831.00895005</v>
      </c>
      <c r="F27" s="35">
        <v>5420610</v>
      </c>
      <c r="G27" s="35">
        <v>129675473.44207406</v>
      </c>
      <c r="H27" s="35">
        <v>76213019.467999995</v>
      </c>
      <c r="I27" s="14">
        <v>30090719.174074072</v>
      </c>
      <c r="J27" s="35">
        <v>734100</v>
      </c>
      <c r="K27" s="35">
        <v>17044742.399999999</v>
      </c>
      <c r="L27" s="35">
        <v>5592892.4000000004</v>
      </c>
      <c r="M27" s="35">
        <v>27425451.25</v>
      </c>
      <c r="N27" s="35">
        <v>6124692.6299999999</v>
      </c>
      <c r="O27" s="35">
        <v>21300758.620000001</v>
      </c>
      <c r="P27" s="35"/>
      <c r="Q27" s="35"/>
      <c r="R27" s="35"/>
      <c r="S27" s="35"/>
      <c r="T27" s="36">
        <v>508177365.70102412</v>
      </c>
    </row>
    <row r="28" spans="1:20" s="37" customFormat="1" ht="28.2" x14ac:dyDescent="0.3">
      <c r="A28" s="33">
        <f t="shared" si="1"/>
        <v>21</v>
      </c>
      <c r="B28" s="34" t="s">
        <v>153</v>
      </c>
      <c r="C28" s="7" t="s">
        <v>42</v>
      </c>
      <c r="D28" s="35">
        <f t="shared" si="0"/>
        <v>296504372.43734998</v>
      </c>
      <c r="E28" s="35">
        <v>296504372.43734998</v>
      </c>
      <c r="F28" s="35"/>
      <c r="G28" s="35">
        <v>5385915</v>
      </c>
      <c r="H28" s="35"/>
      <c r="I28" s="14"/>
      <c r="J28" s="35"/>
      <c r="K28" s="35">
        <v>1928640</v>
      </c>
      <c r="L28" s="35">
        <v>3457274.9999999995</v>
      </c>
      <c r="M28" s="35">
        <v>1274611.6304133334</v>
      </c>
      <c r="N28" s="35">
        <v>1274611.6304133334</v>
      </c>
      <c r="O28" s="35"/>
      <c r="P28" s="35"/>
      <c r="Q28" s="35"/>
      <c r="R28" s="35"/>
      <c r="S28" s="35"/>
      <c r="T28" s="36">
        <v>303164899.06776333</v>
      </c>
    </row>
    <row r="29" spans="1:20" s="37" customFormat="1" ht="42" x14ac:dyDescent="0.3">
      <c r="A29" s="33">
        <f t="shared" si="1"/>
        <v>22</v>
      </c>
      <c r="B29" s="34" t="s">
        <v>154</v>
      </c>
      <c r="C29" s="7" t="s">
        <v>43</v>
      </c>
      <c r="D29" s="35">
        <f t="shared" si="0"/>
        <v>45450538.604958661</v>
      </c>
      <c r="E29" s="35">
        <v>45450538.604958661</v>
      </c>
      <c r="F29" s="35"/>
      <c r="G29" s="35">
        <v>84715252.074000001</v>
      </c>
      <c r="H29" s="35">
        <v>32141206.733999997</v>
      </c>
      <c r="I29" s="14">
        <v>557915.12</v>
      </c>
      <c r="J29" s="35">
        <v>22085483.100000001</v>
      </c>
      <c r="K29" s="35">
        <v>27409054.119999997</v>
      </c>
      <c r="L29" s="35">
        <v>2521593</v>
      </c>
      <c r="M29" s="35">
        <v>7420093.4080000017</v>
      </c>
      <c r="N29" s="35">
        <v>3317605.2000000007</v>
      </c>
      <c r="O29" s="35">
        <v>4102488.2080000006</v>
      </c>
      <c r="P29" s="35"/>
      <c r="Q29" s="35"/>
      <c r="R29" s="35"/>
      <c r="S29" s="35"/>
      <c r="T29" s="36">
        <v>137585884.08695868</v>
      </c>
    </row>
    <row r="30" spans="1:20" s="37" customFormat="1" ht="28.2" x14ac:dyDescent="0.3">
      <c r="A30" s="33">
        <f t="shared" si="1"/>
        <v>23</v>
      </c>
      <c r="B30" s="34" t="s">
        <v>155</v>
      </c>
      <c r="C30" s="7" t="s">
        <v>44</v>
      </c>
      <c r="D30" s="35">
        <f t="shared" si="0"/>
        <v>57331674.973789997</v>
      </c>
      <c r="E30" s="35">
        <v>57331674.973789997</v>
      </c>
      <c r="F30" s="35"/>
      <c r="G30" s="35">
        <v>137085223.06889799</v>
      </c>
      <c r="H30" s="35">
        <v>74680189.328897983</v>
      </c>
      <c r="I30" s="14">
        <v>1903168.4</v>
      </c>
      <c r="J30" s="35">
        <v>49129318.140000001</v>
      </c>
      <c r="K30" s="35">
        <v>11372547.199999999</v>
      </c>
      <c r="L30" s="35"/>
      <c r="M30" s="35">
        <v>8345310.6433666665</v>
      </c>
      <c r="N30" s="35">
        <v>3353732.5973666669</v>
      </c>
      <c r="O30" s="35">
        <v>4991578.0460000001</v>
      </c>
      <c r="P30" s="35"/>
      <c r="Q30" s="35"/>
      <c r="R30" s="35"/>
      <c r="S30" s="35"/>
      <c r="T30" s="36">
        <v>202762208.68605465</v>
      </c>
    </row>
    <row r="31" spans="1:20" s="37" customFormat="1" ht="19.5" customHeight="1" x14ac:dyDescent="0.3">
      <c r="A31" s="33">
        <f t="shared" si="1"/>
        <v>24</v>
      </c>
      <c r="B31" s="34" t="s">
        <v>156</v>
      </c>
      <c r="C31" s="10" t="s">
        <v>45</v>
      </c>
      <c r="D31" s="35">
        <f t="shared" si="0"/>
        <v>88506509.694792002</v>
      </c>
      <c r="E31" s="35">
        <v>88506509.694792002</v>
      </c>
      <c r="F31" s="35"/>
      <c r="G31" s="35">
        <v>66837604</v>
      </c>
      <c r="H31" s="35"/>
      <c r="I31" s="14"/>
      <c r="J31" s="35"/>
      <c r="K31" s="35">
        <v>66837604</v>
      </c>
      <c r="L31" s="35"/>
      <c r="M31" s="35">
        <v>18957116.531079996</v>
      </c>
      <c r="N31" s="35">
        <v>14381152.185399996</v>
      </c>
      <c r="O31" s="35">
        <v>4575964.3456799993</v>
      </c>
      <c r="P31" s="35"/>
      <c r="Q31" s="35"/>
      <c r="R31" s="35"/>
      <c r="S31" s="35"/>
      <c r="T31" s="36">
        <v>174301230.22587198</v>
      </c>
    </row>
    <row r="32" spans="1:20" s="37" customFormat="1" ht="21" customHeight="1" x14ac:dyDescent="0.3">
      <c r="A32" s="33">
        <f t="shared" si="1"/>
        <v>25</v>
      </c>
      <c r="B32" s="34" t="s">
        <v>157</v>
      </c>
      <c r="C32" s="7" t="s">
        <v>46</v>
      </c>
      <c r="D32" s="35">
        <f t="shared" si="0"/>
        <v>49746605.356653333</v>
      </c>
      <c r="E32" s="35">
        <v>49746605.356653333</v>
      </c>
      <c r="F32" s="35"/>
      <c r="G32" s="35">
        <v>29155864.16</v>
      </c>
      <c r="H32" s="35"/>
      <c r="I32" s="14"/>
      <c r="J32" s="35"/>
      <c r="K32" s="35">
        <v>29155864.16</v>
      </c>
      <c r="L32" s="35"/>
      <c r="M32" s="35">
        <v>5583203.462199999</v>
      </c>
      <c r="N32" s="35"/>
      <c r="O32" s="35">
        <v>5583203.462199999</v>
      </c>
      <c r="P32" s="35"/>
      <c r="Q32" s="35"/>
      <c r="R32" s="35"/>
      <c r="S32" s="35"/>
      <c r="T32" s="36">
        <v>84485672.97885333</v>
      </c>
    </row>
    <row r="33" spans="1:20" s="37" customFormat="1" ht="21" customHeight="1" x14ac:dyDescent="0.3">
      <c r="A33" s="33">
        <f t="shared" si="1"/>
        <v>26</v>
      </c>
      <c r="B33" s="34" t="s">
        <v>158</v>
      </c>
      <c r="C33" s="10" t="s">
        <v>47</v>
      </c>
      <c r="D33" s="35">
        <f t="shared" si="0"/>
        <v>54546395.528314658</v>
      </c>
      <c r="E33" s="35">
        <v>54546395.528314658</v>
      </c>
      <c r="F33" s="35"/>
      <c r="G33" s="35">
        <v>21856230.120000001</v>
      </c>
      <c r="H33" s="35"/>
      <c r="I33" s="14"/>
      <c r="J33" s="35"/>
      <c r="K33" s="35">
        <v>21814129.32</v>
      </c>
      <c r="L33" s="35">
        <v>42100.799999999996</v>
      </c>
      <c r="M33" s="35">
        <v>5049942.3774800003</v>
      </c>
      <c r="N33" s="35"/>
      <c r="O33" s="35">
        <v>5049942.3774800003</v>
      </c>
      <c r="P33" s="35"/>
      <c r="Q33" s="35"/>
      <c r="R33" s="35"/>
      <c r="S33" s="35"/>
      <c r="T33" s="36">
        <v>81452568.025794655</v>
      </c>
    </row>
    <row r="34" spans="1:20" s="37" customFormat="1" ht="28.2" x14ac:dyDescent="0.3">
      <c r="A34" s="33">
        <f t="shared" si="1"/>
        <v>27</v>
      </c>
      <c r="B34" s="34" t="s">
        <v>201</v>
      </c>
      <c r="C34" s="10" t="s">
        <v>48</v>
      </c>
      <c r="D34" s="35">
        <f t="shared" si="0"/>
        <v>0</v>
      </c>
      <c r="E34" s="35"/>
      <c r="F34" s="35"/>
      <c r="G34" s="35">
        <v>136725373.62819988</v>
      </c>
      <c r="H34" s="35">
        <v>92332480.549681336</v>
      </c>
      <c r="I34" s="14">
        <v>33023473.078518521</v>
      </c>
      <c r="J34" s="35">
        <v>440460</v>
      </c>
      <c r="K34" s="35">
        <v>10928960</v>
      </c>
      <c r="L34" s="35"/>
      <c r="M34" s="35">
        <v>48576193.389966674</v>
      </c>
      <c r="N34" s="35"/>
      <c r="O34" s="35">
        <v>48576193.389966674</v>
      </c>
      <c r="P34" s="35"/>
      <c r="Q34" s="35"/>
      <c r="R34" s="35"/>
      <c r="S34" s="35"/>
      <c r="T34" s="36">
        <v>185301567.01816654</v>
      </c>
    </row>
    <row r="35" spans="1:20" s="37" customFormat="1" ht="28.2" x14ac:dyDescent="0.3">
      <c r="A35" s="33">
        <f t="shared" si="1"/>
        <v>28</v>
      </c>
      <c r="B35" s="34" t="s">
        <v>202</v>
      </c>
      <c r="C35" s="10" t="s">
        <v>49</v>
      </c>
      <c r="D35" s="35">
        <f t="shared" si="0"/>
        <v>0</v>
      </c>
      <c r="E35" s="35"/>
      <c r="F35" s="35"/>
      <c r="G35" s="35">
        <v>68718232.253977776</v>
      </c>
      <c r="H35" s="35">
        <v>40696269.4362</v>
      </c>
      <c r="I35" s="14">
        <v>18666494.017777778</v>
      </c>
      <c r="J35" s="35">
        <v>1409472</v>
      </c>
      <c r="K35" s="35">
        <v>7945996.7999999998</v>
      </c>
      <c r="L35" s="35"/>
      <c r="M35" s="35">
        <v>25165878.555999994</v>
      </c>
      <c r="N35" s="35"/>
      <c r="O35" s="35">
        <v>25165878.555999994</v>
      </c>
      <c r="P35" s="35"/>
      <c r="Q35" s="35"/>
      <c r="R35" s="35"/>
      <c r="S35" s="35"/>
      <c r="T35" s="36">
        <v>93884110.80997777</v>
      </c>
    </row>
    <row r="36" spans="1:20" s="37" customFormat="1" ht="28.2" x14ac:dyDescent="0.3">
      <c r="A36" s="33">
        <f t="shared" si="1"/>
        <v>29</v>
      </c>
      <c r="B36" s="34" t="s">
        <v>160</v>
      </c>
      <c r="C36" s="7" t="s">
        <v>50</v>
      </c>
      <c r="D36" s="35">
        <f t="shared" si="0"/>
        <v>12620173.99</v>
      </c>
      <c r="E36" s="35">
        <v>12620173.99</v>
      </c>
      <c r="F36" s="35"/>
      <c r="G36" s="35">
        <v>136978088.27566224</v>
      </c>
      <c r="H36" s="35">
        <v>68424617.793440014</v>
      </c>
      <c r="I36" s="14">
        <v>25148257.342222225</v>
      </c>
      <c r="J36" s="35">
        <v>2642760</v>
      </c>
      <c r="K36" s="35">
        <v>12519986.640000001</v>
      </c>
      <c r="L36" s="35">
        <v>28242466.5</v>
      </c>
      <c r="M36" s="35">
        <v>29119727.890283335</v>
      </c>
      <c r="N36" s="35"/>
      <c r="O36" s="35">
        <v>29119727.890283335</v>
      </c>
      <c r="P36" s="35"/>
      <c r="Q36" s="35"/>
      <c r="R36" s="35"/>
      <c r="S36" s="35"/>
      <c r="T36" s="36">
        <v>178717990.1559456</v>
      </c>
    </row>
    <row r="37" spans="1:20" s="37" customFormat="1" ht="28.2" x14ac:dyDescent="0.3">
      <c r="A37" s="33">
        <f t="shared" si="1"/>
        <v>30</v>
      </c>
      <c r="B37" s="34" t="s">
        <v>203</v>
      </c>
      <c r="C37" s="10" t="s">
        <v>51</v>
      </c>
      <c r="D37" s="35">
        <f t="shared" si="0"/>
        <v>0</v>
      </c>
      <c r="E37" s="35"/>
      <c r="F37" s="35"/>
      <c r="G37" s="35">
        <v>117270550.00911111</v>
      </c>
      <c r="H37" s="35">
        <v>77541178.178000003</v>
      </c>
      <c r="I37" s="14">
        <v>13207875.311111113</v>
      </c>
      <c r="J37" s="35">
        <v>15865760.52</v>
      </c>
      <c r="K37" s="35">
        <v>10655736</v>
      </c>
      <c r="L37" s="35"/>
      <c r="M37" s="35">
        <v>21277475.127999999</v>
      </c>
      <c r="N37" s="35"/>
      <c r="O37" s="35">
        <v>21277475.127999999</v>
      </c>
      <c r="P37" s="35"/>
      <c r="Q37" s="35"/>
      <c r="R37" s="35"/>
      <c r="S37" s="35"/>
      <c r="T37" s="36">
        <v>138548025.1371111</v>
      </c>
    </row>
    <row r="38" spans="1:20" s="37" customFormat="1" ht="28.2" x14ac:dyDescent="0.3">
      <c r="A38" s="33">
        <f t="shared" si="1"/>
        <v>31</v>
      </c>
      <c r="B38" s="34" t="s">
        <v>204</v>
      </c>
      <c r="C38" s="10" t="s">
        <v>52</v>
      </c>
      <c r="D38" s="35">
        <f t="shared" si="0"/>
        <v>0</v>
      </c>
      <c r="E38" s="35"/>
      <c r="F38" s="35"/>
      <c r="G38" s="35">
        <v>82473515.200434819</v>
      </c>
      <c r="H38" s="35">
        <v>51719785.235620007</v>
      </c>
      <c r="I38" s="14">
        <v>9499664.3548148144</v>
      </c>
      <c r="J38" s="35">
        <v>13921376.329999998</v>
      </c>
      <c r="K38" s="35">
        <v>7332689.2800000003</v>
      </c>
      <c r="L38" s="35"/>
      <c r="M38" s="35">
        <v>15595438.221999999</v>
      </c>
      <c r="N38" s="35"/>
      <c r="O38" s="35">
        <v>15595438.221999999</v>
      </c>
      <c r="P38" s="35"/>
      <c r="Q38" s="35"/>
      <c r="R38" s="35"/>
      <c r="S38" s="35"/>
      <c r="T38" s="36">
        <v>98068953.422434822</v>
      </c>
    </row>
    <row r="39" spans="1:20" s="37" customFormat="1" ht="28.2" x14ac:dyDescent="0.3">
      <c r="A39" s="33">
        <f t="shared" si="1"/>
        <v>32</v>
      </c>
      <c r="B39" s="34" t="s">
        <v>205</v>
      </c>
      <c r="C39" s="10" t="s">
        <v>53</v>
      </c>
      <c r="D39" s="35">
        <f t="shared" si="0"/>
        <v>0</v>
      </c>
      <c r="E39" s="35"/>
      <c r="F39" s="35"/>
      <c r="G39" s="35">
        <v>271671505.95901108</v>
      </c>
      <c r="H39" s="35">
        <v>174731468.20789999</v>
      </c>
      <c r="I39" s="14">
        <v>50388101.111111104</v>
      </c>
      <c r="J39" s="35">
        <v>8809200</v>
      </c>
      <c r="K39" s="35">
        <v>37665551.839999996</v>
      </c>
      <c r="L39" s="35">
        <v>77184.799999999988</v>
      </c>
      <c r="M39" s="35">
        <v>38511466.034556665</v>
      </c>
      <c r="N39" s="35"/>
      <c r="O39" s="35">
        <v>38511466.034556665</v>
      </c>
      <c r="P39" s="35"/>
      <c r="Q39" s="35"/>
      <c r="R39" s="35"/>
      <c r="S39" s="35"/>
      <c r="T39" s="36">
        <v>310182971.99356776</v>
      </c>
    </row>
    <row r="40" spans="1:20" s="37" customFormat="1" ht="28.2" x14ac:dyDescent="0.3">
      <c r="A40" s="33">
        <f t="shared" si="1"/>
        <v>33</v>
      </c>
      <c r="B40" s="34" t="s">
        <v>206</v>
      </c>
      <c r="C40" s="10" t="s">
        <v>54</v>
      </c>
      <c r="D40" s="35">
        <f t="shared" si="0"/>
        <v>0</v>
      </c>
      <c r="E40" s="35"/>
      <c r="F40" s="35"/>
      <c r="G40" s="35">
        <v>74632145.982475251</v>
      </c>
      <c r="H40" s="35">
        <v>43605231.343215995</v>
      </c>
      <c r="I40" s="14">
        <v>10870216.619259257</v>
      </c>
      <c r="J40" s="35">
        <v>12690289.699999999</v>
      </c>
      <c r="K40" s="35">
        <v>7466408.3200000003</v>
      </c>
      <c r="L40" s="35"/>
      <c r="M40" s="35">
        <v>10938030.922</v>
      </c>
      <c r="N40" s="35"/>
      <c r="O40" s="35">
        <v>10938030.922</v>
      </c>
      <c r="P40" s="35"/>
      <c r="Q40" s="35"/>
      <c r="R40" s="35"/>
      <c r="S40" s="35"/>
      <c r="T40" s="36">
        <v>85570176.904475257</v>
      </c>
    </row>
    <row r="41" spans="1:20" s="37" customFormat="1" ht="28.2" x14ac:dyDescent="0.3">
      <c r="A41" s="33">
        <f t="shared" si="1"/>
        <v>34</v>
      </c>
      <c r="B41" s="34" t="s">
        <v>207</v>
      </c>
      <c r="C41" s="7" t="s">
        <v>55</v>
      </c>
      <c r="D41" s="35">
        <f t="shared" si="0"/>
        <v>0</v>
      </c>
      <c r="E41" s="35"/>
      <c r="F41" s="35"/>
      <c r="G41" s="35">
        <v>94067332.955555558</v>
      </c>
      <c r="H41" s="35">
        <v>61182193.800000012</v>
      </c>
      <c r="I41" s="14">
        <v>23180083.15555555</v>
      </c>
      <c r="J41" s="35">
        <v>704736</v>
      </c>
      <c r="K41" s="35">
        <v>9000320</v>
      </c>
      <c r="L41" s="35"/>
      <c r="M41" s="35">
        <v>23142068.495000005</v>
      </c>
      <c r="N41" s="35"/>
      <c r="O41" s="35">
        <v>23142068.495000005</v>
      </c>
      <c r="P41" s="35"/>
      <c r="Q41" s="35"/>
      <c r="R41" s="35"/>
      <c r="S41" s="35"/>
      <c r="T41" s="36">
        <v>117209401.45055556</v>
      </c>
    </row>
    <row r="42" spans="1:20" s="37" customFormat="1" ht="28.2" x14ac:dyDescent="0.3">
      <c r="A42" s="33">
        <f t="shared" si="1"/>
        <v>35</v>
      </c>
      <c r="B42" s="34" t="s">
        <v>208</v>
      </c>
      <c r="C42" s="10" t="s">
        <v>56</v>
      </c>
      <c r="D42" s="35">
        <f t="shared" si="0"/>
        <v>0</v>
      </c>
      <c r="E42" s="35"/>
      <c r="F42" s="35"/>
      <c r="G42" s="35">
        <v>67875972</v>
      </c>
      <c r="H42" s="35"/>
      <c r="I42" s="14"/>
      <c r="J42" s="35"/>
      <c r="K42" s="35">
        <v>67875972</v>
      </c>
      <c r="L42" s="35"/>
      <c r="M42" s="35">
        <v>0</v>
      </c>
      <c r="N42" s="35"/>
      <c r="O42" s="35"/>
      <c r="P42" s="35"/>
      <c r="Q42" s="35"/>
      <c r="R42" s="35"/>
      <c r="S42" s="35"/>
      <c r="T42" s="36">
        <v>67875972</v>
      </c>
    </row>
    <row r="43" spans="1:20" s="37" customFormat="1" ht="28.2" x14ac:dyDescent="0.3">
      <c r="A43" s="33">
        <f t="shared" si="1"/>
        <v>36</v>
      </c>
      <c r="B43" s="34" t="s">
        <v>209</v>
      </c>
      <c r="C43" s="10" t="s">
        <v>57</v>
      </c>
      <c r="D43" s="35">
        <f t="shared" si="0"/>
        <v>0</v>
      </c>
      <c r="E43" s="35"/>
      <c r="F43" s="35"/>
      <c r="G43" s="35">
        <v>46858732.119999997</v>
      </c>
      <c r="H43" s="35"/>
      <c r="I43" s="14"/>
      <c r="J43" s="35"/>
      <c r="K43" s="35">
        <v>46858732.119999997</v>
      </c>
      <c r="L43" s="35"/>
      <c r="M43" s="35">
        <v>0</v>
      </c>
      <c r="N43" s="35"/>
      <c r="O43" s="35"/>
      <c r="P43" s="35"/>
      <c r="Q43" s="35"/>
      <c r="R43" s="35"/>
      <c r="S43" s="35"/>
      <c r="T43" s="36">
        <v>46858732.119999997</v>
      </c>
    </row>
    <row r="44" spans="1:20" s="37" customFormat="1" ht="28.95" customHeight="1" x14ac:dyDescent="0.3">
      <c r="A44" s="33">
        <f t="shared" si="1"/>
        <v>37</v>
      </c>
      <c r="B44" s="34" t="s">
        <v>210</v>
      </c>
      <c r="C44" s="7" t="s">
        <v>58</v>
      </c>
      <c r="D44" s="35">
        <f t="shared" si="0"/>
        <v>0</v>
      </c>
      <c r="E44" s="35"/>
      <c r="F44" s="35"/>
      <c r="G44" s="35">
        <v>54736030.799999997</v>
      </c>
      <c r="H44" s="35"/>
      <c r="I44" s="14"/>
      <c r="J44" s="35"/>
      <c r="K44" s="35">
        <v>54736030.799999997</v>
      </c>
      <c r="L44" s="35"/>
      <c r="M44" s="35">
        <v>0</v>
      </c>
      <c r="N44" s="35"/>
      <c r="O44" s="35"/>
      <c r="P44" s="35"/>
      <c r="Q44" s="35"/>
      <c r="R44" s="35"/>
      <c r="S44" s="35"/>
      <c r="T44" s="36">
        <v>54736030.799999997</v>
      </c>
    </row>
    <row r="45" spans="1:20" s="37" customFormat="1" ht="28.2" x14ac:dyDescent="0.3">
      <c r="A45" s="33">
        <f t="shared" si="1"/>
        <v>38</v>
      </c>
      <c r="B45" s="34" t="s">
        <v>211</v>
      </c>
      <c r="C45" s="7" t="s">
        <v>59</v>
      </c>
      <c r="D45" s="35">
        <f t="shared" si="0"/>
        <v>0</v>
      </c>
      <c r="E45" s="35"/>
      <c r="F45" s="35"/>
      <c r="G45" s="35">
        <v>108138493.17928</v>
      </c>
      <c r="H45" s="35">
        <v>68726281.879280001</v>
      </c>
      <c r="I45" s="14">
        <v>766481.52</v>
      </c>
      <c r="J45" s="35">
        <v>29671413.780000001</v>
      </c>
      <c r="K45" s="35">
        <v>8486016</v>
      </c>
      <c r="L45" s="35">
        <v>488300</v>
      </c>
      <c r="M45" s="35">
        <v>8437858.5958333332</v>
      </c>
      <c r="N45" s="35"/>
      <c r="O45" s="35">
        <v>8437858.5958333332</v>
      </c>
      <c r="P45" s="35"/>
      <c r="Q45" s="35"/>
      <c r="R45" s="35"/>
      <c r="S45" s="35"/>
      <c r="T45" s="36">
        <v>116576351.77511333</v>
      </c>
    </row>
    <row r="46" spans="1:20" s="37" customFormat="1" ht="32.4" customHeight="1" x14ac:dyDescent="0.3">
      <c r="A46" s="33">
        <f t="shared" si="1"/>
        <v>39</v>
      </c>
      <c r="B46" s="34" t="s">
        <v>212</v>
      </c>
      <c r="C46" s="7" t="s">
        <v>60</v>
      </c>
      <c r="D46" s="35">
        <f t="shared" si="0"/>
        <v>0</v>
      </c>
      <c r="E46" s="35"/>
      <c r="F46" s="35"/>
      <c r="G46" s="35">
        <v>100091446.27280001</v>
      </c>
      <c r="H46" s="35">
        <v>56484768.712800011</v>
      </c>
      <c r="I46" s="14">
        <v>724768.24</v>
      </c>
      <c r="J46" s="35">
        <v>28877411.399999999</v>
      </c>
      <c r="K46" s="35">
        <v>14004497.92</v>
      </c>
      <c r="L46" s="35"/>
      <c r="M46" s="35">
        <v>12858428.109799998</v>
      </c>
      <c r="N46" s="35"/>
      <c r="O46" s="35">
        <v>12858428.109799998</v>
      </c>
      <c r="P46" s="35"/>
      <c r="Q46" s="35"/>
      <c r="R46" s="35"/>
      <c r="S46" s="35"/>
      <c r="T46" s="36">
        <v>112949874.38260001</v>
      </c>
    </row>
    <row r="47" spans="1:20" s="37" customFormat="1" ht="28.2" x14ac:dyDescent="0.3">
      <c r="A47" s="33">
        <f t="shared" si="1"/>
        <v>40</v>
      </c>
      <c r="B47" s="34" t="s">
        <v>213</v>
      </c>
      <c r="C47" s="7" t="s">
        <v>61</v>
      </c>
      <c r="D47" s="35">
        <f t="shared" si="0"/>
        <v>0</v>
      </c>
      <c r="E47" s="35"/>
      <c r="F47" s="35"/>
      <c r="G47" s="35">
        <v>80443970.300400019</v>
      </c>
      <c r="H47" s="35">
        <v>43251995.300400011</v>
      </c>
      <c r="I47" s="14">
        <v>432775.27999999997</v>
      </c>
      <c r="J47" s="35">
        <v>28354186.600000001</v>
      </c>
      <c r="K47" s="35">
        <v>8405013.1199999992</v>
      </c>
      <c r="L47" s="35"/>
      <c r="M47" s="35">
        <v>6123656.4722666675</v>
      </c>
      <c r="N47" s="35"/>
      <c r="O47" s="35">
        <v>6123656.4722666675</v>
      </c>
      <c r="P47" s="35"/>
      <c r="Q47" s="35"/>
      <c r="R47" s="35"/>
      <c r="S47" s="35"/>
      <c r="T47" s="36">
        <v>86567626.772666693</v>
      </c>
    </row>
    <row r="48" spans="1:20" s="37" customFormat="1" ht="28.2" x14ac:dyDescent="0.3">
      <c r="A48" s="33">
        <f t="shared" si="1"/>
        <v>41</v>
      </c>
      <c r="B48" s="34" t="s">
        <v>214</v>
      </c>
      <c r="C48" s="7" t="s">
        <v>62</v>
      </c>
      <c r="D48" s="35">
        <f t="shared" si="0"/>
        <v>0</v>
      </c>
      <c r="E48" s="35"/>
      <c r="F48" s="35"/>
      <c r="G48" s="35">
        <v>41957624.240000002</v>
      </c>
      <c r="H48" s="35"/>
      <c r="I48" s="14"/>
      <c r="J48" s="35"/>
      <c r="K48" s="35">
        <v>41957624.240000002</v>
      </c>
      <c r="L48" s="35"/>
      <c r="M48" s="35">
        <v>0</v>
      </c>
      <c r="N48" s="35"/>
      <c r="O48" s="35"/>
      <c r="P48" s="35"/>
      <c r="Q48" s="35"/>
      <c r="R48" s="35"/>
      <c r="S48" s="35"/>
      <c r="T48" s="36">
        <v>41957624.240000002</v>
      </c>
    </row>
    <row r="49" spans="1:20" s="37" customFormat="1" ht="28.2" x14ac:dyDescent="0.3">
      <c r="A49" s="33">
        <f t="shared" si="1"/>
        <v>42</v>
      </c>
      <c r="B49" s="34" t="s">
        <v>215</v>
      </c>
      <c r="C49" s="7" t="s">
        <v>63</v>
      </c>
      <c r="D49" s="35">
        <f t="shared" si="0"/>
        <v>0</v>
      </c>
      <c r="E49" s="35"/>
      <c r="F49" s="35"/>
      <c r="G49" s="35">
        <v>79780342.883379996</v>
      </c>
      <c r="H49" s="35">
        <v>37258728.743379995</v>
      </c>
      <c r="I49" s="14">
        <v>985476.24</v>
      </c>
      <c r="J49" s="35">
        <v>35248771.5</v>
      </c>
      <c r="K49" s="35">
        <v>6287366.4000000004</v>
      </c>
      <c r="L49" s="35"/>
      <c r="M49" s="35">
        <v>9322892.4015499987</v>
      </c>
      <c r="N49" s="35"/>
      <c r="O49" s="35">
        <v>9322892.4015499987</v>
      </c>
      <c r="P49" s="35"/>
      <c r="Q49" s="35"/>
      <c r="R49" s="35"/>
      <c r="S49" s="35"/>
      <c r="T49" s="36">
        <v>89103235.284929991</v>
      </c>
    </row>
    <row r="50" spans="1:20" s="37" customFormat="1" ht="42" x14ac:dyDescent="0.3">
      <c r="A50" s="33">
        <f t="shared" si="1"/>
        <v>43</v>
      </c>
      <c r="B50" s="34" t="s">
        <v>142</v>
      </c>
      <c r="C50" s="7" t="s">
        <v>64</v>
      </c>
      <c r="D50" s="35">
        <f t="shared" si="0"/>
        <v>195844894.04743999</v>
      </c>
      <c r="E50" s="35">
        <v>141876881.04743999</v>
      </c>
      <c r="F50" s="35">
        <v>53968013</v>
      </c>
      <c r="G50" s="35">
        <v>7391844.5559259253</v>
      </c>
      <c r="H50" s="35">
        <v>2747575.6</v>
      </c>
      <c r="I50" s="14">
        <v>991650.90592592582</v>
      </c>
      <c r="J50" s="35">
        <v>845683.20000000007</v>
      </c>
      <c r="K50" s="35">
        <v>2324224</v>
      </c>
      <c r="L50" s="35">
        <v>482710.85</v>
      </c>
      <c r="M50" s="35">
        <v>7403771.9246399999</v>
      </c>
      <c r="N50" s="35">
        <v>4277052.8430933328</v>
      </c>
      <c r="O50" s="35">
        <v>3126719.081546667</v>
      </c>
      <c r="P50" s="35">
        <v>13937880</v>
      </c>
      <c r="Q50" s="35"/>
      <c r="R50" s="35"/>
      <c r="S50" s="35"/>
      <c r="T50" s="36">
        <v>224578390.52800593</v>
      </c>
    </row>
    <row r="51" spans="1:20" s="37" customFormat="1" ht="42" x14ac:dyDescent="0.3">
      <c r="A51" s="33">
        <f t="shared" si="1"/>
        <v>44</v>
      </c>
      <c r="B51" s="34" t="s">
        <v>216</v>
      </c>
      <c r="C51" s="7" t="s">
        <v>65</v>
      </c>
      <c r="D51" s="35">
        <f t="shared" si="0"/>
        <v>0</v>
      </c>
      <c r="E51" s="35"/>
      <c r="F51" s="35"/>
      <c r="G51" s="35">
        <v>5071717.9962962959</v>
      </c>
      <c r="H51" s="35">
        <v>2699300.8000000003</v>
      </c>
      <c r="I51" s="14">
        <v>1136714.6362962963</v>
      </c>
      <c r="J51" s="35">
        <v>440460</v>
      </c>
      <c r="K51" s="35">
        <v>795242.56</v>
      </c>
      <c r="L51" s="35"/>
      <c r="M51" s="35">
        <v>3796673.0619999995</v>
      </c>
      <c r="N51" s="35"/>
      <c r="O51" s="35">
        <v>3796673.0619999995</v>
      </c>
      <c r="P51" s="35"/>
      <c r="Q51" s="35"/>
      <c r="R51" s="35"/>
      <c r="S51" s="35"/>
      <c r="T51" s="36">
        <v>8868391.0582962949</v>
      </c>
    </row>
    <row r="52" spans="1:20" s="37" customFormat="1" ht="28.2" x14ac:dyDescent="0.3">
      <c r="A52" s="33">
        <f t="shared" si="1"/>
        <v>45</v>
      </c>
      <c r="B52" s="34" t="s">
        <v>217</v>
      </c>
      <c r="C52" s="10" t="s">
        <v>66</v>
      </c>
      <c r="D52" s="35">
        <f t="shared" si="0"/>
        <v>0</v>
      </c>
      <c r="E52" s="35"/>
      <c r="F52" s="35"/>
      <c r="G52" s="35">
        <v>90540526.43348147</v>
      </c>
      <c r="H52" s="35">
        <v>37277547.671999998</v>
      </c>
      <c r="I52" s="14">
        <v>11747980.901481481</v>
      </c>
      <c r="J52" s="35">
        <v>21383571.620000001</v>
      </c>
      <c r="K52" s="35">
        <v>16908848.239999998</v>
      </c>
      <c r="L52" s="35">
        <v>3222578</v>
      </c>
      <c r="M52" s="35">
        <v>14171780.342416666</v>
      </c>
      <c r="N52" s="35"/>
      <c r="O52" s="35">
        <v>14171780.342416666</v>
      </c>
      <c r="P52" s="35"/>
      <c r="Q52" s="35"/>
      <c r="R52" s="35"/>
      <c r="S52" s="35"/>
      <c r="T52" s="36">
        <v>104712306.77589813</v>
      </c>
    </row>
    <row r="53" spans="1:20" s="37" customFormat="1" ht="28.2" x14ac:dyDescent="0.3">
      <c r="A53" s="33">
        <f t="shared" si="1"/>
        <v>46</v>
      </c>
      <c r="B53" s="34" t="s">
        <v>161</v>
      </c>
      <c r="C53" s="7" t="s">
        <v>67</v>
      </c>
      <c r="D53" s="35">
        <f t="shared" si="0"/>
        <v>9429996.5382606648</v>
      </c>
      <c r="E53" s="35">
        <v>9429996.5382606648</v>
      </c>
      <c r="F53" s="35"/>
      <c r="G53" s="35">
        <v>12266525.019259257</v>
      </c>
      <c r="H53" s="35">
        <v>7229476.7999999989</v>
      </c>
      <c r="I53" s="14">
        <v>2789735.0192592591</v>
      </c>
      <c r="J53" s="35">
        <v>566725.20000000007</v>
      </c>
      <c r="K53" s="35">
        <v>1680588</v>
      </c>
      <c r="L53" s="35"/>
      <c r="M53" s="35">
        <v>567112</v>
      </c>
      <c r="N53" s="35">
        <v>567112</v>
      </c>
      <c r="O53" s="35"/>
      <c r="P53" s="35"/>
      <c r="Q53" s="35"/>
      <c r="R53" s="35"/>
      <c r="S53" s="35"/>
      <c r="T53" s="36">
        <v>22263633.55751992</v>
      </c>
    </row>
    <row r="54" spans="1:20" s="37" customFormat="1" ht="29.25" customHeight="1" x14ac:dyDescent="0.3">
      <c r="A54" s="33">
        <f t="shared" si="1"/>
        <v>47</v>
      </c>
      <c r="B54" s="34"/>
      <c r="C54" s="7" t="s">
        <v>68</v>
      </c>
      <c r="D54" s="35">
        <f t="shared" si="0"/>
        <v>0</v>
      </c>
      <c r="E54" s="35"/>
      <c r="F54" s="35"/>
      <c r="G54" s="35">
        <v>0</v>
      </c>
      <c r="H54" s="35"/>
      <c r="I54" s="14"/>
      <c r="J54" s="35"/>
      <c r="K54" s="35"/>
      <c r="L54" s="35"/>
      <c r="M54" s="35">
        <v>0</v>
      </c>
      <c r="N54" s="35"/>
      <c r="O54" s="35"/>
      <c r="P54" s="35"/>
      <c r="Q54" s="35">
        <v>617490848.8473599</v>
      </c>
      <c r="R54" s="35">
        <v>609389514.44735992</v>
      </c>
      <c r="S54" s="35">
        <v>8101334.4000000004</v>
      </c>
      <c r="T54" s="36">
        <v>617490848.8473599</v>
      </c>
    </row>
    <row r="55" spans="1:20" s="37" customFormat="1" ht="18" customHeight="1" x14ac:dyDescent="0.3">
      <c r="A55" s="33">
        <f t="shared" si="1"/>
        <v>48</v>
      </c>
      <c r="B55" s="34">
        <v>2138157</v>
      </c>
      <c r="C55" s="7" t="s">
        <v>69</v>
      </c>
      <c r="D55" s="35">
        <f t="shared" si="0"/>
        <v>0</v>
      </c>
      <c r="E55" s="35"/>
      <c r="F55" s="35"/>
      <c r="G55" s="35">
        <v>626476</v>
      </c>
      <c r="H55" s="35"/>
      <c r="I55" s="14"/>
      <c r="J55" s="35"/>
      <c r="K55" s="35"/>
      <c r="L55" s="35">
        <v>626476</v>
      </c>
      <c r="M55" s="35">
        <v>0</v>
      </c>
      <c r="N55" s="35"/>
      <c r="O55" s="35"/>
      <c r="P55" s="35"/>
      <c r="Q55" s="35"/>
      <c r="R55" s="35"/>
      <c r="S55" s="35"/>
      <c r="T55" s="36">
        <v>626476</v>
      </c>
    </row>
    <row r="56" spans="1:20" s="37" customFormat="1" ht="20.25" customHeight="1" x14ac:dyDescent="0.3">
      <c r="A56" s="33">
        <f t="shared" si="1"/>
        <v>49</v>
      </c>
      <c r="B56" s="34" t="s">
        <v>218</v>
      </c>
      <c r="C56" s="7" t="s">
        <v>70</v>
      </c>
      <c r="D56" s="35">
        <f t="shared" si="0"/>
        <v>0</v>
      </c>
      <c r="E56" s="35"/>
      <c r="F56" s="35"/>
      <c r="G56" s="35">
        <v>579904</v>
      </c>
      <c r="H56" s="35"/>
      <c r="I56" s="14"/>
      <c r="J56" s="35"/>
      <c r="K56" s="35">
        <v>516075</v>
      </c>
      <c r="L56" s="35">
        <v>63829</v>
      </c>
      <c r="M56" s="35">
        <v>0</v>
      </c>
      <c r="N56" s="35"/>
      <c r="O56" s="35"/>
      <c r="P56" s="35"/>
      <c r="Q56" s="35"/>
      <c r="R56" s="35"/>
      <c r="S56" s="35"/>
      <c r="T56" s="36">
        <v>579904</v>
      </c>
    </row>
    <row r="57" spans="1:20" s="37" customFormat="1" ht="15.6" x14ac:dyDescent="0.3">
      <c r="A57" s="33">
        <f t="shared" si="1"/>
        <v>50</v>
      </c>
      <c r="B57" s="34" t="s">
        <v>222</v>
      </c>
      <c r="C57" s="7" t="s">
        <v>71</v>
      </c>
      <c r="D57" s="35">
        <f t="shared" si="0"/>
        <v>0</v>
      </c>
      <c r="E57" s="35"/>
      <c r="F57" s="35"/>
      <c r="G57" s="35">
        <v>1816103.78</v>
      </c>
      <c r="H57" s="35"/>
      <c r="I57" s="14"/>
      <c r="J57" s="35"/>
      <c r="K57" s="35">
        <v>1816103.78</v>
      </c>
      <c r="L57" s="35"/>
      <c r="M57" s="35">
        <v>0</v>
      </c>
      <c r="N57" s="35"/>
      <c r="O57" s="35"/>
      <c r="P57" s="35"/>
      <c r="Q57" s="35"/>
      <c r="R57" s="35"/>
      <c r="S57" s="35"/>
      <c r="T57" s="36">
        <v>1816103.78</v>
      </c>
    </row>
    <row r="58" spans="1:20" s="37" customFormat="1" ht="15.6" x14ac:dyDescent="0.3">
      <c r="A58" s="33">
        <f t="shared" si="1"/>
        <v>51</v>
      </c>
      <c r="B58" s="34" t="s">
        <v>223</v>
      </c>
      <c r="C58" s="7" t="s">
        <v>72</v>
      </c>
      <c r="D58" s="35">
        <f t="shared" si="0"/>
        <v>0</v>
      </c>
      <c r="E58" s="35"/>
      <c r="F58" s="35"/>
      <c r="G58" s="35">
        <v>9962200.7200000007</v>
      </c>
      <c r="H58" s="35"/>
      <c r="I58" s="14"/>
      <c r="J58" s="35"/>
      <c r="K58" s="35">
        <v>9962200.7200000007</v>
      </c>
      <c r="L58" s="35"/>
      <c r="M58" s="35">
        <v>0</v>
      </c>
      <c r="N58" s="35"/>
      <c r="O58" s="35"/>
      <c r="P58" s="35"/>
      <c r="Q58" s="35"/>
      <c r="R58" s="35"/>
      <c r="S58" s="35"/>
      <c r="T58" s="36">
        <v>9962200.7200000007</v>
      </c>
    </row>
    <row r="59" spans="1:20" s="37" customFormat="1" ht="15.6" x14ac:dyDescent="0.3">
      <c r="A59" s="33">
        <f t="shared" si="1"/>
        <v>52</v>
      </c>
      <c r="B59" s="34" t="s">
        <v>219</v>
      </c>
      <c r="C59" s="7" t="s">
        <v>73</v>
      </c>
      <c r="D59" s="35">
        <f t="shared" si="0"/>
        <v>0</v>
      </c>
      <c r="E59" s="35"/>
      <c r="F59" s="35"/>
      <c r="G59" s="35">
        <v>21686704.025925927</v>
      </c>
      <c r="H59" s="35">
        <v>5380625.5999999996</v>
      </c>
      <c r="I59" s="14">
        <v>2112254.4259259258</v>
      </c>
      <c r="J59" s="35">
        <v>880920</v>
      </c>
      <c r="K59" s="35">
        <v>13312904</v>
      </c>
      <c r="L59" s="35"/>
      <c r="M59" s="35">
        <v>2467787.8679999998</v>
      </c>
      <c r="N59" s="35"/>
      <c r="O59" s="35">
        <v>2467787.8679999998</v>
      </c>
      <c r="P59" s="35"/>
      <c r="Q59" s="35"/>
      <c r="R59" s="35"/>
      <c r="S59" s="35"/>
      <c r="T59" s="36">
        <v>24154491.893925928</v>
      </c>
    </row>
    <row r="60" spans="1:20" s="37" customFormat="1" ht="28.2" x14ac:dyDescent="0.3">
      <c r="A60" s="33">
        <f t="shared" si="1"/>
        <v>53</v>
      </c>
      <c r="B60" s="34" t="s">
        <v>220</v>
      </c>
      <c r="C60" s="7" t="s">
        <v>74</v>
      </c>
      <c r="D60" s="35">
        <f t="shared" si="0"/>
        <v>0</v>
      </c>
      <c r="E60" s="35"/>
      <c r="F60" s="35"/>
      <c r="G60" s="35">
        <v>0</v>
      </c>
      <c r="H60" s="35"/>
      <c r="I60" s="14"/>
      <c r="J60" s="35"/>
      <c r="K60" s="35"/>
      <c r="L60" s="35"/>
      <c r="M60" s="35">
        <v>2268235.3330000001</v>
      </c>
      <c r="N60" s="35"/>
      <c r="O60" s="35">
        <v>2268235.3330000001</v>
      </c>
      <c r="P60" s="35"/>
      <c r="Q60" s="35"/>
      <c r="R60" s="35"/>
      <c r="S60" s="35"/>
      <c r="T60" s="36">
        <v>2268235.3330000001</v>
      </c>
    </row>
    <row r="61" spans="1:20" s="37" customFormat="1" ht="28.2" x14ac:dyDescent="0.3">
      <c r="A61" s="33">
        <f t="shared" si="1"/>
        <v>54</v>
      </c>
      <c r="B61" s="34" t="s">
        <v>162</v>
      </c>
      <c r="C61" s="7" t="s">
        <v>75</v>
      </c>
      <c r="D61" s="35">
        <f t="shared" si="0"/>
        <v>69419192.356079996</v>
      </c>
      <c r="E61" s="35">
        <v>69419192.356079996</v>
      </c>
      <c r="F61" s="35"/>
      <c r="G61" s="35">
        <v>0</v>
      </c>
      <c r="H61" s="35"/>
      <c r="I61" s="14"/>
      <c r="J61" s="35"/>
      <c r="K61" s="35"/>
      <c r="L61" s="35"/>
      <c r="M61" s="35">
        <v>5011852.3</v>
      </c>
      <c r="N61" s="35">
        <v>5011852.3</v>
      </c>
      <c r="O61" s="35"/>
      <c r="P61" s="35"/>
      <c r="Q61" s="35"/>
      <c r="R61" s="35"/>
      <c r="S61" s="35"/>
      <c r="T61" s="36">
        <v>74431044.656079993</v>
      </c>
    </row>
    <row r="62" spans="1:20" s="37" customFormat="1" ht="15.6" x14ac:dyDescent="0.3">
      <c r="A62" s="33">
        <f t="shared" si="1"/>
        <v>55</v>
      </c>
      <c r="B62" s="34">
        <v>2138162</v>
      </c>
      <c r="C62" s="7" t="s">
        <v>76</v>
      </c>
      <c r="D62" s="35">
        <f t="shared" si="0"/>
        <v>0</v>
      </c>
      <c r="E62" s="35">
        <v>0</v>
      </c>
      <c r="F62" s="35"/>
      <c r="G62" s="35">
        <v>12160157</v>
      </c>
      <c r="H62" s="35"/>
      <c r="I62" s="14"/>
      <c r="J62" s="35"/>
      <c r="K62" s="35"/>
      <c r="L62" s="35">
        <v>12160157</v>
      </c>
      <c r="M62" s="35">
        <v>0</v>
      </c>
      <c r="N62" s="35"/>
      <c r="O62" s="35"/>
      <c r="P62" s="35"/>
      <c r="Q62" s="35"/>
      <c r="R62" s="35"/>
      <c r="S62" s="35"/>
      <c r="T62" s="36">
        <v>12160157</v>
      </c>
    </row>
    <row r="63" spans="1:20" s="37" customFormat="1" ht="15.6" x14ac:dyDescent="0.3">
      <c r="A63" s="33">
        <f t="shared" si="1"/>
        <v>56</v>
      </c>
      <c r="B63" s="34">
        <v>2338163</v>
      </c>
      <c r="C63" s="7" t="s">
        <v>77</v>
      </c>
      <c r="D63" s="35">
        <f t="shared" si="0"/>
        <v>0</v>
      </c>
      <c r="E63" s="35"/>
      <c r="F63" s="35"/>
      <c r="G63" s="35">
        <v>1085654.1000000001</v>
      </c>
      <c r="H63" s="35"/>
      <c r="I63" s="14"/>
      <c r="J63" s="35"/>
      <c r="K63" s="35"/>
      <c r="L63" s="35">
        <v>1085654.1000000001</v>
      </c>
      <c r="M63" s="35">
        <v>0</v>
      </c>
      <c r="N63" s="35"/>
      <c r="O63" s="35"/>
      <c r="P63" s="35"/>
      <c r="Q63" s="35"/>
      <c r="R63" s="35"/>
      <c r="S63" s="35"/>
      <c r="T63" s="36">
        <v>1085654.1000000001</v>
      </c>
    </row>
    <row r="64" spans="1:20" s="37" customFormat="1" ht="15.6" x14ac:dyDescent="0.3">
      <c r="A64" s="33">
        <f t="shared" si="1"/>
        <v>57</v>
      </c>
      <c r="B64" s="34">
        <v>2138126</v>
      </c>
      <c r="C64" s="7" t="s">
        <v>78</v>
      </c>
      <c r="D64" s="35">
        <f t="shared" si="0"/>
        <v>0</v>
      </c>
      <c r="E64" s="35"/>
      <c r="F64" s="35"/>
      <c r="G64" s="35">
        <v>82953.5</v>
      </c>
      <c r="H64" s="35"/>
      <c r="I64" s="14"/>
      <c r="J64" s="35"/>
      <c r="K64" s="35"/>
      <c r="L64" s="35">
        <v>82953.5</v>
      </c>
      <c r="M64" s="35">
        <v>0</v>
      </c>
      <c r="N64" s="35"/>
      <c r="O64" s="35"/>
      <c r="P64" s="35"/>
      <c r="Q64" s="35"/>
      <c r="R64" s="35"/>
      <c r="S64" s="35"/>
      <c r="T64" s="36">
        <v>82953.5</v>
      </c>
    </row>
    <row r="65" spans="1:20" s="37" customFormat="1" ht="15.6" x14ac:dyDescent="0.3">
      <c r="A65" s="33">
        <f t="shared" si="1"/>
        <v>58</v>
      </c>
      <c r="B65" s="34">
        <v>2138159</v>
      </c>
      <c r="C65" s="7" t="s">
        <v>79</v>
      </c>
      <c r="D65" s="35">
        <f t="shared" si="0"/>
        <v>0</v>
      </c>
      <c r="E65" s="35"/>
      <c r="F65" s="35"/>
      <c r="G65" s="35">
        <v>3355031</v>
      </c>
      <c r="H65" s="35"/>
      <c r="I65" s="14"/>
      <c r="J65" s="35"/>
      <c r="K65" s="35"/>
      <c r="L65" s="35">
        <v>3355031</v>
      </c>
      <c r="M65" s="35">
        <v>0</v>
      </c>
      <c r="N65" s="35"/>
      <c r="O65" s="35"/>
      <c r="P65" s="35"/>
      <c r="Q65" s="35"/>
      <c r="R65" s="35"/>
      <c r="S65" s="35"/>
      <c r="T65" s="36">
        <v>3355031</v>
      </c>
    </row>
    <row r="66" spans="1:20" s="37" customFormat="1" ht="28.2" x14ac:dyDescent="0.3">
      <c r="A66" s="33">
        <f t="shared" si="1"/>
        <v>59</v>
      </c>
      <c r="B66" s="34">
        <v>2304001</v>
      </c>
      <c r="C66" s="7" t="s">
        <v>80</v>
      </c>
      <c r="D66" s="35">
        <f t="shared" si="0"/>
        <v>0</v>
      </c>
      <c r="E66" s="35"/>
      <c r="F66" s="35"/>
      <c r="G66" s="35">
        <v>99490.7</v>
      </c>
      <c r="H66" s="35"/>
      <c r="I66" s="14"/>
      <c r="J66" s="35"/>
      <c r="K66" s="38">
        <v>82211.92</v>
      </c>
      <c r="L66" s="35">
        <v>17278.780000000002</v>
      </c>
      <c r="M66" s="35">
        <v>0</v>
      </c>
      <c r="N66" s="35"/>
      <c r="O66" s="35"/>
      <c r="P66" s="35"/>
      <c r="Q66" s="35"/>
      <c r="R66" s="35"/>
      <c r="S66" s="35"/>
      <c r="T66" s="36">
        <v>99490.7</v>
      </c>
    </row>
    <row r="67" spans="1:20" s="37" customFormat="1" ht="28.2" x14ac:dyDescent="0.3">
      <c r="A67" s="33">
        <f t="shared" si="1"/>
        <v>60</v>
      </c>
      <c r="B67" s="34">
        <v>2306172</v>
      </c>
      <c r="C67" s="7" t="s">
        <v>81</v>
      </c>
      <c r="D67" s="35">
        <f t="shared" si="0"/>
        <v>0</v>
      </c>
      <c r="E67" s="35"/>
      <c r="F67" s="35"/>
      <c r="G67" s="35">
        <v>1189460.83</v>
      </c>
      <c r="H67" s="35"/>
      <c r="I67" s="14"/>
      <c r="J67" s="35"/>
      <c r="K67" s="35"/>
      <c r="L67" s="35">
        <v>1189460.83</v>
      </c>
      <c r="M67" s="35">
        <v>0</v>
      </c>
      <c r="N67" s="35"/>
      <c r="O67" s="35"/>
      <c r="P67" s="35"/>
      <c r="Q67" s="35"/>
      <c r="R67" s="35"/>
      <c r="S67" s="35"/>
      <c r="T67" s="36">
        <v>1189460.83</v>
      </c>
    </row>
    <row r="68" spans="1:20" s="37" customFormat="1" ht="15.6" x14ac:dyDescent="0.3">
      <c r="A68" s="33">
        <f t="shared" si="1"/>
        <v>61</v>
      </c>
      <c r="B68" s="34" t="s">
        <v>221</v>
      </c>
      <c r="C68" s="7" t="s">
        <v>82</v>
      </c>
      <c r="D68" s="35">
        <f t="shared" si="0"/>
        <v>0</v>
      </c>
      <c r="E68" s="35"/>
      <c r="F68" s="35"/>
      <c r="G68" s="35">
        <v>392120</v>
      </c>
      <c r="H68" s="35"/>
      <c r="I68" s="14"/>
      <c r="J68" s="35"/>
      <c r="K68" s="35">
        <v>392120</v>
      </c>
      <c r="L68" s="35"/>
      <c r="M68" s="35">
        <v>401798.85200000007</v>
      </c>
      <c r="N68" s="35"/>
      <c r="O68" s="35">
        <v>401798.85200000007</v>
      </c>
      <c r="P68" s="35"/>
      <c r="Q68" s="35"/>
      <c r="R68" s="35"/>
      <c r="S68" s="35"/>
      <c r="T68" s="36">
        <v>793918.85200000007</v>
      </c>
    </row>
    <row r="69" spans="1:20" s="37" customFormat="1" ht="28.2" x14ac:dyDescent="0.3">
      <c r="A69" s="33">
        <f t="shared" si="1"/>
        <v>62</v>
      </c>
      <c r="B69" s="34">
        <v>2106177</v>
      </c>
      <c r="C69" s="7" t="s">
        <v>83</v>
      </c>
      <c r="D69" s="35">
        <f t="shared" si="0"/>
        <v>0</v>
      </c>
      <c r="E69" s="35"/>
      <c r="F69" s="35"/>
      <c r="G69" s="35">
        <v>1876790.56</v>
      </c>
      <c r="H69" s="35"/>
      <c r="I69" s="14"/>
      <c r="J69" s="35"/>
      <c r="K69" s="35"/>
      <c r="L69" s="35">
        <v>1876790.56</v>
      </c>
      <c r="M69" s="35">
        <v>0</v>
      </c>
      <c r="N69" s="35"/>
      <c r="O69" s="35"/>
      <c r="P69" s="35"/>
      <c r="Q69" s="35"/>
      <c r="R69" s="35"/>
      <c r="S69" s="35"/>
      <c r="T69" s="36">
        <v>1876790.56</v>
      </c>
    </row>
    <row r="70" spans="1:20" s="37" customFormat="1" ht="15.6" x14ac:dyDescent="0.3">
      <c r="A70" s="33">
        <f t="shared" si="1"/>
        <v>63</v>
      </c>
      <c r="B70" s="34">
        <v>2307178</v>
      </c>
      <c r="C70" s="7" t="s">
        <v>84</v>
      </c>
      <c r="D70" s="35">
        <f t="shared" si="0"/>
        <v>0</v>
      </c>
      <c r="E70" s="35"/>
      <c r="F70" s="35"/>
      <c r="G70" s="35">
        <v>980300</v>
      </c>
      <c r="H70" s="35"/>
      <c r="I70" s="14"/>
      <c r="J70" s="35"/>
      <c r="K70" s="35">
        <v>980300</v>
      </c>
      <c r="L70" s="35"/>
      <c r="M70" s="35">
        <v>0</v>
      </c>
      <c r="N70" s="35"/>
      <c r="O70" s="35"/>
      <c r="P70" s="35"/>
      <c r="Q70" s="35"/>
      <c r="R70" s="35"/>
      <c r="S70" s="35"/>
      <c r="T70" s="36">
        <v>980300</v>
      </c>
    </row>
    <row r="71" spans="1:20" s="37" customFormat="1" ht="15.6" x14ac:dyDescent="0.3">
      <c r="A71" s="33">
        <f t="shared" si="1"/>
        <v>64</v>
      </c>
      <c r="B71" s="34">
        <v>2106179</v>
      </c>
      <c r="C71" s="7" t="s">
        <v>85</v>
      </c>
      <c r="D71" s="35">
        <f t="shared" si="0"/>
        <v>0</v>
      </c>
      <c r="E71" s="35"/>
      <c r="F71" s="35"/>
      <c r="G71" s="35">
        <v>1421690</v>
      </c>
      <c r="H71" s="35"/>
      <c r="I71" s="14"/>
      <c r="J71" s="35"/>
      <c r="K71" s="35"/>
      <c r="L71" s="35">
        <v>1421690</v>
      </c>
      <c r="M71" s="35"/>
      <c r="N71" s="35"/>
      <c r="O71" s="35"/>
      <c r="P71" s="35"/>
      <c r="Q71" s="35"/>
      <c r="R71" s="35"/>
      <c r="S71" s="35"/>
      <c r="T71" s="36">
        <v>1421690</v>
      </c>
    </row>
    <row r="72" spans="1:20" s="37" customFormat="1" ht="15.6" x14ac:dyDescent="0.3">
      <c r="A72" s="33">
        <f t="shared" si="1"/>
        <v>65</v>
      </c>
      <c r="B72" s="34">
        <v>2306182</v>
      </c>
      <c r="C72" s="7" t="s">
        <v>86</v>
      </c>
      <c r="D72" s="35">
        <f t="shared" si="0"/>
        <v>0</v>
      </c>
      <c r="E72" s="35"/>
      <c r="F72" s="35"/>
      <c r="G72" s="35">
        <v>797949</v>
      </c>
      <c r="H72" s="35"/>
      <c r="I72" s="14"/>
      <c r="J72" s="35"/>
      <c r="K72" s="35"/>
      <c r="L72" s="35">
        <v>797949</v>
      </c>
      <c r="M72" s="35"/>
      <c r="N72" s="35"/>
      <c r="O72" s="35"/>
      <c r="P72" s="35"/>
      <c r="Q72" s="35"/>
      <c r="R72" s="35"/>
      <c r="S72" s="35"/>
      <c r="T72" s="36">
        <v>797949</v>
      </c>
    </row>
    <row r="73" spans="1:20" s="37" customFormat="1" ht="15.6" x14ac:dyDescent="0.3">
      <c r="A73" s="33">
        <f t="shared" ref="A73:A125" si="2">A72+1</f>
        <v>66</v>
      </c>
      <c r="B73" s="34">
        <v>2106185</v>
      </c>
      <c r="C73" s="7" t="s">
        <v>87</v>
      </c>
      <c r="D73" s="35">
        <f t="shared" si="0"/>
        <v>0</v>
      </c>
      <c r="E73" s="35"/>
      <c r="F73" s="35"/>
      <c r="G73" s="35">
        <v>1358584.16</v>
      </c>
      <c r="H73" s="35"/>
      <c r="I73" s="14"/>
      <c r="J73" s="35"/>
      <c r="K73" s="35">
        <v>35795.760000000002</v>
      </c>
      <c r="L73" s="35">
        <v>1322788.3999999999</v>
      </c>
      <c r="M73" s="35"/>
      <c r="N73" s="35"/>
      <c r="O73" s="35"/>
      <c r="P73" s="35"/>
      <c r="Q73" s="35"/>
      <c r="R73" s="35"/>
      <c r="S73" s="35"/>
      <c r="T73" s="36">
        <v>1358584.16</v>
      </c>
    </row>
    <row r="74" spans="1:20" s="37" customFormat="1" ht="28.2" x14ac:dyDescent="0.3">
      <c r="A74" s="33">
        <f t="shared" si="2"/>
        <v>67</v>
      </c>
      <c r="B74" s="34">
        <v>2306186</v>
      </c>
      <c r="C74" s="7" t="s">
        <v>88</v>
      </c>
      <c r="D74" s="35">
        <f t="shared" si="0"/>
        <v>0</v>
      </c>
      <c r="E74" s="35"/>
      <c r="F74" s="35"/>
      <c r="G74" s="35">
        <v>410354.60000000003</v>
      </c>
      <c r="H74" s="35"/>
      <c r="I74" s="14"/>
      <c r="J74" s="35"/>
      <c r="K74" s="35">
        <v>314487.40000000002</v>
      </c>
      <c r="L74" s="35">
        <v>95867.200000000012</v>
      </c>
      <c r="M74" s="35"/>
      <c r="N74" s="35"/>
      <c r="O74" s="35"/>
      <c r="P74" s="35"/>
      <c r="Q74" s="35"/>
      <c r="R74" s="35"/>
      <c r="S74" s="35"/>
      <c r="T74" s="36">
        <v>410354.60000000003</v>
      </c>
    </row>
    <row r="75" spans="1:20" s="37" customFormat="1" ht="28.2" x14ac:dyDescent="0.3">
      <c r="A75" s="33">
        <f t="shared" si="2"/>
        <v>68</v>
      </c>
      <c r="B75" s="34">
        <v>2306187</v>
      </c>
      <c r="C75" s="7" t="s">
        <v>89</v>
      </c>
      <c r="D75" s="35">
        <f t="shared" si="0"/>
        <v>0</v>
      </c>
      <c r="E75" s="35"/>
      <c r="F75" s="35"/>
      <c r="G75" s="35">
        <v>371525.3</v>
      </c>
      <c r="H75" s="35"/>
      <c r="I75" s="14"/>
      <c r="J75" s="35"/>
      <c r="K75" s="35">
        <v>76167</v>
      </c>
      <c r="L75" s="35">
        <v>295358.3</v>
      </c>
      <c r="M75" s="35"/>
      <c r="N75" s="35"/>
      <c r="O75" s="35"/>
      <c r="P75" s="35"/>
      <c r="Q75" s="35"/>
      <c r="R75" s="35"/>
      <c r="S75" s="35"/>
      <c r="T75" s="36">
        <v>371525.3</v>
      </c>
    </row>
    <row r="76" spans="1:20" s="37" customFormat="1" ht="15.6" x14ac:dyDescent="0.3">
      <c r="A76" s="33">
        <f t="shared" si="2"/>
        <v>69</v>
      </c>
      <c r="B76" s="34">
        <v>2107190</v>
      </c>
      <c r="C76" s="7" t="s">
        <v>90</v>
      </c>
      <c r="D76" s="35">
        <f t="shared" si="0"/>
        <v>0</v>
      </c>
      <c r="E76" s="35"/>
      <c r="F76" s="35"/>
      <c r="G76" s="35">
        <v>784240</v>
      </c>
      <c r="H76" s="35"/>
      <c r="I76" s="14"/>
      <c r="J76" s="35"/>
      <c r="K76" s="35">
        <v>784240</v>
      </c>
      <c r="L76" s="35"/>
      <c r="M76" s="35"/>
      <c r="N76" s="35"/>
      <c r="O76" s="35"/>
      <c r="P76" s="35"/>
      <c r="Q76" s="35"/>
      <c r="R76" s="35"/>
      <c r="S76" s="35"/>
      <c r="T76" s="36">
        <v>784240</v>
      </c>
    </row>
    <row r="77" spans="1:20" s="37" customFormat="1" ht="15.6" x14ac:dyDescent="0.3">
      <c r="A77" s="33">
        <f t="shared" si="2"/>
        <v>70</v>
      </c>
      <c r="B77" s="34">
        <v>2101192</v>
      </c>
      <c r="C77" s="7" t="s">
        <v>91</v>
      </c>
      <c r="D77" s="35">
        <f t="shared" si="0"/>
        <v>0</v>
      </c>
      <c r="E77" s="35"/>
      <c r="F77" s="35"/>
      <c r="G77" s="35">
        <v>722242.39999999991</v>
      </c>
      <c r="H77" s="35"/>
      <c r="I77" s="14"/>
      <c r="J77" s="35"/>
      <c r="K77" s="35">
        <v>73710</v>
      </c>
      <c r="L77" s="35">
        <v>648532.39999999991</v>
      </c>
      <c r="M77" s="35"/>
      <c r="N77" s="35"/>
      <c r="O77" s="35"/>
      <c r="P77" s="35"/>
      <c r="Q77" s="35"/>
      <c r="R77" s="35"/>
      <c r="S77" s="35"/>
      <c r="T77" s="36">
        <v>722242.39999999991</v>
      </c>
    </row>
    <row r="78" spans="1:20" s="37" customFormat="1" ht="15.6" x14ac:dyDescent="0.3">
      <c r="A78" s="33">
        <f t="shared" si="2"/>
        <v>71</v>
      </c>
      <c r="B78" s="34">
        <v>2101193</v>
      </c>
      <c r="C78" s="7" t="s">
        <v>92</v>
      </c>
      <c r="D78" s="35">
        <f t="shared" si="0"/>
        <v>0</v>
      </c>
      <c r="E78" s="35"/>
      <c r="F78" s="35"/>
      <c r="G78" s="35">
        <v>777846.39999999991</v>
      </c>
      <c r="H78" s="35"/>
      <c r="I78" s="14"/>
      <c r="J78" s="35"/>
      <c r="K78" s="35">
        <v>73710</v>
      </c>
      <c r="L78" s="35">
        <v>704136.39999999991</v>
      </c>
      <c r="M78" s="35"/>
      <c r="N78" s="35"/>
      <c r="O78" s="35"/>
      <c r="P78" s="35"/>
      <c r="Q78" s="35"/>
      <c r="R78" s="35"/>
      <c r="S78" s="35"/>
      <c r="T78" s="36">
        <v>777846.39999999991</v>
      </c>
    </row>
    <row r="79" spans="1:20" s="37" customFormat="1" ht="15.6" x14ac:dyDescent="0.3">
      <c r="A79" s="33">
        <f t="shared" si="2"/>
        <v>72</v>
      </c>
      <c r="B79" s="34">
        <v>2301194</v>
      </c>
      <c r="C79" s="7" t="s">
        <v>93</v>
      </c>
      <c r="D79" s="35">
        <f t="shared" si="0"/>
        <v>0</v>
      </c>
      <c r="E79" s="35"/>
      <c r="F79" s="35"/>
      <c r="G79" s="35">
        <v>669642</v>
      </c>
      <c r="H79" s="35"/>
      <c r="I79" s="14"/>
      <c r="J79" s="35"/>
      <c r="K79" s="35">
        <v>137676</v>
      </c>
      <c r="L79" s="35">
        <v>531966</v>
      </c>
      <c r="M79" s="35"/>
      <c r="N79" s="35"/>
      <c r="O79" s="35"/>
      <c r="P79" s="35"/>
      <c r="Q79" s="35"/>
      <c r="R79" s="35"/>
      <c r="S79" s="35"/>
      <c r="T79" s="36">
        <v>669642</v>
      </c>
    </row>
    <row r="80" spans="1:20" s="37" customFormat="1" ht="42" x14ac:dyDescent="0.3">
      <c r="A80" s="33">
        <f t="shared" si="2"/>
        <v>73</v>
      </c>
      <c r="B80" s="34" t="s">
        <v>163</v>
      </c>
      <c r="C80" s="7" t="s">
        <v>94</v>
      </c>
      <c r="D80" s="35">
        <f t="shared" si="0"/>
        <v>803970.46645999991</v>
      </c>
      <c r="E80" s="35">
        <v>803970.46645999991</v>
      </c>
      <c r="F80" s="35"/>
      <c r="G80" s="35"/>
      <c r="H80" s="35"/>
      <c r="I80" s="14"/>
      <c r="J80" s="35"/>
      <c r="K80" s="35"/>
      <c r="L80" s="35"/>
      <c r="M80" s="35"/>
      <c r="N80" s="35"/>
      <c r="O80" s="35"/>
      <c r="P80" s="35"/>
      <c r="Q80" s="35"/>
      <c r="R80" s="35"/>
      <c r="S80" s="35"/>
      <c r="T80" s="36">
        <v>803970.46645999991</v>
      </c>
    </row>
    <row r="81" spans="1:20" s="37" customFormat="1" ht="28.2" x14ac:dyDescent="0.3">
      <c r="A81" s="33">
        <f t="shared" si="2"/>
        <v>74</v>
      </c>
      <c r="B81" s="34">
        <v>2106183</v>
      </c>
      <c r="C81" s="7" t="s">
        <v>95</v>
      </c>
      <c r="D81" s="35">
        <f t="shared" si="0"/>
        <v>0</v>
      </c>
      <c r="E81" s="35"/>
      <c r="F81" s="35"/>
      <c r="G81" s="35">
        <v>1002918</v>
      </c>
      <c r="H81" s="35"/>
      <c r="I81" s="14"/>
      <c r="J81" s="35"/>
      <c r="K81" s="35">
        <v>1002918</v>
      </c>
      <c r="L81" s="35"/>
      <c r="M81" s="35">
        <v>820339.32283333328</v>
      </c>
      <c r="N81" s="35"/>
      <c r="O81" s="35">
        <v>820339.32283333328</v>
      </c>
      <c r="P81" s="35"/>
      <c r="Q81" s="35"/>
      <c r="R81" s="35"/>
      <c r="S81" s="35"/>
      <c r="T81" s="36">
        <v>1823257.3228333332</v>
      </c>
    </row>
    <row r="82" spans="1:20" s="37" customFormat="1" ht="15.75" customHeight="1" x14ac:dyDescent="0.3">
      <c r="A82" s="33"/>
      <c r="B82" s="34"/>
      <c r="C82" s="7" t="s">
        <v>39</v>
      </c>
      <c r="D82" s="35">
        <f t="shared" ref="D82:E82" si="3">SUM(D26:D81)</f>
        <v>1340781103.8873136</v>
      </c>
      <c r="E82" s="35">
        <f t="shared" si="3"/>
        <v>1280145186.8873136</v>
      </c>
      <c r="F82" s="35">
        <f>SUM(F26:F81)</f>
        <v>60635917</v>
      </c>
      <c r="G82" s="35">
        <v>0</v>
      </c>
      <c r="H82" s="35"/>
      <c r="I82" s="14"/>
      <c r="J82" s="35"/>
      <c r="K82" s="35"/>
      <c r="L82" s="35"/>
      <c r="M82" s="35">
        <v>0</v>
      </c>
      <c r="N82" s="35"/>
      <c r="O82" s="35"/>
      <c r="P82" s="35"/>
      <c r="Q82" s="35"/>
      <c r="R82" s="35"/>
      <c r="S82" s="35"/>
      <c r="T82" s="36"/>
    </row>
    <row r="83" spans="1:20" s="37" customFormat="1" ht="28.2" x14ac:dyDescent="0.3">
      <c r="A83" s="33">
        <f>A81+1</f>
        <v>75</v>
      </c>
      <c r="B83" s="34" t="s">
        <v>164</v>
      </c>
      <c r="C83" s="7" t="s">
        <v>96</v>
      </c>
      <c r="D83" s="35">
        <f t="shared" si="0"/>
        <v>309928390.92384952</v>
      </c>
      <c r="E83" s="35">
        <v>309928390.92384952</v>
      </c>
      <c r="F83" s="35"/>
      <c r="G83" s="35">
        <v>214964465.02880466</v>
      </c>
      <c r="H83" s="35">
        <v>114182788.81258243</v>
      </c>
      <c r="I83" s="14">
        <v>25391595.806222223</v>
      </c>
      <c r="J83" s="35">
        <v>40896601.960000001</v>
      </c>
      <c r="K83" s="35">
        <v>15312709.539999999</v>
      </c>
      <c r="L83" s="35">
        <v>19180768.91</v>
      </c>
      <c r="M83" s="35">
        <v>28155497.933472</v>
      </c>
      <c r="N83" s="35">
        <v>1244428.6065120001</v>
      </c>
      <c r="O83" s="35">
        <v>26911069.326960001</v>
      </c>
      <c r="P83" s="35"/>
      <c r="Q83" s="35"/>
      <c r="R83" s="35"/>
      <c r="S83" s="35"/>
      <c r="T83" s="36">
        <v>553048353.88612616</v>
      </c>
    </row>
    <row r="84" spans="1:20" s="37" customFormat="1" ht="28.2" x14ac:dyDescent="0.3">
      <c r="A84" s="33">
        <f t="shared" si="2"/>
        <v>76</v>
      </c>
      <c r="B84" s="34" t="s">
        <v>165</v>
      </c>
      <c r="C84" s="7" t="s">
        <v>97</v>
      </c>
      <c r="D84" s="35">
        <f t="shared" si="0"/>
        <v>57702009.537110388</v>
      </c>
      <c r="E84" s="35">
        <v>57702009.537110388</v>
      </c>
      <c r="F84" s="35"/>
      <c r="G84" s="35">
        <v>97185613.33839643</v>
      </c>
      <c r="H84" s="35">
        <v>55681287.157951996</v>
      </c>
      <c r="I84" s="14">
        <v>14586630.100444442</v>
      </c>
      <c r="J84" s="35">
        <v>15710696.66</v>
      </c>
      <c r="K84" s="35">
        <v>11206999.42</v>
      </c>
      <c r="L84" s="35"/>
      <c r="M84" s="35">
        <v>34180374.459504001</v>
      </c>
      <c r="N84" s="35">
        <v>15395722.925856</v>
      </c>
      <c r="O84" s="35">
        <v>18784651.533647999</v>
      </c>
      <c r="P84" s="35">
        <v>66532200</v>
      </c>
      <c r="Q84" s="35"/>
      <c r="R84" s="35"/>
      <c r="S84" s="35"/>
      <c r="T84" s="36">
        <v>255600197.33501083</v>
      </c>
    </row>
    <row r="85" spans="1:20" s="37" customFormat="1" ht="28.2" x14ac:dyDescent="0.3">
      <c r="A85" s="33">
        <f t="shared" si="2"/>
        <v>77</v>
      </c>
      <c r="B85" s="34" t="s">
        <v>167</v>
      </c>
      <c r="C85" s="7" t="s">
        <v>98</v>
      </c>
      <c r="D85" s="35">
        <f t="shared" si="0"/>
        <v>151116042.19026005</v>
      </c>
      <c r="E85" s="35">
        <v>151116042.19026005</v>
      </c>
      <c r="F85" s="35"/>
      <c r="G85" s="35">
        <v>84843104.838227376</v>
      </c>
      <c r="H85" s="35">
        <v>41862300.708449595</v>
      </c>
      <c r="I85" s="14">
        <v>17941696.129777778</v>
      </c>
      <c r="J85" s="35">
        <v>3507740</v>
      </c>
      <c r="K85" s="35">
        <v>6788848</v>
      </c>
      <c r="L85" s="35">
        <v>14742520</v>
      </c>
      <c r="M85" s="35">
        <v>24673091.120496001</v>
      </c>
      <c r="N85" s="35">
        <v>12419541.834336001</v>
      </c>
      <c r="O85" s="35">
        <v>12253549.28616</v>
      </c>
      <c r="P85" s="35"/>
      <c r="Q85" s="35"/>
      <c r="R85" s="35"/>
      <c r="S85" s="35"/>
      <c r="T85" s="36">
        <v>260632238.14898342</v>
      </c>
    </row>
    <row r="86" spans="1:20" s="37" customFormat="1" ht="28.2" x14ac:dyDescent="0.3">
      <c r="A86" s="33">
        <f t="shared" si="2"/>
        <v>78</v>
      </c>
      <c r="B86" s="34" t="s">
        <v>166</v>
      </c>
      <c r="C86" s="7" t="s">
        <v>99</v>
      </c>
      <c r="D86" s="35">
        <f t="shared" si="0"/>
        <v>576322050.77315807</v>
      </c>
      <c r="E86" s="35">
        <v>576322050.77315807</v>
      </c>
      <c r="F86" s="35"/>
      <c r="G86" s="35">
        <v>187608882.33905885</v>
      </c>
      <c r="H86" s="35">
        <v>99640074.994614407</v>
      </c>
      <c r="I86" s="14">
        <v>39830934.244444445</v>
      </c>
      <c r="J86" s="35">
        <v>14083576.1</v>
      </c>
      <c r="K86" s="35">
        <v>25417167</v>
      </c>
      <c r="L86" s="35">
        <v>8637130</v>
      </c>
      <c r="M86" s="35">
        <v>34021083.473831996</v>
      </c>
      <c r="N86" s="35">
        <v>7596650.6856239997</v>
      </c>
      <c r="O86" s="35">
        <v>26424432.788208</v>
      </c>
      <c r="P86" s="35"/>
      <c r="Q86" s="35"/>
      <c r="R86" s="35"/>
      <c r="S86" s="35"/>
      <c r="T86" s="36">
        <v>797952016.58604884</v>
      </c>
    </row>
    <row r="87" spans="1:20" s="37" customFormat="1" ht="21" customHeight="1" x14ac:dyDescent="0.3">
      <c r="A87" s="33">
        <f t="shared" si="2"/>
        <v>79</v>
      </c>
      <c r="B87" s="34" t="s">
        <v>168</v>
      </c>
      <c r="C87" s="7" t="s">
        <v>100</v>
      </c>
      <c r="D87" s="35">
        <f t="shared" si="0"/>
        <v>210488654.48889598</v>
      </c>
      <c r="E87" s="35">
        <v>210488654.48889598</v>
      </c>
      <c r="F87" s="35"/>
      <c r="G87" s="35">
        <v>94898212.799999997</v>
      </c>
      <c r="H87" s="35"/>
      <c r="I87" s="14"/>
      <c r="J87" s="35"/>
      <c r="K87" s="35">
        <v>94675077.5</v>
      </c>
      <c r="L87" s="35">
        <v>223135.3</v>
      </c>
      <c r="M87" s="35">
        <v>5134427.8876799997</v>
      </c>
      <c r="N87" s="35"/>
      <c r="O87" s="35">
        <v>5134427.8876799997</v>
      </c>
      <c r="P87" s="35"/>
      <c r="Q87" s="35"/>
      <c r="R87" s="35"/>
      <c r="S87" s="35"/>
      <c r="T87" s="36">
        <v>310521295.17657596</v>
      </c>
    </row>
    <row r="88" spans="1:20" s="37" customFormat="1" ht="28.2" x14ac:dyDescent="0.3">
      <c r="A88" s="33">
        <f t="shared" si="2"/>
        <v>80</v>
      </c>
      <c r="B88" s="34" t="s">
        <v>169</v>
      </c>
      <c r="C88" s="7" t="s">
        <v>101</v>
      </c>
      <c r="D88" s="35">
        <f t="shared" ref="D88:D122" si="4">E88+F88</f>
        <v>170793160.80823362</v>
      </c>
      <c r="E88" s="35">
        <v>170793160.80823362</v>
      </c>
      <c r="F88" s="35"/>
      <c r="G88" s="35">
        <v>29004356.68</v>
      </c>
      <c r="H88" s="35"/>
      <c r="I88" s="14"/>
      <c r="J88" s="35"/>
      <c r="K88" s="35">
        <v>15921359.999999998</v>
      </c>
      <c r="L88" s="35">
        <v>13082996.68</v>
      </c>
      <c r="M88" s="35">
        <v>25033944.486096002</v>
      </c>
      <c r="N88" s="35">
        <v>14294776.490904</v>
      </c>
      <c r="O88" s="35">
        <v>10739167.995192003</v>
      </c>
      <c r="P88" s="35"/>
      <c r="Q88" s="35"/>
      <c r="R88" s="35"/>
      <c r="S88" s="35"/>
      <c r="T88" s="36">
        <v>224831461.97432962</v>
      </c>
    </row>
    <row r="89" spans="1:20" s="37" customFormat="1" ht="27" customHeight="1" x14ac:dyDescent="0.3">
      <c r="A89" s="33">
        <f t="shared" si="2"/>
        <v>81</v>
      </c>
      <c r="B89" s="34" t="s">
        <v>170</v>
      </c>
      <c r="C89" s="7" t="s">
        <v>102</v>
      </c>
      <c r="D89" s="35">
        <f t="shared" si="4"/>
        <v>125071100.09288161</v>
      </c>
      <c r="E89" s="35">
        <v>125071100.09288161</v>
      </c>
      <c r="F89" s="35"/>
      <c r="G89" s="35">
        <v>264254332.53296</v>
      </c>
      <c r="H89" s="35">
        <v>124419472.92295998</v>
      </c>
      <c r="I89" s="14">
        <v>2627936.64</v>
      </c>
      <c r="J89" s="35">
        <v>100134692.65000001</v>
      </c>
      <c r="K89" s="35">
        <v>20975100.32</v>
      </c>
      <c r="L89" s="35">
        <v>16097130</v>
      </c>
      <c r="M89" s="35">
        <v>19795040.957327999</v>
      </c>
      <c r="N89" s="35">
        <v>5046276.5655119987</v>
      </c>
      <c r="O89" s="35">
        <v>14748764.391816001</v>
      </c>
      <c r="P89" s="35"/>
      <c r="Q89" s="35"/>
      <c r="R89" s="35"/>
      <c r="S89" s="35"/>
      <c r="T89" s="36">
        <v>409120473.58316964</v>
      </c>
    </row>
    <row r="90" spans="1:20" s="37" customFormat="1" ht="28.2" x14ac:dyDescent="0.3">
      <c r="A90" s="33">
        <f t="shared" si="2"/>
        <v>82</v>
      </c>
      <c r="B90" s="34" t="s">
        <v>171</v>
      </c>
      <c r="C90" s="7" t="s">
        <v>103</v>
      </c>
      <c r="D90" s="35">
        <f t="shared" si="4"/>
        <v>137285946.33202401</v>
      </c>
      <c r="E90" s="35">
        <v>137285946.33202401</v>
      </c>
      <c r="F90" s="35"/>
      <c r="G90" s="35">
        <v>7389005.5899999999</v>
      </c>
      <c r="H90" s="35"/>
      <c r="I90" s="14"/>
      <c r="J90" s="35"/>
      <c r="K90" s="35">
        <v>2576053.09</v>
      </c>
      <c r="L90" s="35">
        <v>4812952.5</v>
      </c>
      <c r="M90" s="35">
        <v>0</v>
      </c>
      <c r="N90" s="35"/>
      <c r="O90" s="35"/>
      <c r="P90" s="35"/>
      <c r="Q90" s="35"/>
      <c r="R90" s="35"/>
      <c r="S90" s="35"/>
      <c r="T90" s="36">
        <v>144674951.92202401</v>
      </c>
    </row>
    <row r="91" spans="1:20" s="37" customFormat="1" ht="42" x14ac:dyDescent="0.3">
      <c r="A91" s="33">
        <f t="shared" si="2"/>
        <v>83</v>
      </c>
      <c r="B91" s="34" t="s">
        <v>224</v>
      </c>
      <c r="C91" s="7" t="s">
        <v>104</v>
      </c>
      <c r="D91" s="35">
        <f t="shared" si="4"/>
        <v>0</v>
      </c>
      <c r="E91" s="35"/>
      <c r="F91" s="35"/>
      <c r="G91" s="35">
        <v>257213742.84999996</v>
      </c>
      <c r="H91" s="35"/>
      <c r="I91" s="14"/>
      <c r="J91" s="35"/>
      <c r="K91" s="35">
        <v>134019387.09999999</v>
      </c>
      <c r="L91" s="35">
        <v>123194355.74999999</v>
      </c>
      <c r="M91" s="35">
        <v>0</v>
      </c>
      <c r="N91" s="35"/>
      <c r="O91" s="35"/>
      <c r="P91" s="35"/>
      <c r="Q91" s="35"/>
      <c r="R91" s="35"/>
      <c r="S91" s="35"/>
      <c r="T91" s="36">
        <v>257213742.84999996</v>
      </c>
    </row>
    <row r="92" spans="1:20" s="37" customFormat="1" ht="28.2" x14ac:dyDescent="0.3">
      <c r="A92" s="33">
        <f t="shared" si="2"/>
        <v>84</v>
      </c>
      <c r="B92" s="34" t="s">
        <v>225</v>
      </c>
      <c r="C92" s="7" t="s">
        <v>105</v>
      </c>
      <c r="D92" s="35">
        <f t="shared" si="4"/>
        <v>0</v>
      </c>
      <c r="E92" s="35">
        <v>0</v>
      </c>
      <c r="F92" s="35"/>
      <c r="G92" s="35">
        <v>60701304.138248891</v>
      </c>
      <c r="H92" s="35">
        <v>43711649.785360001</v>
      </c>
      <c r="I92" s="14">
        <v>11231982.792888889</v>
      </c>
      <c r="J92" s="35">
        <v>175387</v>
      </c>
      <c r="K92" s="35">
        <v>5582284.5600000005</v>
      </c>
      <c r="L92" s="35"/>
      <c r="M92" s="35">
        <v>14829360.647920003</v>
      </c>
      <c r="N92" s="35"/>
      <c r="O92" s="35">
        <v>14829360.647920003</v>
      </c>
      <c r="P92" s="35"/>
      <c r="Q92" s="35"/>
      <c r="R92" s="35"/>
      <c r="S92" s="35"/>
      <c r="T92" s="36">
        <v>75530664.786168888</v>
      </c>
    </row>
    <row r="93" spans="1:20" s="37" customFormat="1" ht="28.2" x14ac:dyDescent="0.3">
      <c r="A93" s="33">
        <f t="shared" si="2"/>
        <v>85</v>
      </c>
      <c r="B93" s="34" t="s">
        <v>226</v>
      </c>
      <c r="C93" s="10" t="s">
        <v>106</v>
      </c>
      <c r="D93" s="35">
        <f t="shared" si="4"/>
        <v>0</v>
      </c>
      <c r="E93" s="35"/>
      <c r="F93" s="35"/>
      <c r="G93" s="35">
        <v>58253322.539999999</v>
      </c>
      <c r="H93" s="35"/>
      <c r="I93" s="14"/>
      <c r="J93" s="35"/>
      <c r="K93" s="35">
        <v>58253322.539999999</v>
      </c>
      <c r="L93" s="35"/>
      <c r="M93" s="35">
        <v>0</v>
      </c>
      <c r="N93" s="35"/>
      <c r="O93" s="35"/>
      <c r="P93" s="35"/>
      <c r="Q93" s="35"/>
      <c r="R93" s="35"/>
      <c r="S93" s="35"/>
      <c r="T93" s="36">
        <v>58253322.539999999</v>
      </c>
    </row>
    <row r="94" spans="1:20" s="37" customFormat="1" ht="28.2" x14ac:dyDescent="0.3">
      <c r="A94" s="33">
        <f t="shared" si="2"/>
        <v>86</v>
      </c>
      <c r="B94" s="34" t="s">
        <v>227</v>
      </c>
      <c r="C94" s="7" t="s">
        <v>107</v>
      </c>
      <c r="D94" s="35">
        <f t="shared" si="4"/>
        <v>0</v>
      </c>
      <c r="E94" s="35"/>
      <c r="F94" s="35"/>
      <c r="G94" s="35">
        <v>46254082</v>
      </c>
      <c r="H94" s="35"/>
      <c r="I94" s="14"/>
      <c r="J94" s="35"/>
      <c r="K94" s="35">
        <v>46254082</v>
      </c>
      <c r="L94" s="35"/>
      <c r="M94" s="35">
        <v>0</v>
      </c>
      <c r="N94" s="35"/>
      <c r="O94" s="35"/>
      <c r="P94" s="35"/>
      <c r="Q94" s="35"/>
      <c r="R94" s="35"/>
      <c r="S94" s="35"/>
      <c r="T94" s="36">
        <v>46254082</v>
      </c>
    </row>
    <row r="95" spans="1:20" s="37" customFormat="1" ht="28.2" x14ac:dyDescent="0.3">
      <c r="A95" s="33">
        <f t="shared" si="2"/>
        <v>87</v>
      </c>
      <c r="B95" s="34" t="s">
        <v>228</v>
      </c>
      <c r="C95" s="7" t="s">
        <v>108</v>
      </c>
      <c r="D95" s="35">
        <f t="shared" si="4"/>
        <v>0</v>
      </c>
      <c r="E95" s="35"/>
      <c r="F95" s="35"/>
      <c r="G95" s="35">
        <v>42348600</v>
      </c>
      <c r="H95" s="35"/>
      <c r="I95" s="14"/>
      <c r="J95" s="35"/>
      <c r="K95" s="35">
        <v>42348600</v>
      </c>
      <c r="L95" s="35"/>
      <c r="M95" s="35">
        <v>0</v>
      </c>
      <c r="N95" s="35"/>
      <c r="O95" s="35"/>
      <c r="P95" s="35"/>
      <c r="Q95" s="35"/>
      <c r="R95" s="35"/>
      <c r="S95" s="35"/>
      <c r="T95" s="36">
        <v>42348600</v>
      </c>
    </row>
    <row r="96" spans="1:20" s="37" customFormat="1" ht="28.2" x14ac:dyDescent="0.3">
      <c r="A96" s="33">
        <f t="shared" si="2"/>
        <v>88</v>
      </c>
      <c r="B96" s="34" t="s">
        <v>172</v>
      </c>
      <c r="C96" s="7" t="s">
        <v>109</v>
      </c>
      <c r="D96" s="35">
        <f t="shared" si="4"/>
        <v>40245605.056003205</v>
      </c>
      <c r="E96" s="35">
        <v>40245605.056003205</v>
      </c>
      <c r="F96" s="35"/>
      <c r="G96" s="35">
        <v>65520363.783442676</v>
      </c>
      <c r="H96" s="35">
        <v>39499907.660776004</v>
      </c>
      <c r="I96" s="14">
        <v>12846855.842666667</v>
      </c>
      <c r="J96" s="35">
        <v>5927276.5</v>
      </c>
      <c r="K96" s="35">
        <v>7246323.7800000003</v>
      </c>
      <c r="L96" s="35"/>
      <c r="M96" s="35">
        <v>23958257.786736</v>
      </c>
      <c r="N96" s="35">
        <v>12862875.969216</v>
      </c>
      <c r="O96" s="35">
        <v>11095381.81752</v>
      </c>
      <c r="P96" s="35"/>
      <c r="Q96" s="35"/>
      <c r="R96" s="35"/>
      <c r="S96" s="35"/>
      <c r="T96" s="36">
        <v>129724226.62618187</v>
      </c>
    </row>
    <row r="97" spans="1:20" s="37" customFormat="1" ht="28.2" x14ac:dyDescent="0.3">
      <c r="A97" s="33">
        <f t="shared" si="2"/>
        <v>89</v>
      </c>
      <c r="B97" s="34" t="s">
        <v>173</v>
      </c>
      <c r="C97" s="7" t="s">
        <v>110</v>
      </c>
      <c r="D97" s="35">
        <f t="shared" si="4"/>
        <v>2436665.4988311999</v>
      </c>
      <c r="E97" s="35">
        <v>2436665.4988311999</v>
      </c>
      <c r="F97" s="35"/>
      <c r="G97" s="35">
        <v>17124425.215777777</v>
      </c>
      <c r="H97" s="35">
        <v>9970380</v>
      </c>
      <c r="I97" s="14">
        <v>3776887.2657777779</v>
      </c>
      <c r="J97" s="35">
        <v>626131.59</v>
      </c>
      <c r="K97" s="35">
        <v>2751026.3600000003</v>
      </c>
      <c r="L97" s="35"/>
      <c r="M97" s="35">
        <v>5008392.9168000007</v>
      </c>
      <c r="N97" s="35"/>
      <c r="O97" s="35">
        <v>5008392.9168000007</v>
      </c>
      <c r="P97" s="35"/>
      <c r="Q97" s="35"/>
      <c r="R97" s="35"/>
      <c r="S97" s="35"/>
      <c r="T97" s="36">
        <v>24569483.631408978</v>
      </c>
    </row>
    <row r="98" spans="1:20" s="37" customFormat="1" ht="42" x14ac:dyDescent="0.3">
      <c r="A98" s="33">
        <f t="shared" si="2"/>
        <v>90</v>
      </c>
      <c r="B98" s="34"/>
      <c r="C98" s="7" t="s">
        <v>111</v>
      </c>
      <c r="D98" s="35">
        <f t="shared" si="4"/>
        <v>0</v>
      </c>
      <c r="E98" s="35">
        <v>0</v>
      </c>
      <c r="F98" s="35"/>
      <c r="G98" s="35">
        <v>0</v>
      </c>
      <c r="H98" s="35"/>
      <c r="I98" s="14"/>
      <c r="J98" s="35"/>
      <c r="K98" s="35"/>
      <c r="L98" s="35"/>
      <c r="M98" s="35">
        <v>0</v>
      </c>
      <c r="N98" s="35"/>
      <c r="O98" s="35"/>
      <c r="P98" s="35"/>
      <c r="Q98" s="35">
        <v>377428722.67773992</v>
      </c>
      <c r="R98" s="35">
        <v>370931949.27773994</v>
      </c>
      <c r="S98" s="35">
        <v>6496773.4000000004</v>
      </c>
      <c r="T98" s="36">
        <v>377428722.67773992</v>
      </c>
    </row>
    <row r="99" spans="1:20" s="37" customFormat="1" ht="15.6" x14ac:dyDescent="0.3">
      <c r="A99" s="33">
        <f t="shared" si="2"/>
        <v>91</v>
      </c>
      <c r="B99" s="34">
        <v>3307180</v>
      </c>
      <c r="C99" s="7" t="s">
        <v>112</v>
      </c>
      <c r="D99" s="35"/>
      <c r="E99" s="35"/>
      <c r="F99" s="35"/>
      <c r="G99" s="35">
        <v>758275.21000000008</v>
      </c>
      <c r="H99" s="35"/>
      <c r="I99" s="14"/>
      <c r="J99" s="35"/>
      <c r="K99" s="35">
        <v>758275.21000000008</v>
      </c>
      <c r="L99" s="35"/>
      <c r="M99" s="35"/>
      <c r="N99" s="35"/>
      <c r="O99" s="35"/>
      <c r="P99" s="35"/>
      <c r="Q99" s="35"/>
      <c r="R99" s="35"/>
      <c r="S99" s="35"/>
      <c r="T99" s="36">
        <v>758275.21000000008</v>
      </c>
    </row>
    <row r="100" spans="1:20" s="37" customFormat="1" ht="15.6" x14ac:dyDescent="0.3">
      <c r="A100" s="33">
        <f t="shared" si="2"/>
        <v>92</v>
      </c>
      <c r="B100" s="34">
        <v>3307181</v>
      </c>
      <c r="C100" s="7" t="s">
        <v>113</v>
      </c>
      <c r="D100" s="35"/>
      <c r="E100" s="35"/>
      <c r="F100" s="35"/>
      <c r="G100" s="35">
        <v>758275.21000000008</v>
      </c>
      <c r="H100" s="35"/>
      <c r="I100" s="14"/>
      <c r="J100" s="35"/>
      <c r="K100" s="35">
        <v>758275.21000000008</v>
      </c>
      <c r="L100" s="35"/>
      <c r="M100" s="35"/>
      <c r="N100" s="35"/>
      <c r="O100" s="35"/>
      <c r="P100" s="35"/>
      <c r="Q100" s="35"/>
      <c r="R100" s="35"/>
      <c r="S100" s="35"/>
      <c r="T100" s="36">
        <v>758275.21000000008</v>
      </c>
    </row>
    <row r="101" spans="1:20" s="37" customFormat="1" ht="15.75" customHeight="1" x14ac:dyDescent="0.3">
      <c r="A101" s="33"/>
      <c r="B101" s="34"/>
      <c r="C101" s="7" t="s">
        <v>39</v>
      </c>
      <c r="D101" s="35">
        <f>SUM(D83:D98)</f>
        <v>1781389625.7012477</v>
      </c>
      <c r="E101" s="35">
        <f>SUM(E83:E100)</f>
        <v>1781389625.7012477</v>
      </c>
      <c r="F101" s="35">
        <v>0</v>
      </c>
      <c r="G101" s="35">
        <v>0</v>
      </c>
      <c r="H101" s="35"/>
      <c r="I101" s="14"/>
      <c r="J101" s="35"/>
      <c r="K101" s="35"/>
      <c r="L101" s="35"/>
      <c r="M101" s="35">
        <v>0</v>
      </c>
      <c r="N101" s="35"/>
      <c r="O101" s="35"/>
      <c r="P101" s="35"/>
      <c r="Q101" s="35"/>
      <c r="R101" s="35"/>
      <c r="S101" s="35"/>
      <c r="T101" s="36"/>
    </row>
    <row r="102" spans="1:20" s="37" customFormat="1" ht="28.2" x14ac:dyDescent="0.3">
      <c r="A102" s="33">
        <f>A100+1</f>
        <v>93</v>
      </c>
      <c r="B102" s="34" t="s">
        <v>174</v>
      </c>
      <c r="C102" s="7" t="s">
        <v>114</v>
      </c>
      <c r="D102" s="35">
        <f t="shared" si="4"/>
        <v>16664262.817687331</v>
      </c>
      <c r="E102" s="35">
        <v>16664262.817687331</v>
      </c>
      <c r="F102" s="35"/>
      <c r="G102" s="35">
        <v>46137540.525990739</v>
      </c>
      <c r="H102" s="35">
        <v>27432998.531916663</v>
      </c>
      <c r="I102" s="14">
        <v>5611829.5940740732</v>
      </c>
      <c r="J102" s="35">
        <v>7435368.4000000004</v>
      </c>
      <c r="K102" s="35">
        <v>5657344</v>
      </c>
      <c r="L102" s="35"/>
      <c r="M102" s="35">
        <v>9368481.1174499989</v>
      </c>
      <c r="N102" s="35">
        <v>215065.41116666666</v>
      </c>
      <c r="O102" s="35">
        <v>9153415.7062833328</v>
      </c>
      <c r="P102" s="35"/>
      <c r="Q102" s="35">
        <v>7118990.0861799987</v>
      </c>
      <c r="R102" s="35">
        <v>6856744.9861799991</v>
      </c>
      <c r="S102" s="35">
        <v>262245.09999999998</v>
      </c>
      <c r="T102" s="36">
        <v>79289274.547308072</v>
      </c>
    </row>
    <row r="103" spans="1:20" s="37" customFormat="1" ht="30" customHeight="1" x14ac:dyDescent="0.3">
      <c r="A103" s="33">
        <f t="shared" si="2"/>
        <v>94</v>
      </c>
      <c r="B103" s="34" t="s">
        <v>175</v>
      </c>
      <c r="C103" s="13" t="s">
        <v>115</v>
      </c>
      <c r="D103" s="35">
        <f t="shared" si="4"/>
        <v>56953750.54160399</v>
      </c>
      <c r="E103" s="35">
        <v>56953750.54160399</v>
      </c>
      <c r="F103" s="35"/>
      <c r="G103" s="35">
        <v>174371828.64271408</v>
      </c>
      <c r="H103" s="35">
        <v>91100120.60864</v>
      </c>
      <c r="I103" s="14">
        <v>22197365.034074076</v>
      </c>
      <c r="J103" s="35">
        <v>41273639</v>
      </c>
      <c r="K103" s="35">
        <v>19800704</v>
      </c>
      <c r="L103" s="35"/>
      <c r="M103" s="35">
        <v>16458943.038416665</v>
      </c>
      <c r="N103" s="35">
        <v>8496886.6846500002</v>
      </c>
      <c r="O103" s="35">
        <v>7962056.3537666649</v>
      </c>
      <c r="P103" s="35"/>
      <c r="Q103" s="35">
        <v>25904853.740339998</v>
      </c>
      <c r="R103" s="35">
        <v>25118118.440339997</v>
      </c>
      <c r="S103" s="35">
        <v>786735.29999999993</v>
      </c>
      <c r="T103" s="36">
        <v>273689375.96307474</v>
      </c>
    </row>
    <row r="104" spans="1:20" s="37" customFormat="1" ht="21.6" customHeight="1" x14ac:dyDescent="0.3">
      <c r="A104" s="33">
        <f t="shared" si="2"/>
        <v>95</v>
      </c>
      <c r="B104" s="34" t="s">
        <v>176</v>
      </c>
      <c r="C104" s="10" t="s">
        <v>116</v>
      </c>
      <c r="D104" s="35">
        <f t="shared" si="4"/>
        <v>71079103.953344673</v>
      </c>
      <c r="E104" s="35">
        <v>71079103.953344673</v>
      </c>
      <c r="F104" s="35"/>
      <c r="G104" s="35">
        <v>68840682.685548663</v>
      </c>
      <c r="H104" s="35">
        <v>41149008.518881999</v>
      </c>
      <c r="I104" s="14">
        <v>8202372.9666666649</v>
      </c>
      <c r="J104" s="35">
        <v>13195506</v>
      </c>
      <c r="K104" s="35">
        <v>6293795.2000000002</v>
      </c>
      <c r="L104" s="35"/>
      <c r="M104" s="35">
        <v>11709560.569070002</v>
      </c>
      <c r="N104" s="35">
        <v>7722318.7350400016</v>
      </c>
      <c r="O104" s="35">
        <v>3987241.83403</v>
      </c>
      <c r="P104" s="35"/>
      <c r="Q104" s="35">
        <v>10216387.411579998</v>
      </c>
      <c r="R104" s="35">
        <v>9691897.211579999</v>
      </c>
      <c r="S104" s="35">
        <v>524490.19999999995</v>
      </c>
      <c r="T104" s="36">
        <v>161845734.61954334</v>
      </c>
    </row>
    <row r="105" spans="1:20" s="37" customFormat="1" ht="22.2" customHeight="1" x14ac:dyDescent="0.3">
      <c r="A105" s="33">
        <f t="shared" si="2"/>
        <v>96</v>
      </c>
      <c r="B105" s="34" t="s">
        <v>177</v>
      </c>
      <c r="C105" s="10" t="s">
        <v>117</v>
      </c>
      <c r="D105" s="35">
        <f t="shared" si="4"/>
        <v>61968691.328772664</v>
      </c>
      <c r="E105" s="35">
        <v>61968691.328772664</v>
      </c>
      <c r="F105" s="35"/>
      <c r="G105" s="35">
        <v>92459998.962254062</v>
      </c>
      <c r="H105" s="35">
        <v>62843729.358179986</v>
      </c>
      <c r="I105" s="14">
        <v>10816080.474074073</v>
      </c>
      <c r="J105" s="35">
        <v>11230920.01</v>
      </c>
      <c r="K105" s="35">
        <v>7569269.1200000001</v>
      </c>
      <c r="L105" s="35"/>
      <c r="M105" s="35">
        <v>17191824.475280002</v>
      </c>
      <c r="N105" s="35">
        <v>9873155.5040300004</v>
      </c>
      <c r="O105" s="35">
        <v>7318668.9712500004</v>
      </c>
      <c r="P105" s="35">
        <v>7140003</v>
      </c>
      <c r="Q105" s="35">
        <v>11066933.0792</v>
      </c>
      <c r="R105" s="35">
        <v>10542442.8792</v>
      </c>
      <c r="S105" s="35">
        <v>524490.19999999995</v>
      </c>
      <c r="T105" s="36">
        <v>189827450.84550673</v>
      </c>
    </row>
    <row r="106" spans="1:20" s="37" customFormat="1" ht="31.2" customHeight="1" x14ac:dyDescent="0.3">
      <c r="A106" s="33">
        <f t="shared" si="2"/>
        <v>97</v>
      </c>
      <c r="B106" s="34" t="s">
        <v>178</v>
      </c>
      <c r="C106" s="7" t="s">
        <v>118</v>
      </c>
      <c r="D106" s="35">
        <f t="shared" si="4"/>
        <v>132339205.95639801</v>
      </c>
      <c r="E106" s="35">
        <v>132339205.95639801</v>
      </c>
      <c r="F106" s="35"/>
      <c r="G106" s="35">
        <v>183277912.32962963</v>
      </c>
      <c r="H106" s="35">
        <v>107978415.45999998</v>
      </c>
      <c r="I106" s="14">
        <v>20288456.469629627</v>
      </c>
      <c r="J106" s="35">
        <v>31741378.16</v>
      </c>
      <c r="K106" s="35">
        <v>20603018.239999998</v>
      </c>
      <c r="L106" s="35">
        <v>2666644</v>
      </c>
      <c r="M106" s="35">
        <v>44005723.768825002</v>
      </c>
      <c r="N106" s="35">
        <v>19182812.220389999</v>
      </c>
      <c r="O106" s="35">
        <v>24822911.548435003</v>
      </c>
      <c r="P106" s="35"/>
      <c r="Q106" s="35">
        <v>22978170.08436</v>
      </c>
      <c r="R106" s="35">
        <v>21861434.784359999</v>
      </c>
      <c r="S106" s="35">
        <v>1116735.3</v>
      </c>
      <c r="T106" s="36">
        <v>382601012.13921261</v>
      </c>
    </row>
    <row r="107" spans="1:20" s="37" customFormat="1" ht="22.2" customHeight="1" x14ac:dyDescent="0.3">
      <c r="A107" s="33">
        <f t="shared" si="2"/>
        <v>98</v>
      </c>
      <c r="B107" s="34" t="s">
        <v>179</v>
      </c>
      <c r="C107" s="7" t="s">
        <v>119</v>
      </c>
      <c r="D107" s="35">
        <f t="shared" si="4"/>
        <v>53892940.734009996</v>
      </c>
      <c r="E107" s="35">
        <v>53892940.734009996</v>
      </c>
      <c r="F107" s="35"/>
      <c r="G107" s="35">
        <v>66168014.110245317</v>
      </c>
      <c r="H107" s="35">
        <v>40344559.766911983</v>
      </c>
      <c r="I107" s="14">
        <v>7288450.833333333</v>
      </c>
      <c r="J107" s="35">
        <v>12749083.51</v>
      </c>
      <c r="K107" s="35">
        <v>5785920</v>
      </c>
      <c r="L107" s="35"/>
      <c r="M107" s="35">
        <v>16715433.098363999</v>
      </c>
      <c r="N107" s="35">
        <v>5203788.8043960007</v>
      </c>
      <c r="O107" s="35">
        <v>11511644.293967998</v>
      </c>
      <c r="P107" s="35"/>
      <c r="Q107" s="35">
        <v>8126258.9779899996</v>
      </c>
      <c r="R107" s="35">
        <v>7864013.8779899999</v>
      </c>
      <c r="S107" s="35">
        <v>262245.09999999998</v>
      </c>
      <c r="T107" s="36">
        <v>144902646.9206093</v>
      </c>
    </row>
    <row r="108" spans="1:20" s="37" customFormat="1" ht="25.95" customHeight="1" x14ac:dyDescent="0.3">
      <c r="A108" s="33">
        <f t="shared" si="2"/>
        <v>99</v>
      </c>
      <c r="B108" s="34" t="s">
        <v>180</v>
      </c>
      <c r="C108" s="10" t="s">
        <v>120</v>
      </c>
      <c r="D108" s="35">
        <f t="shared" si="4"/>
        <v>51965385.105681606</v>
      </c>
      <c r="E108" s="35">
        <v>51965385.105681606</v>
      </c>
      <c r="F108" s="35"/>
      <c r="G108" s="35">
        <v>121675027.01856874</v>
      </c>
      <c r="H108" s="35">
        <v>82984387.137679845</v>
      </c>
      <c r="I108" s="14">
        <v>11301820.760888889</v>
      </c>
      <c r="J108" s="35">
        <v>16774300.98</v>
      </c>
      <c r="K108" s="35">
        <v>10614518.140000001</v>
      </c>
      <c r="L108" s="35"/>
      <c r="M108" s="35">
        <v>26359232.828947194</v>
      </c>
      <c r="N108" s="35">
        <v>4338078.5555744004</v>
      </c>
      <c r="O108" s="35">
        <v>22021154.273372795</v>
      </c>
      <c r="P108" s="35"/>
      <c r="Q108" s="35">
        <v>13396078.824399998</v>
      </c>
      <c r="R108" s="35">
        <v>12866690.624399999</v>
      </c>
      <c r="S108" s="35">
        <v>529388.19999999995</v>
      </c>
      <c r="T108" s="36">
        <v>213395723.77759755</v>
      </c>
    </row>
    <row r="109" spans="1:20" s="37" customFormat="1" ht="22.95" customHeight="1" x14ac:dyDescent="0.3">
      <c r="A109" s="33">
        <f t="shared" si="2"/>
        <v>100</v>
      </c>
      <c r="B109" s="34" t="s">
        <v>181</v>
      </c>
      <c r="C109" s="10" t="s">
        <v>121</v>
      </c>
      <c r="D109" s="35">
        <f t="shared" si="4"/>
        <v>260142424.85677046</v>
      </c>
      <c r="E109" s="35">
        <v>260142424.85677046</v>
      </c>
      <c r="F109" s="35"/>
      <c r="G109" s="35">
        <v>254251684.0538975</v>
      </c>
      <c r="H109" s="35">
        <v>153497297.13167527</v>
      </c>
      <c r="I109" s="14">
        <v>28128465.90222222</v>
      </c>
      <c r="J109" s="35">
        <v>44054487.019999996</v>
      </c>
      <c r="K109" s="35">
        <v>25072450</v>
      </c>
      <c r="L109" s="35">
        <v>3498984</v>
      </c>
      <c r="M109" s="35">
        <v>63536095.186200008</v>
      </c>
      <c r="N109" s="35">
        <v>25744850.285700005</v>
      </c>
      <c r="O109" s="35">
        <v>37791244.9005</v>
      </c>
      <c r="P109" s="35"/>
      <c r="Q109" s="35">
        <v>35421967.023120001</v>
      </c>
      <c r="R109" s="35">
        <v>34142779.623120002</v>
      </c>
      <c r="S109" s="35">
        <v>1279187.3999999999</v>
      </c>
      <c r="T109" s="36">
        <v>613352171.11998796</v>
      </c>
    </row>
    <row r="110" spans="1:20" s="37" customFormat="1" ht="30.6" customHeight="1" x14ac:dyDescent="0.3">
      <c r="A110" s="33">
        <f t="shared" si="2"/>
        <v>101</v>
      </c>
      <c r="B110" s="34" t="s">
        <v>229</v>
      </c>
      <c r="C110" s="10" t="s">
        <v>122</v>
      </c>
      <c r="D110" s="35"/>
      <c r="E110" s="35"/>
      <c r="F110" s="35"/>
      <c r="G110" s="35">
        <v>33126016</v>
      </c>
      <c r="H110" s="35"/>
      <c r="I110" s="14"/>
      <c r="J110" s="35"/>
      <c r="K110" s="35">
        <v>33126016</v>
      </c>
      <c r="L110" s="35"/>
      <c r="M110" s="35"/>
      <c r="N110" s="35"/>
      <c r="O110" s="35"/>
      <c r="P110" s="35"/>
      <c r="Q110" s="35"/>
      <c r="R110" s="35"/>
      <c r="S110" s="35"/>
      <c r="T110" s="36">
        <v>33126016</v>
      </c>
    </row>
    <row r="111" spans="1:20" s="37" customFormat="1" ht="21" customHeight="1" x14ac:dyDescent="0.3">
      <c r="A111" s="33">
        <f t="shared" si="2"/>
        <v>102</v>
      </c>
      <c r="B111" s="34" t="s">
        <v>182</v>
      </c>
      <c r="C111" s="7" t="s">
        <v>123</v>
      </c>
      <c r="D111" s="35">
        <f t="shared" si="4"/>
        <v>91788715.264292479</v>
      </c>
      <c r="E111" s="35">
        <v>91788715.264292479</v>
      </c>
      <c r="F111" s="35"/>
      <c r="G111" s="35">
        <v>104405061.71401934</v>
      </c>
      <c r="H111" s="35">
        <v>68310714.294686005</v>
      </c>
      <c r="I111" s="14">
        <v>10686013.349333335</v>
      </c>
      <c r="J111" s="35">
        <v>14860932.949999999</v>
      </c>
      <c r="K111" s="35">
        <v>10547401.120000001</v>
      </c>
      <c r="L111" s="35"/>
      <c r="M111" s="35">
        <v>27071040.506764799</v>
      </c>
      <c r="N111" s="35">
        <v>19670810.7636768</v>
      </c>
      <c r="O111" s="35">
        <v>7400229.7430880014</v>
      </c>
      <c r="P111" s="35"/>
      <c r="Q111" s="35">
        <v>18557076.088479999</v>
      </c>
      <c r="R111" s="35">
        <v>18027687.88848</v>
      </c>
      <c r="S111" s="35">
        <v>529388.19999999995</v>
      </c>
      <c r="T111" s="36">
        <v>241821893.5735566</v>
      </c>
    </row>
    <row r="112" spans="1:20" s="37" customFormat="1" ht="28.95" customHeight="1" x14ac:dyDescent="0.3">
      <c r="A112" s="33">
        <f t="shared" si="2"/>
        <v>103</v>
      </c>
      <c r="B112" s="34" t="s">
        <v>183</v>
      </c>
      <c r="C112" s="7" t="s">
        <v>124</v>
      </c>
      <c r="D112" s="35">
        <f t="shared" si="4"/>
        <v>41079317.992944002</v>
      </c>
      <c r="E112" s="35">
        <v>41079317.992944002</v>
      </c>
      <c r="F112" s="35"/>
      <c r="G112" s="35">
        <v>17682220.428236447</v>
      </c>
      <c r="H112" s="35">
        <v>12073400.227792002</v>
      </c>
      <c r="I112" s="14">
        <v>3186766.1404444445</v>
      </c>
      <c r="J112" s="35">
        <v>350774</v>
      </c>
      <c r="K112" s="35">
        <v>1937136.06</v>
      </c>
      <c r="L112" s="35">
        <v>134144</v>
      </c>
      <c r="M112" s="35">
        <v>5955987.5599224009</v>
      </c>
      <c r="N112" s="35">
        <v>3212885.2470624004</v>
      </c>
      <c r="O112" s="35">
        <v>2743102.3128600009</v>
      </c>
      <c r="P112" s="35"/>
      <c r="Q112" s="35"/>
      <c r="R112" s="35"/>
      <c r="S112" s="35"/>
      <c r="T112" s="36">
        <v>64717525.981102854</v>
      </c>
    </row>
    <row r="113" spans="1:20" s="37" customFormat="1" ht="28.5" customHeight="1" x14ac:dyDescent="0.3">
      <c r="A113" s="33">
        <f t="shared" si="2"/>
        <v>104</v>
      </c>
      <c r="B113" s="34" t="s">
        <v>184</v>
      </c>
      <c r="C113" s="7" t="s">
        <v>125</v>
      </c>
      <c r="D113" s="35">
        <f t="shared" si="4"/>
        <v>162226231.09698597</v>
      </c>
      <c r="E113" s="35">
        <v>162226231.09698597</v>
      </c>
      <c r="F113" s="35"/>
      <c r="G113" s="35">
        <v>163364526.00032806</v>
      </c>
      <c r="H113" s="35">
        <v>100252335.95988362</v>
      </c>
      <c r="I113" s="14">
        <v>16980619.540444445</v>
      </c>
      <c r="J113" s="35">
        <v>26922216.5</v>
      </c>
      <c r="K113" s="35">
        <v>19209354</v>
      </c>
      <c r="L113" s="35"/>
      <c r="M113" s="35">
        <v>29431765.909000002</v>
      </c>
      <c r="N113" s="35">
        <v>7247369.5239399988</v>
      </c>
      <c r="O113" s="35">
        <v>22184396.385060001</v>
      </c>
      <c r="P113" s="35"/>
      <c r="Q113" s="35">
        <v>21009426.333759997</v>
      </c>
      <c r="R113" s="35">
        <v>20480038.133759998</v>
      </c>
      <c r="S113" s="35">
        <v>529388.19999999995</v>
      </c>
      <c r="T113" s="36">
        <v>376031949.34007406</v>
      </c>
    </row>
    <row r="114" spans="1:20" s="37" customFormat="1" ht="28.5" customHeight="1" x14ac:dyDescent="0.3">
      <c r="A114" s="33">
        <f t="shared" si="2"/>
        <v>105</v>
      </c>
      <c r="B114" s="34" t="s">
        <v>230</v>
      </c>
      <c r="C114" s="7" t="s">
        <v>126</v>
      </c>
      <c r="D114" s="35"/>
      <c r="E114" s="35"/>
      <c r="F114" s="35"/>
      <c r="G114" s="35">
        <v>5899715.3599999994</v>
      </c>
      <c r="H114" s="35"/>
      <c r="I114" s="14"/>
      <c r="J114" s="35"/>
      <c r="K114" s="35">
        <v>4138272.1599999997</v>
      </c>
      <c r="L114" s="35">
        <v>1761443.2</v>
      </c>
      <c r="M114" s="35"/>
      <c r="N114" s="35"/>
      <c r="O114" s="35"/>
      <c r="P114" s="35"/>
      <c r="Q114" s="35"/>
      <c r="R114" s="35"/>
      <c r="S114" s="35"/>
      <c r="T114" s="36">
        <v>5899715.3599999994</v>
      </c>
    </row>
    <row r="115" spans="1:20" s="37" customFormat="1" ht="28.5" customHeight="1" x14ac:dyDescent="0.3">
      <c r="A115" s="33">
        <f t="shared" si="2"/>
        <v>106</v>
      </c>
      <c r="B115" s="34" t="s">
        <v>185</v>
      </c>
      <c r="C115" s="7" t="s">
        <v>127</v>
      </c>
      <c r="D115" s="35">
        <f t="shared" si="4"/>
        <v>92880848.822159991</v>
      </c>
      <c r="E115" s="35">
        <v>92880848.822159991</v>
      </c>
      <c r="F115" s="35"/>
      <c r="G115" s="35">
        <v>91706254.488905966</v>
      </c>
      <c r="H115" s="35">
        <v>64596025.857350416</v>
      </c>
      <c r="I115" s="14">
        <v>9534180.8515555542</v>
      </c>
      <c r="J115" s="35">
        <v>9697126.8000000007</v>
      </c>
      <c r="K115" s="35">
        <v>7878920.9800000004</v>
      </c>
      <c r="L115" s="35"/>
      <c r="M115" s="35">
        <v>22464963.194419205</v>
      </c>
      <c r="N115" s="35">
        <v>11911511.1088064</v>
      </c>
      <c r="O115" s="35">
        <v>10553452.085612804</v>
      </c>
      <c r="P115" s="35"/>
      <c r="Q115" s="35">
        <v>15587194.01536</v>
      </c>
      <c r="R115" s="35">
        <v>15057805.81536</v>
      </c>
      <c r="S115" s="35">
        <v>529388.19999999995</v>
      </c>
      <c r="T115" s="36">
        <v>222639260.52084517</v>
      </c>
    </row>
    <row r="116" spans="1:20" s="37" customFormat="1" ht="26.4" customHeight="1" x14ac:dyDescent="0.3">
      <c r="A116" s="33">
        <f t="shared" si="2"/>
        <v>107</v>
      </c>
      <c r="B116" s="34" t="s">
        <v>186</v>
      </c>
      <c r="C116" s="10" t="s">
        <v>128</v>
      </c>
      <c r="D116" s="35">
        <f t="shared" si="4"/>
        <v>154068010.5226472</v>
      </c>
      <c r="E116" s="35">
        <v>154068010.5226472</v>
      </c>
      <c r="F116" s="35"/>
      <c r="G116" s="35">
        <v>145176346.12942892</v>
      </c>
      <c r="H116" s="35">
        <v>81260279.987206683</v>
      </c>
      <c r="I116" s="39">
        <v>16847988.142222222</v>
      </c>
      <c r="J116" s="35">
        <v>34030404</v>
      </c>
      <c r="K116" s="35">
        <v>13037674</v>
      </c>
      <c r="L116" s="35"/>
      <c r="M116" s="35">
        <v>32274514.053599998</v>
      </c>
      <c r="N116" s="35">
        <v>13947722.661600001</v>
      </c>
      <c r="O116" s="35">
        <v>18326791.391999997</v>
      </c>
      <c r="P116" s="35"/>
      <c r="Q116" s="35">
        <v>18485473.266000003</v>
      </c>
      <c r="R116" s="35">
        <v>17691390.966000002</v>
      </c>
      <c r="S116" s="35">
        <v>794082.3</v>
      </c>
      <c r="T116" s="36">
        <v>350004343.97167611</v>
      </c>
    </row>
    <row r="117" spans="1:20" s="37" customFormat="1" ht="42" x14ac:dyDescent="0.3">
      <c r="A117" s="33">
        <f t="shared" si="2"/>
        <v>108</v>
      </c>
      <c r="B117" s="34" t="s">
        <v>187</v>
      </c>
      <c r="C117" s="10" t="s">
        <v>129</v>
      </c>
      <c r="D117" s="35">
        <f t="shared" si="4"/>
        <v>2380852.80272</v>
      </c>
      <c r="E117" s="35">
        <v>2380852.80272</v>
      </c>
      <c r="F117" s="35"/>
      <c r="G117" s="35"/>
      <c r="H117" s="35"/>
      <c r="I117" s="39"/>
      <c r="J117" s="35"/>
      <c r="K117" s="35"/>
      <c r="L117" s="35"/>
      <c r="M117" s="35"/>
      <c r="N117" s="35"/>
      <c r="O117" s="35"/>
      <c r="P117" s="35"/>
      <c r="Q117" s="35"/>
      <c r="R117" s="35"/>
      <c r="S117" s="35"/>
      <c r="T117" s="36">
        <v>2380852.80272</v>
      </c>
    </row>
    <row r="118" spans="1:20" s="37" customFormat="1" ht="28.2" x14ac:dyDescent="0.3">
      <c r="A118" s="33">
        <f t="shared" si="2"/>
        <v>109</v>
      </c>
      <c r="B118" s="34" t="s">
        <v>188</v>
      </c>
      <c r="C118" s="7" t="s">
        <v>130</v>
      </c>
      <c r="D118" s="35">
        <f t="shared" si="4"/>
        <v>109789638.25729196</v>
      </c>
      <c r="E118" s="35">
        <v>109789638.25729196</v>
      </c>
      <c r="F118" s="35"/>
      <c r="G118" s="35">
        <v>148187325.43679923</v>
      </c>
      <c r="H118" s="35">
        <v>92139023.858132556</v>
      </c>
      <c r="I118" s="14">
        <v>15414323.578666667</v>
      </c>
      <c r="J118" s="35">
        <v>29911455.460000001</v>
      </c>
      <c r="K118" s="35">
        <v>10722522.540000001</v>
      </c>
      <c r="L118" s="35"/>
      <c r="M118" s="35">
        <v>16708483.991472004</v>
      </c>
      <c r="N118" s="35">
        <v>3409301.7661247998</v>
      </c>
      <c r="O118" s="35">
        <v>13299182.225347204</v>
      </c>
      <c r="P118" s="35"/>
      <c r="Q118" s="35">
        <v>17015838.650800001</v>
      </c>
      <c r="R118" s="35">
        <v>16486450.4508</v>
      </c>
      <c r="S118" s="35">
        <v>529388.19999999995</v>
      </c>
      <c r="T118" s="36">
        <v>291701286.3363632</v>
      </c>
    </row>
    <row r="119" spans="1:20" s="37" customFormat="1" ht="31.5" customHeight="1" x14ac:dyDescent="0.3">
      <c r="A119" s="33">
        <f t="shared" si="2"/>
        <v>110</v>
      </c>
      <c r="B119" s="34" t="s">
        <v>189</v>
      </c>
      <c r="C119" s="7" t="s">
        <v>131</v>
      </c>
      <c r="D119" s="35">
        <f t="shared" si="4"/>
        <v>91205633.615684003</v>
      </c>
      <c r="E119" s="35">
        <v>91205633.615684003</v>
      </c>
      <c r="F119" s="35"/>
      <c r="G119" s="35">
        <v>99349033.741500452</v>
      </c>
      <c r="H119" s="35">
        <v>60217858.577055998</v>
      </c>
      <c r="I119" s="14">
        <v>10540718.044444444</v>
      </c>
      <c r="J119" s="35">
        <v>19256562.579999998</v>
      </c>
      <c r="K119" s="35">
        <v>9333894.540000001</v>
      </c>
      <c r="L119" s="35"/>
      <c r="M119" s="35">
        <v>26859331.699199997</v>
      </c>
      <c r="N119" s="35">
        <v>18482134.711039998</v>
      </c>
      <c r="O119" s="35">
        <v>8377196.9881599983</v>
      </c>
      <c r="P119" s="35"/>
      <c r="Q119" s="35">
        <v>10378787.006479999</v>
      </c>
      <c r="R119" s="35">
        <v>10114092.906479999</v>
      </c>
      <c r="S119" s="35">
        <v>264694.09999999998</v>
      </c>
      <c r="T119" s="36">
        <v>227792786.06286445</v>
      </c>
    </row>
    <row r="120" spans="1:20" s="37" customFormat="1" ht="28.2" x14ac:dyDescent="0.3">
      <c r="A120" s="33">
        <f t="shared" si="2"/>
        <v>111</v>
      </c>
      <c r="B120" s="34" t="s">
        <v>190</v>
      </c>
      <c r="C120" s="7" t="s">
        <v>132</v>
      </c>
      <c r="D120" s="35">
        <f t="shared" si="4"/>
        <v>25350003.751939993</v>
      </c>
      <c r="E120" s="35">
        <v>25350003.751939993</v>
      </c>
      <c r="F120" s="35"/>
      <c r="G120" s="35">
        <v>34439448.159839995</v>
      </c>
      <c r="H120" s="35">
        <v>27458586.243839998</v>
      </c>
      <c r="I120" s="39">
        <v>2481712.0159999998</v>
      </c>
      <c r="J120" s="35">
        <v>2493353.9</v>
      </c>
      <c r="K120" s="35">
        <v>2005796</v>
      </c>
      <c r="L120" s="35"/>
      <c r="M120" s="35">
        <v>5085157.1971200006</v>
      </c>
      <c r="N120" s="35">
        <v>5085157.1971200006</v>
      </c>
      <c r="O120" s="35"/>
      <c r="P120" s="35"/>
      <c r="Q120" s="35">
        <v>2967166.8364000004</v>
      </c>
      <c r="R120" s="35">
        <v>2817289.1964000002</v>
      </c>
      <c r="S120" s="35">
        <v>149877.64000000001</v>
      </c>
      <c r="T120" s="36">
        <v>67841775.945299983</v>
      </c>
    </row>
    <row r="121" spans="1:20" s="37" customFormat="1" ht="30" customHeight="1" x14ac:dyDescent="0.3">
      <c r="A121" s="33">
        <f t="shared" si="2"/>
        <v>112</v>
      </c>
      <c r="B121" s="34" t="s">
        <v>191</v>
      </c>
      <c r="C121" s="7" t="s">
        <v>133</v>
      </c>
      <c r="D121" s="35">
        <f t="shared" si="4"/>
        <v>14306704.575716</v>
      </c>
      <c r="E121" s="35">
        <v>14306704.575716</v>
      </c>
      <c r="F121" s="35"/>
      <c r="G121" s="35">
        <v>22458454.927500002</v>
      </c>
      <c r="H121" s="35">
        <v>18164185.567500003</v>
      </c>
      <c r="I121" s="14">
        <v>1118446.8799999999</v>
      </c>
      <c r="J121" s="35">
        <v>2165209.88</v>
      </c>
      <c r="K121" s="35">
        <v>1010612.6000000001</v>
      </c>
      <c r="L121" s="35"/>
      <c r="M121" s="35">
        <v>4643765.4208399998</v>
      </c>
      <c r="N121" s="35">
        <v>2833804.7883600001</v>
      </c>
      <c r="O121" s="35">
        <v>1809960.6324799997</v>
      </c>
      <c r="P121" s="35"/>
      <c r="Q121" s="35">
        <v>1279706.9861599999</v>
      </c>
      <c r="R121" s="35">
        <v>1173829.34616</v>
      </c>
      <c r="S121" s="35">
        <v>105877.64</v>
      </c>
      <c r="T121" s="36">
        <v>42688631.910216004</v>
      </c>
    </row>
    <row r="122" spans="1:20" s="37" customFormat="1" ht="22.5" customHeight="1" x14ac:dyDescent="0.3">
      <c r="A122" s="33">
        <f t="shared" si="2"/>
        <v>113</v>
      </c>
      <c r="B122" s="34" t="s">
        <v>192</v>
      </c>
      <c r="C122" s="7" t="s">
        <v>134</v>
      </c>
      <c r="D122" s="35">
        <f t="shared" si="4"/>
        <v>26604338.33998717</v>
      </c>
      <c r="E122" s="35">
        <v>26604338.33998717</v>
      </c>
      <c r="F122" s="35"/>
      <c r="G122" s="35">
        <v>31912155.709928155</v>
      </c>
      <c r="H122" s="35">
        <v>24721649.533280008</v>
      </c>
      <c r="I122" s="14">
        <v>1540603.9766481484</v>
      </c>
      <c r="J122" s="35">
        <v>3489220</v>
      </c>
      <c r="K122" s="38">
        <v>2160682.2000000002</v>
      </c>
      <c r="L122" s="35"/>
      <c r="M122" s="35">
        <v>13629505.468171664</v>
      </c>
      <c r="N122" s="35">
        <v>12861721.494591665</v>
      </c>
      <c r="O122" s="35">
        <v>767783.97357999999</v>
      </c>
      <c r="P122" s="35"/>
      <c r="Q122" s="35">
        <v>1862678.4180100001</v>
      </c>
      <c r="R122" s="35">
        <v>1756237.8380100001</v>
      </c>
      <c r="S122" s="35">
        <v>106440.58</v>
      </c>
      <c r="T122" s="36">
        <v>74008677.936096996</v>
      </c>
    </row>
    <row r="123" spans="1:20" s="37" customFormat="1" ht="24.6" customHeight="1" x14ac:dyDescent="0.3">
      <c r="A123" s="33">
        <f t="shared" si="2"/>
        <v>114</v>
      </c>
      <c r="B123" s="34" t="s">
        <v>193</v>
      </c>
      <c r="C123" s="7" t="s">
        <v>135</v>
      </c>
      <c r="D123" s="35">
        <f>E123+F123</f>
        <v>83664423.378994152</v>
      </c>
      <c r="E123" s="35">
        <v>83664423.378994152</v>
      </c>
      <c r="F123" s="35"/>
      <c r="G123" s="35">
        <v>94394622.260169461</v>
      </c>
      <c r="H123" s="35">
        <v>72386281.076969996</v>
      </c>
      <c r="I123" s="14">
        <v>6300473.6699999999</v>
      </c>
      <c r="J123" s="35">
        <v>9489629.2631994672</v>
      </c>
      <c r="K123" s="35">
        <v>6218238.2500000009</v>
      </c>
      <c r="L123" s="35"/>
      <c r="M123" s="35">
        <v>20071550.634611666</v>
      </c>
      <c r="N123" s="35">
        <v>13349236.287291665</v>
      </c>
      <c r="O123" s="35">
        <v>6722314.3473199997</v>
      </c>
      <c r="P123" s="35"/>
      <c r="Q123" s="35">
        <v>5930928.6418199996</v>
      </c>
      <c r="R123" s="35">
        <v>5823492.7618199997</v>
      </c>
      <c r="S123" s="35">
        <v>107435.88</v>
      </c>
      <c r="T123" s="36">
        <v>204061524.91559529</v>
      </c>
    </row>
    <row r="124" spans="1:20" ht="24.6" customHeight="1" x14ac:dyDescent="0.3">
      <c r="A124" s="6">
        <f t="shared" si="2"/>
        <v>115</v>
      </c>
      <c r="B124" s="31" t="s">
        <v>194</v>
      </c>
      <c r="C124" s="7" t="s">
        <v>136</v>
      </c>
      <c r="D124" s="8">
        <f t="shared" ref="D124:D125" si="5">E124+F124</f>
        <v>0</v>
      </c>
      <c r="E124" s="8"/>
      <c r="F124" s="8"/>
      <c r="G124" s="8"/>
      <c r="H124" s="8"/>
      <c r="I124" s="11"/>
      <c r="J124" s="8"/>
      <c r="K124" s="8"/>
      <c r="L124" s="8"/>
      <c r="M124" s="8">
        <v>502719.47050000011</v>
      </c>
      <c r="N124" s="8">
        <v>502719.47050000011</v>
      </c>
      <c r="O124" s="8"/>
      <c r="P124" s="35"/>
      <c r="Q124" s="8"/>
      <c r="R124" s="8"/>
      <c r="S124" s="8"/>
      <c r="T124" s="9">
        <v>502719.47050000011</v>
      </c>
    </row>
    <row r="125" spans="1:20" ht="30" customHeight="1" x14ac:dyDescent="0.3">
      <c r="A125" s="6">
        <f t="shared" si="2"/>
        <v>116</v>
      </c>
      <c r="B125" s="31" t="s">
        <v>195</v>
      </c>
      <c r="C125" s="7" t="s">
        <v>137</v>
      </c>
      <c r="D125" s="8">
        <f t="shared" si="5"/>
        <v>3746420</v>
      </c>
      <c r="E125" s="8"/>
      <c r="F125" s="8">
        <v>3746420</v>
      </c>
      <c r="G125" s="8"/>
      <c r="H125" s="8"/>
      <c r="I125" s="11"/>
      <c r="J125" s="8"/>
      <c r="K125" s="8"/>
      <c r="L125" s="8"/>
      <c r="M125" s="8"/>
      <c r="N125" s="8"/>
      <c r="O125" s="8"/>
      <c r="P125" s="35"/>
      <c r="Q125" s="8"/>
      <c r="R125" s="8"/>
      <c r="S125" s="8"/>
      <c r="T125" s="9">
        <v>3746420</v>
      </c>
    </row>
    <row r="126" spans="1:20" ht="15" customHeight="1" x14ac:dyDescent="0.25">
      <c r="A126" s="6"/>
      <c r="B126" s="31"/>
      <c r="C126" s="7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35"/>
      <c r="Q126" s="8"/>
      <c r="R126" s="8"/>
      <c r="S126" s="8"/>
      <c r="T126" s="9"/>
    </row>
    <row r="127" spans="1:20" s="17" customFormat="1" ht="22.95" customHeight="1" x14ac:dyDescent="0.25">
      <c r="A127" s="15"/>
      <c r="B127" s="32"/>
      <c r="C127" s="16" t="s">
        <v>138</v>
      </c>
      <c r="D127" s="9">
        <f>SUM(D102:D126)+D101+D82+D25</f>
        <v>8537820584.0494919</v>
      </c>
      <c r="E127" s="9">
        <f>SUM(E102:E126)+E101+E82+E25</f>
        <v>7880274025.0494919</v>
      </c>
      <c r="F127" s="9">
        <f>SUM(F102:F126)+F101+F82+F25</f>
        <v>657546559</v>
      </c>
      <c r="G127" s="9">
        <v>6831618983.3556442</v>
      </c>
      <c r="H127" s="9">
        <v>2817473198.9230924</v>
      </c>
      <c r="I127" s="9">
        <v>576725883.7943517</v>
      </c>
      <c r="J127" s="9">
        <v>787326229.9631995</v>
      </c>
      <c r="K127" s="9">
        <v>1959537088.8349998</v>
      </c>
      <c r="L127" s="9">
        <v>690556581.84000003</v>
      </c>
      <c r="M127" s="9">
        <v>1396784623.1073787</v>
      </c>
      <c r="N127" s="9">
        <v>464717158.09253746</v>
      </c>
      <c r="O127" s="9">
        <v>932067465.01484132</v>
      </c>
      <c r="P127" s="36">
        <v>347369103.5</v>
      </c>
      <c r="Q127" s="9">
        <v>1242223486.9955397</v>
      </c>
      <c r="R127" s="9">
        <v>1218693901.4555399</v>
      </c>
      <c r="S127" s="9">
        <v>23529585.539999995</v>
      </c>
      <c r="T127" s="9">
        <v>18355816781.008057</v>
      </c>
    </row>
    <row r="128" spans="1:20" s="20" customFormat="1" ht="29.25" customHeight="1" x14ac:dyDescent="0.3">
      <c r="B128" s="28"/>
      <c r="C128" s="46"/>
      <c r="D128" s="46"/>
      <c r="E128" s="46"/>
      <c r="F128" s="46"/>
      <c r="G128" s="46"/>
      <c r="H128" s="46"/>
      <c r="I128" s="46"/>
      <c r="J128" s="46"/>
      <c r="K128" s="46"/>
      <c r="L128" s="46"/>
      <c r="M128" s="46"/>
      <c r="N128" s="46"/>
      <c r="O128" s="46"/>
      <c r="P128" s="46"/>
      <c r="Q128" s="46"/>
      <c r="R128" s="46"/>
      <c r="S128" s="46"/>
      <c r="T128" s="46"/>
    </row>
    <row r="129" spans="2:16" s="20" customFormat="1" ht="15.6" x14ac:dyDescent="0.3">
      <c r="B129" s="28"/>
      <c r="C129" s="21"/>
      <c r="D129" s="22"/>
      <c r="E129" s="22"/>
      <c r="F129" s="22"/>
      <c r="G129" s="23"/>
      <c r="H129" s="24">
        <v>2773174197.8411002</v>
      </c>
      <c r="I129" s="40">
        <f>I127+J127</f>
        <v>1364052113.7575512</v>
      </c>
      <c r="J129" s="25"/>
      <c r="K129" s="25"/>
      <c r="L129" s="25"/>
      <c r="M129" s="25"/>
      <c r="N129" s="25"/>
      <c r="O129" s="26"/>
      <c r="P129" s="45"/>
    </row>
    <row r="130" spans="2:16" ht="15" customHeight="1" x14ac:dyDescent="0.25">
      <c r="D130" s="18"/>
      <c r="E130" s="18"/>
      <c r="F130" s="18"/>
      <c r="G130" s="19"/>
      <c r="H130" s="18"/>
      <c r="I130" s="18"/>
    </row>
    <row r="131" spans="2:16" ht="15" customHeight="1" x14ac:dyDescent="0.25">
      <c r="D131" s="18"/>
      <c r="E131" s="18"/>
      <c r="F131" s="18"/>
      <c r="G131" s="19"/>
      <c r="H131" s="18"/>
    </row>
    <row r="132" spans="2:16" ht="15" customHeight="1" x14ac:dyDescent="0.25">
      <c r="D132" s="18"/>
      <c r="E132" s="18"/>
      <c r="F132" s="18"/>
      <c r="G132" s="19"/>
      <c r="H132" s="18"/>
    </row>
    <row r="133" spans="2:16" ht="15" customHeight="1" x14ac:dyDescent="0.25">
      <c r="G133" s="18"/>
      <c r="H133" s="18"/>
    </row>
    <row r="134" spans="2:16" ht="15" customHeight="1" x14ac:dyDescent="0.25">
      <c r="G134" s="18"/>
      <c r="H134" s="18"/>
    </row>
    <row r="135" spans="2:16" ht="15" customHeight="1" x14ac:dyDescent="0.25">
      <c r="G135" s="18"/>
      <c r="H135" s="18"/>
    </row>
    <row r="136" spans="2:16" ht="15" customHeight="1" x14ac:dyDescent="0.25">
      <c r="G136" s="18"/>
      <c r="H136" s="18"/>
    </row>
  </sheetData>
  <mergeCells count="11">
    <mergeCell ref="C128:T128"/>
    <mergeCell ref="S1:U2"/>
    <mergeCell ref="C3:T3"/>
    <mergeCell ref="A5:A6"/>
    <mergeCell ref="C5:C6"/>
    <mergeCell ref="D5:F5"/>
    <mergeCell ref="G5:L5"/>
    <mergeCell ref="M5:O5"/>
    <mergeCell ref="P5:P6"/>
    <mergeCell ref="Q5:Q6"/>
    <mergeCell ref="T5:T6"/>
  </mergeCells>
  <pageMargins left="0.43307086614173229" right="0" top="0.35433070866141736" bottom="0.19685039370078741" header="0.11811023622047245" footer="0.11811023622047245"/>
  <pageSetup paperSize="9" scale="85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Решение 3 </vt:lpstr>
      <vt:lpstr>'Решение 3 '!Заголовки_для_печати</vt:lpstr>
      <vt:lpstr>'Решение 3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Максименко Ирина Николаевна</cp:lastModifiedBy>
  <cp:lastPrinted>2016-04-15T05:37:19Z</cp:lastPrinted>
  <dcterms:created xsi:type="dcterms:W3CDTF">2015-12-28T10:11:00Z</dcterms:created>
  <dcterms:modified xsi:type="dcterms:W3CDTF">2016-05-04T02:28:25Z</dcterms:modified>
</cp:coreProperties>
</file>