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5" windowWidth="11475" windowHeight="11160"/>
  </bookViews>
  <sheets>
    <sheet name="январь" sheetId="1" r:id="rId1"/>
    <sheet name="февраль" sheetId="2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1">'[2]1D_Gorin'!#REF!</definedName>
    <definedName name="блок">'[2]1D_Gorin'!#REF!</definedName>
    <definedName name="_xlnm.Print_Titles" localSheetId="1">февраль!$A:$A,февраль!$4:$6</definedName>
    <definedName name="_xlnm.Print_Titles" localSheetId="0">январь!$A:$A,январь!$4:$6</definedName>
    <definedName name="_xlnm.Print_Area" localSheetId="1">февраль!$A$1:$H$56</definedName>
    <definedName name="_xlnm.Print_Area" localSheetId="0">январь!$A$1:$H$56</definedName>
  </definedNames>
  <calcPr calcId="145621"/>
</workbook>
</file>

<file path=xl/calcChain.xml><?xml version="1.0" encoding="utf-8"?>
<calcChain xmlns="http://schemas.openxmlformats.org/spreadsheetml/2006/main">
  <c r="I8" i="1" l="1"/>
  <c r="H48" i="2" l="1"/>
  <c r="G56" i="2" l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H56" i="1" l="1"/>
  <c r="G56" i="1" l="1"/>
  <c r="H12" i="2"/>
  <c r="H16" i="2"/>
  <c r="H20" i="2"/>
  <c r="H24" i="2"/>
  <c r="H28" i="2"/>
  <c r="H32" i="2"/>
  <c r="H36" i="2"/>
  <c r="H40" i="2"/>
  <c r="H44" i="2"/>
  <c r="H52" i="2"/>
  <c r="H11" i="2"/>
  <c r="H10" i="2"/>
  <c r="H13" i="2"/>
  <c r="H15" i="2"/>
  <c r="H19" i="2"/>
  <c r="H23" i="2"/>
  <c r="H25" i="2"/>
  <c r="H27" i="2"/>
  <c r="H31" i="2"/>
  <c r="H33" i="2"/>
  <c r="H35" i="2"/>
  <c r="H39" i="2"/>
  <c r="H41" i="2"/>
  <c r="H45" i="2"/>
  <c r="H47" i="2"/>
  <c r="H49" i="2"/>
  <c r="H53" i="2"/>
  <c r="H55" i="2"/>
  <c r="H14" i="2"/>
  <c r="H18" i="2"/>
  <c r="H22" i="2"/>
  <c r="H26" i="2"/>
  <c r="H30" i="2"/>
  <c r="H34" i="2"/>
  <c r="H38" i="2"/>
  <c r="H42" i="2"/>
  <c r="H46" i="2"/>
  <c r="H50" i="2"/>
  <c r="H54" i="2"/>
  <c r="H9" i="2"/>
  <c r="H17" i="2"/>
  <c r="H21" i="2"/>
  <c r="H29" i="2"/>
  <c r="H37" i="2"/>
  <c r="H43" i="2"/>
  <c r="H51" i="2"/>
  <c r="H8" i="2"/>
  <c r="H56" i="2" l="1"/>
</calcChain>
</file>

<file path=xl/sharedStrings.xml><?xml version="1.0" encoding="utf-8"?>
<sst xmlns="http://schemas.openxmlformats.org/spreadsheetml/2006/main" count="120" uniqueCount="62">
  <si>
    <t>Наименование МО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</si>
  <si>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</si>
  <si>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</si>
  <si>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</si>
  <si>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</si>
  <si>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</si>
  <si>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</si>
  <si>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</si>
  <si>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</si>
  <si>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</si>
  <si>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</si>
  <si>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</si>
  <si>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</si>
  <si>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</si>
  <si>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</si>
  <si>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</si>
  <si>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</si>
  <si>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</si>
  <si>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>НУЗ "Отделенческая поликлиника на ст. Хабаровск-1"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</si>
  <si>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</si>
  <si>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</si>
  <si>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</si>
  <si>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</si>
  <si>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</si>
  <si>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</si>
  <si>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</si>
  <si>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</si>
  <si>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</si>
  <si>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</si>
  <si>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</si>
  <si>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</si>
  <si>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</si>
  <si>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</si>
  <si>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</si>
  <si>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</si>
  <si>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</si>
  <si>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</si>
  <si>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</si>
  <si>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</si>
  <si>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</si>
  <si>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</si>
  <si>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</si>
  <si>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</si>
  <si>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</si>
  <si>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Значение
 коэффициентов</t>
  </si>
  <si>
    <t>Объем финансового обеспечения АПП, руб.</t>
  </si>
  <si>
    <t>ГБОУ ВПО "ДВГМУ" МЗ РФ</t>
  </si>
  <si>
    <t>КГБУЗ "Детская городская клиническая больница №9"</t>
  </si>
  <si>
    <t>Объем  финансового обеспечения амбулаторно-поликлинической помощи по подушевому нормативу для медицинских организаций, имеющих прикрепившихся лиц</t>
  </si>
  <si>
    <t xml:space="preserve">КГБУЗ "Солнечная районная больница" </t>
  </si>
  <si>
    <t>КГБУЗ "Ульчская районная больница"</t>
  </si>
  <si>
    <t>КГБУЗ "Вяземская районная больница"</t>
  </si>
  <si>
    <t xml:space="preserve">КГБУЗ "Районная больница района им. Лазо" </t>
  </si>
  <si>
    <t>Подушевой норматив финаси-рования 1200,0 руб. с учетом КД (руб./год)</t>
  </si>
  <si>
    <t>структ. подразд. (КДсп)</t>
  </si>
  <si>
    <t xml:space="preserve"> плотн. насел. (КДпн)</t>
  </si>
  <si>
    <t>половоз-растной коэф-т дифферен-циации амбулат. помощи (КДпв)</t>
  </si>
  <si>
    <t>Численность прикрепив-шихся лиц,  застрахован-ных в системе ОМС, на 01.12.15 (чел.)</t>
  </si>
  <si>
    <t>достижение показателей "дорожной карты" (КДзп)</t>
  </si>
  <si>
    <t xml:space="preserve">Приложение № 10
к Соглашению о тарифах на оплату медицинской помощи по обязательному медицинскому страхованию на территории Хабаровского края на 2016 год
</t>
  </si>
  <si>
    <t>Численность прикрепив-шихся лиц,  застрахован-ных в системе ОМС, на 01.02.16 (чел.)</t>
  </si>
  <si>
    <t>Приложение № 7
к Дополнительному Соглашению №1 от 10.03.2016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</si>
</sst>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_р_._-;\-* #,##0_р_._-;_-* &quot;-&quot;??_р_._-;_-@_-"/>
    <numFmt numFmtId="165" formatCode="_-* #,##0.000_р_._-;\-* #,##0.000_р_._-;_-* &quot;-&quot;??_р_._-;_-@_-"/>
    <numFmt numFmtId="166" formatCode="_-* #,##0.0_р_._-;\-* #,##0.0_р_._-;_-* &quot;-&quot;??_р_._-;_-@_-"/>
    <numFmt numFmtId="167" formatCode="_-* #,##0.0000000_р_._-;\-* #,##0.00000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8" fillId="0" borderId="0"/>
    <xf numFmtId="0" fontId="4" fillId="0" borderId="0"/>
    <xf numFmtId="0" fontId="1" fillId="0" borderId="0"/>
    <xf numFmtId="0" fontId="1" fillId="0" borderId="0"/>
    <xf numFmtId="0" fontId="9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1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wrapText="1"/>
    </xf>
    <xf numFmtId="164" fontId="2" fillId="0" borderId="0" xfId="1" applyNumberFormat="1" applyFont="1" applyFill="1" applyBorder="1" applyAlignment="1">
      <alignment wrapText="1"/>
    </xf>
    <xf numFmtId="164" fontId="7" fillId="0" borderId="1" xfId="2" applyNumberFormat="1" applyFont="1" applyFill="1" applyBorder="1" applyAlignment="1">
      <alignment wrapText="1"/>
    </xf>
    <xf numFmtId="43" fontId="7" fillId="0" borderId="1" xfId="2" applyFont="1" applyFill="1" applyBorder="1" applyAlignment="1">
      <alignment wrapText="1"/>
    </xf>
    <xf numFmtId="0" fontId="7" fillId="0" borderId="0" xfId="1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1" xfId="1" applyFont="1" applyFill="1" applyBorder="1" applyAlignment="1">
      <alignment wrapText="1"/>
    </xf>
    <xf numFmtId="43" fontId="7" fillId="0" borderId="1" xfId="2" applyNumberFormat="1" applyFont="1" applyFill="1" applyBorder="1" applyAlignment="1">
      <alignment wrapText="1"/>
    </xf>
    <xf numFmtId="43" fontId="2" fillId="0" borderId="1" xfId="2" applyNumberFormat="1" applyFont="1" applyFill="1" applyBorder="1" applyAlignment="1">
      <alignment wrapText="1"/>
    </xf>
    <xf numFmtId="164" fontId="2" fillId="0" borderId="1" xfId="2" applyNumberFormat="1" applyFont="1" applyFill="1" applyBorder="1" applyAlignment="1">
      <alignment wrapText="1"/>
    </xf>
    <xf numFmtId="43" fontId="2" fillId="0" borderId="1" xfId="2" applyNumberFormat="1" applyFont="1" applyFill="1" applyBorder="1" applyAlignment="1">
      <alignment horizontal="center" wrapText="1"/>
    </xf>
    <xf numFmtId="43" fontId="5" fillId="0" borderId="1" xfId="2" applyNumberFormat="1" applyFont="1" applyFill="1" applyBorder="1" applyAlignment="1">
      <alignment wrapText="1"/>
    </xf>
    <xf numFmtId="164" fontId="2" fillId="0" borderId="1" xfId="2" applyNumberFormat="1" applyFont="1" applyFill="1" applyBorder="1" applyAlignment="1">
      <alignment horizontal="center" wrapText="1"/>
    </xf>
    <xf numFmtId="165" fontId="2" fillId="0" borderId="1" xfId="2" applyNumberFormat="1" applyFont="1" applyFill="1" applyBorder="1" applyAlignment="1">
      <alignment wrapText="1"/>
    </xf>
    <xf numFmtId="165" fontId="5" fillId="0" borderId="1" xfId="2" applyNumberFormat="1" applyFont="1" applyFill="1" applyBorder="1" applyAlignment="1">
      <alignment wrapText="1"/>
    </xf>
    <xf numFmtId="166" fontId="2" fillId="0" borderId="1" xfId="2" applyNumberFormat="1" applyFont="1" applyFill="1" applyBorder="1" applyAlignment="1">
      <alignment wrapText="1"/>
    </xf>
    <xf numFmtId="43" fontId="2" fillId="0" borderId="0" xfId="1" applyNumberFormat="1" applyFont="1" applyFill="1" applyBorder="1" applyAlignment="1">
      <alignment wrapText="1"/>
    </xf>
    <xf numFmtId="167" fontId="2" fillId="0" borderId="0" xfId="1" applyNumberFormat="1" applyFont="1" applyFill="1" applyBorder="1" applyAlignment="1">
      <alignment wrapText="1"/>
    </xf>
    <xf numFmtId="43" fontId="2" fillId="0" borderId="6" xfId="2" applyNumberFormat="1" applyFont="1" applyFill="1" applyBorder="1" applyAlignment="1">
      <alignment wrapText="1"/>
    </xf>
    <xf numFmtId="165" fontId="2" fillId="0" borderId="6" xfId="2" applyNumberFormat="1" applyFont="1" applyFill="1" applyBorder="1" applyAlignment="1">
      <alignment wrapText="1"/>
    </xf>
    <xf numFmtId="43" fontId="5" fillId="0" borderId="6" xfId="2" applyNumberFormat="1" applyFont="1" applyFill="1" applyBorder="1" applyAlignment="1">
      <alignment wrapText="1"/>
    </xf>
    <xf numFmtId="164" fontId="2" fillId="0" borderId="6" xfId="2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3" fontId="2" fillId="0" borderId="2" xfId="2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center" vertical="center" wrapText="1"/>
    </xf>
    <xf numFmtId="0" fontId="10" fillId="0" borderId="0" xfId="40" applyFont="1" applyFill="1" applyBorder="1" applyAlignment="1">
      <alignment horizontal="right" vertical="top" wrapText="1"/>
    </xf>
    <xf numFmtId="0" fontId="7" fillId="0" borderId="0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</cellXfs>
  <cellStyles count="41">
    <cellStyle name="Обычный" xfId="0" builtinId="0"/>
    <cellStyle name="Обычный 2" xfId="3"/>
    <cellStyle name="Обычный 2 2" xfId="4"/>
    <cellStyle name="Обычный 3" xfId="1"/>
    <cellStyle name="Обычный 3 2" xfId="5"/>
    <cellStyle name="Обычный 3 3 2" xfId="40"/>
    <cellStyle name="Обычный 4" xfId="6"/>
    <cellStyle name="Обычный Лена" xfId="7"/>
    <cellStyle name="Процентный 2" xfId="8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2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I58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L5" sqref="L5"/>
    </sheetView>
  </sheetViews>
  <sheetFormatPr defaultColWidth="9.140625" defaultRowHeight="18.75" x14ac:dyDescent="0.3"/>
  <cols>
    <col min="1" max="1" width="56.28515625" style="9" customWidth="1"/>
    <col min="2" max="2" width="14.85546875" style="1" customWidth="1"/>
    <col min="3" max="3" width="11.28515625" style="1" customWidth="1"/>
    <col min="4" max="4" width="10.85546875" style="1" customWidth="1"/>
    <col min="5" max="5" width="16.85546875" style="1" customWidth="1"/>
    <col min="6" max="6" width="15.5703125" style="1" customWidth="1"/>
    <col min="7" max="7" width="16.7109375" style="1" customWidth="1"/>
    <col min="8" max="8" width="24.7109375" style="1" customWidth="1"/>
    <col min="9" max="9" width="19.28515625" style="1" hidden="1" customWidth="1"/>
    <col min="10" max="16384" width="9.140625" style="1"/>
  </cols>
  <sheetData>
    <row r="1" spans="1:9" ht="82.15" customHeight="1" x14ac:dyDescent="0.3">
      <c r="G1" s="34" t="s">
        <v>59</v>
      </c>
      <c r="H1" s="34"/>
    </row>
    <row r="2" spans="1:9" ht="33.6" customHeight="1" x14ac:dyDescent="0.35">
      <c r="A2" s="35" t="s">
        <v>48</v>
      </c>
      <c r="B2" s="35"/>
      <c r="C2" s="35"/>
      <c r="D2" s="35"/>
      <c r="E2" s="35"/>
      <c r="F2" s="35"/>
      <c r="G2" s="35"/>
      <c r="H2" s="2"/>
    </row>
    <row r="4" spans="1:9" s="3" customFormat="1" ht="39.75" customHeight="1" x14ac:dyDescent="0.3">
      <c r="A4" s="33" t="s">
        <v>0</v>
      </c>
      <c r="B4" s="33" t="s">
        <v>53</v>
      </c>
      <c r="C4" s="36" t="s">
        <v>44</v>
      </c>
      <c r="D4" s="37"/>
      <c r="E4" s="37"/>
      <c r="F4" s="38"/>
      <c r="G4" s="33" t="s">
        <v>57</v>
      </c>
      <c r="H4" s="33" t="s">
        <v>45</v>
      </c>
    </row>
    <row r="5" spans="1:9" s="3" customFormat="1" ht="23.25" customHeight="1" x14ac:dyDescent="0.3">
      <c r="A5" s="33"/>
      <c r="B5" s="33"/>
      <c r="C5" s="33" t="s">
        <v>54</v>
      </c>
      <c r="D5" s="33" t="s">
        <v>55</v>
      </c>
      <c r="E5" s="33" t="s">
        <v>56</v>
      </c>
      <c r="F5" s="33" t="s">
        <v>58</v>
      </c>
      <c r="G5" s="33"/>
      <c r="H5" s="33"/>
    </row>
    <row r="6" spans="1:9" s="5" customFormat="1" ht="108.6" customHeight="1" x14ac:dyDescent="0.3">
      <c r="A6" s="33"/>
      <c r="B6" s="33"/>
      <c r="C6" s="33"/>
      <c r="D6" s="33"/>
      <c r="E6" s="33"/>
      <c r="F6" s="33"/>
      <c r="G6" s="33"/>
      <c r="H6" s="33"/>
    </row>
    <row r="7" spans="1:9" s="9" customFormat="1" ht="21" customHeight="1" x14ac:dyDescent="0.35">
      <c r="A7" s="4">
        <v>1</v>
      </c>
      <c r="B7" s="8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</row>
    <row r="8" spans="1:9" ht="26.45" customHeight="1" x14ac:dyDescent="0.3">
      <c r="A8" s="6" t="s">
        <v>1</v>
      </c>
      <c r="B8" s="24">
        <v>1680</v>
      </c>
      <c r="C8" s="17">
        <v>1</v>
      </c>
      <c r="D8" s="17">
        <v>1</v>
      </c>
      <c r="E8" s="17">
        <v>0.77</v>
      </c>
      <c r="F8" s="22">
        <v>1.0069999999999999</v>
      </c>
      <c r="G8" s="18">
        <v>68835</v>
      </c>
      <c r="H8" s="19">
        <v>89668270.689999998</v>
      </c>
      <c r="I8" s="26">
        <f>C8*D8*E8*F8</f>
        <v>0.77538999999999991</v>
      </c>
    </row>
    <row r="9" spans="1:9" ht="22.5" customHeight="1" x14ac:dyDescent="0.3">
      <c r="A9" s="6" t="s">
        <v>2</v>
      </c>
      <c r="B9" s="24">
        <v>1680</v>
      </c>
      <c r="C9" s="17">
        <v>1</v>
      </c>
      <c r="D9" s="17">
        <v>1</v>
      </c>
      <c r="E9" s="17">
        <v>0.75</v>
      </c>
      <c r="F9" s="22">
        <v>0.80200000000000005</v>
      </c>
      <c r="G9" s="18">
        <v>39960</v>
      </c>
      <c r="H9" s="19">
        <v>40380379.200000003</v>
      </c>
      <c r="I9" s="26">
        <f t="shared" ref="I9:I55" si="0">C9*D9*E9*F9</f>
        <v>0.60150000000000003</v>
      </c>
    </row>
    <row r="10" spans="1:9" ht="24" customHeight="1" x14ac:dyDescent="0.3">
      <c r="A10" s="6" t="s">
        <v>3</v>
      </c>
      <c r="B10" s="24">
        <v>1680</v>
      </c>
      <c r="C10" s="17">
        <v>1</v>
      </c>
      <c r="D10" s="17">
        <v>1</v>
      </c>
      <c r="E10" s="17">
        <v>0.76</v>
      </c>
      <c r="F10" s="22">
        <v>0.96599999999999997</v>
      </c>
      <c r="G10" s="18">
        <v>53746</v>
      </c>
      <c r="H10" s="19">
        <v>66289714.439999998</v>
      </c>
      <c r="I10" s="26">
        <f t="shared" si="0"/>
        <v>0.73416000000000003</v>
      </c>
    </row>
    <row r="11" spans="1:9" ht="24.75" customHeight="1" x14ac:dyDescent="0.3">
      <c r="A11" s="6" t="s">
        <v>4</v>
      </c>
      <c r="B11" s="24">
        <v>1680</v>
      </c>
      <c r="C11" s="17">
        <v>1</v>
      </c>
      <c r="D11" s="17">
        <v>1</v>
      </c>
      <c r="E11" s="17">
        <v>0.99</v>
      </c>
      <c r="F11" s="22">
        <v>1.44</v>
      </c>
      <c r="G11" s="18">
        <v>32422</v>
      </c>
      <c r="H11" s="19">
        <v>77650949.379999995</v>
      </c>
      <c r="I11" s="26">
        <f t="shared" si="0"/>
        <v>1.4256</v>
      </c>
    </row>
    <row r="12" spans="1:9" ht="24.75" customHeight="1" x14ac:dyDescent="0.3">
      <c r="A12" s="6" t="s">
        <v>5</v>
      </c>
      <c r="B12" s="24">
        <v>1680</v>
      </c>
      <c r="C12" s="17">
        <v>1</v>
      </c>
      <c r="D12" s="17">
        <v>1</v>
      </c>
      <c r="E12" s="17">
        <v>0.97</v>
      </c>
      <c r="F12" s="22">
        <v>1.3660000000000001</v>
      </c>
      <c r="G12" s="18">
        <v>23112</v>
      </c>
      <c r="H12" s="19">
        <v>51448088.560000002</v>
      </c>
      <c r="I12" s="26">
        <f t="shared" si="0"/>
        <v>1.3250200000000001</v>
      </c>
    </row>
    <row r="13" spans="1:9" ht="24" customHeight="1" x14ac:dyDescent="0.3">
      <c r="A13" s="6" t="s">
        <v>6</v>
      </c>
      <c r="B13" s="24">
        <v>1680</v>
      </c>
      <c r="C13" s="17">
        <v>1</v>
      </c>
      <c r="D13" s="17">
        <v>1</v>
      </c>
      <c r="E13" s="17">
        <v>0.75</v>
      </c>
      <c r="F13" s="22">
        <v>1.423</v>
      </c>
      <c r="G13" s="18">
        <v>96589</v>
      </c>
      <c r="H13" s="19">
        <v>173182145.22</v>
      </c>
      <c r="I13" s="26">
        <f t="shared" si="0"/>
        <v>1.06725</v>
      </c>
    </row>
    <row r="14" spans="1:9" ht="24" customHeight="1" x14ac:dyDescent="0.3">
      <c r="A14" s="6" t="s">
        <v>7</v>
      </c>
      <c r="B14" s="24">
        <v>1680</v>
      </c>
      <c r="C14" s="17">
        <v>1</v>
      </c>
      <c r="D14" s="17">
        <v>1</v>
      </c>
      <c r="E14" s="17">
        <v>0.94</v>
      </c>
      <c r="F14" s="22">
        <v>1.012</v>
      </c>
      <c r="G14" s="18">
        <v>26970</v>
      </c>
      <c r="H14" s="19">
        <v>43102116.289999999</v>
      </c>
      <c r="I14" s="26">
        <f t="shared" si="0"/>
        <v>0.9512799999999999</v>
      </c>
    </row>
    <row r="15" spans="1:9" ht="24" customHeight="1" x14ac:dyDescent="0.3">
      <c r="A15" s="6" t="s">
        <v>8</v>
      </c>
      <c r="B15" s="24">
        <v>1680</v>
      </c>
      <c r="C15" s="17">
        <v>1</v>
      </c>
      <c r="D15" s="17">
        <v>1</v>
      </c>
      <c r="E15" s="17">
        <v>0.75</v>
      </c>
      <c r="F15" s="22">
        <v>1</v>
      </c>
      <c r="G15" s="18">
        <v>48341</v>
      </c>
      <c r="H15" s="19">
        <v>60909660</v>
      </c>
      <c r="I15" s="26">
        <f t="shared" si="0"/>
        <v>0.75</v>
      </c>
    </row>
    <row r="16" spans="1:9" ht="19.899999999999999" customHeight="1" x14ac:dyDescent="0.3">
      <c r="A16" s="6" t="s">
        <v>9</v>
      </c>
      <c r="B16" s="24">
        <v>1680</v>
      </c>
      <c r="C16" s="17">
        <v>1.03</v>
      </c>
      <c r="D16" s="17">
        <v>1</v>
      </c>
      <c r="E16" s="17">
        <v>2.1</v>
      </c>
      <c r="F16" s="22">
        <v>1.1559999999999999</v>
      </c>
      <c r="G16" s="18">
        <v>16658</v>
      </c>
      <c r="H16" s="19">
        <v>69975577.769999996</v>
      </c>
      <c r="I16" s="26">
        <f t="shared" si="0"/>
        <v>2.5004280000000003</v>
      </c>
    </row>
    <row r="17" spans="1:9" ht="37.5" x14ac:dyDescent="0.3">
      <c r="A17" s="6" t="s">
        <v>10</v>
      </c>
      <c r="B17" s="24">
        <v>1680</v>
      </c>
      <c r="C17" s="17">
        <v>1.03</v>
      </c>
      <c r="D17" s="17">
        <v>1</v>
      </c>
      <c r="E17" s="17">
        <v>2.1</v>
      </c>
      <c r="F17" s="22">
        <v>0.94199999999999995</v>
      </c>
      <c r="G17" s="18">
        <v>17394</v>
      </c>
      <c r="H17" s="19">
        <v>59541006.210000001</v>
      </c>
      <c r="I17" s="26">
        <f t="shared" si="0"/>
        <v>2.0375460000000003</v>
      </c>
    </row>
    <row r="18" spans="1:9" ht="25.9" customHeight="1" x14ac:dyDescent="0.3">
      <c r="A18" s="6" t="s">
        <v>11</v>
      </c>
      <c r="B18" s="24">
        <v>1680</v>
      </c>
      <c r="C18" s="17">
        <v>1</v>
      </c>
      <c r="D18" s="17">
        <v>1</v>
      </c>
      <c r="E18" s="17">
        <v>2.12</v>
      </c>
      <c r="F18" s="22">
        <v>0.73699999999999999</v>
      </c>
      <c r="G18" s="18">
        <v>16462</v>
      </c>
      <c r="H18" s="19">
        <v>43211090.630000003</v>
      </c>
      <c r="I18" s="26">
        <f t="shared" si="0"/>
        <v>1.5624400000000001</v>
      </c>
    </row>
    <row r="19" spans="1:9" ht="22.9" customHeight="1" x14ac:dyDescent="0.3">
      <c r="A19" s="6" t="s">
        <v>12</v>
      </c>
      <c r="B19" s="24">
        <v>1680</v>
      </c>
      <c r="C19" s="17">
        <v>1.05</v>
      </c>
      <c r="D19" s="17">
        <v>1</v>
      </c>
      <c r="E19" s="17">
        <v>2.13</v>
      </c>
      <c r="F19" s="22">
        <v>0.69399999999999995</v>
      </c>
      <c r="G19" s="18">
        <v>14516</v>
      </c>
      <c r="H19" s="19">
        <v>37851632.439999998</v>
      </c>
      <c r="I19" s="26">
        <f t="shared" si="0"/>
        <v>1.5521309999999999</v>
      </c>
    </row>
    <row r="20" spans="1:9" ht="34.5" customHeight="1" x14ac:dyDescent="0.3">
      <c r="A20" s="6" t="s">
        <v>13</v>
      </c>
      <c r="B20" s="24">
        <v>1680</v>
      </c>
      <c r="C20" s="17">
        <v>1</v>
      </c>
      <c r="D20" s="17">
        <v>1</v>
      </c>
      <c r="E20" s="17">
        <v>0.73</v>
      </c>
      <c r="F20" s="22">
        <v>0.83899999999999997</v>
      </c>
      <c r="G20" s="18">
        <v>62739</v>
      </c>
      <c r="H20" s="19">
        <v>64555268.950000003</v>
      </c>
      <c r="I20" s="26">
        <f t="shared" si="0"/>
        <v>0.61246999999999996</v>
      </c>
    </row>
    <row r="21" spans="1:9" ht="39" customHeight="1" x14ac:dyDescent="0.3">
      <c r="A21" s="6" t="s">
        <v>14</v>
      </c>
      <c r="B21" s="24">
        <v>1680</v>
      </c>
      <c r="C21" s="17">
        <v>1</v>
      </c>
      <c r="D21" s="17">
        <v>1</v>
      </c>
      <c r="E21" s="17">
        <v>2.11</v>
      </c>
      <c r="F21" s="22">
        <v>0.94199999999999995</v>
      </c>
      <c r="G21" s="18">
        <v>9575</v>
      </c>
      <c r="H21" s="19">
        <v>31972855.32</v>
      </c>
      <c r="I21" s="26">
        <f t="shared" si="0"/>
        <v>1.9876199999999997</v>
      </c>
    </row>
    <row r="22" spans="1:9" ht="37.5" customHeight="1" x14ac:dyDescent="0.3">
      <c r="A22" s="6" t="s">
        <v>47</v>
      </c>
      <c r="B22" s="24">
        <v>1680</v>
      </c>
      <c r="C22" s="17">
        <v>1.03</v>
      </c>
      <c r="D22" s="17">
        <v>1</v>
      </c>
      <c r="E22" s="17">
        <v>2.11</v>
      </c>
      <c r="F22" s="22">
        <v>0.82099999999999995</v>
      </c>
      <c r="G22" s="18">
        <v>24962</v>
      </c>
      <c r="H22" s="19">
        <v>74825822.209999993</v>
      </c>
      <c r="I22" s="26">
        <f t="shared" si="0"/>
        <v>1.7842792999999997</v>
      </c>
    </row>
    <row r="23" spans="1:9" ht="21.6" customHeight="1" x14ac:dyDescent="0.3">
      <c r="A23" s="6" t="s">
        <v>15</v>
      </c>
      <c r="B23" s="24">
        <v>1680</v>
      </c>
      <c r="C23" s="17">
        <v>1</v>
      </c>
      <c r="D23" s="17">
        <v>1</v>
      </c>
      <c r="E23" s="17">
        <v>0.78</v>
      </c>
      <c r="F23" s="22">
        <v>1</v>
      </c>
      <c r="G23" s="18">
        <v>4012</v>
      </c>
      <c r="H23" s="19">
        <v>5257324.8</v>
      </c>
      <c r="I23" s="26">
        <f t="shared" si="0"/>
        <v>0.78</v>
      </c>
    </row>
    <row r="24" spans="1:9" ht="26.45" customHeight="1" x14ac:dyDescent="0.3">
      <c r="A24" s="6" t="s">
        <v>16</v>
      </c>
      <c r="B24" s="24">
        <v>1680</v>
      </c>
      <c r="C24" s="17">
        <v>1</v>
      </c>
      <c r="D24" s="17">
        <v>1</v>
      </c>
      <c r="E24" s="17">
        <v>0.72</v>
      </c>
      <c r="F24" s="22">
        <v>1</v>
      </c>
      <c r="G24" s="18">
        <v>5809</v>
      </c>
      <c r="H24" s="19">
        <v>7026566.4000000004</v>
      </c>
      <c r="I24" s="26">
        <f t="shared" si="0"/>
        <v>0.72</v>
      </c>
    </row>
    <row r="25" spans="1:9" ht="38.25" customHeight="1" x14ac:dyDescent="0.3">
      <c r="A25" s="6" t="s">
        <v>17</v>
      </c>
      <c r="B25" s="24">
        <v>1680</v>
      </c>
      <c r="C25" s="17">
        <v>1</v>
      </c>
      <c r="D25" s="17">
        <v>1</v>
      </c>
      <c r="E25" s="17">
        <v>0.68</v>
      </c>
      <c r="F25" s="22">
        <v>1</v>
      </c>
      <c r="G25" s="18">
        <v>2372</v>
      </c>
      <c r="H25" s="19">
        <v>2709772.8</v>
      </c>
      <c r="I25" s="26">
        <f t="shared" si="0"/>
        <v>0.68</v>
      </c>
    </row>
    <row r="26" spans="1:9" ht="28.5" customHeight="1" x14ac:dyDescent="0.3">
      <c r="A26" s="6" t="s">
        <v>46</v>
      </c>
      <c r="B26" s="24">
        <v>1680</v>
      </c>
      <c r="C26" s="17">
        <v>1</v>
      </c>
      <c r="D26" s="17">
        <v>1</v>
      </c>
      <c r="E26" s="17">
        <v>0.73</v>
      </c>
      <c r="F26" s="22">
        <v>1</v>
      </c>
      <c r="G26" s="18">
        <v>4402</v>
      </c>
      <c r="H26" s="19">
        <v>5398612.7999999998</v>
      </c>
      <c r="I26" s="26">
        <f t="shared" si="0"/>
        <v>0.73</v>
      </c>
    </row>
    <row r="27" spans="1:9" ht="42" customHeight="1" x14ac:dyDescent="0.3">
      <c r="A27" s="6" t="s">
        <v>18</v>
      </c>
      <c r="B27" s="24">
        <v>1680</v>
      </c>
      <c r="C27" s="17">
        <v>1</v>
      </c>
      <c r="D27" s="17">
        <v>1</v>
      </c>
      <c r="E27" s="17">
        <v>0.9</v>
      </c>
      <c r="F27" s="22">
        <v>0.83699999999999997</v>
      </c>
      <c r="G27" s="18">
        <v>29123</v>
      </c>
      <c r="H27" s="19">
        <v>36856437.909999996</v>
      </c>
      <c r="I27" s="26">
        <f t="shared" si="0"/>
        <v>0.75329999999999997</v>
      </c>
    </row>
    <row r="28" spans="1:9" ht="24.6" customHeight="1" x14ac:dyDescent="0.3">
      <c r="A28" s="6" t="s">
        <v>19</v>
      </c>
      <c r="B28" s="24">
        <v>1680</v>
      </c>
      <c r="C28" s="17">
        <v>1</v>
      </c>
      <c r="D28" s="17">
        <v>1.1000000000000001</v>
      </c>
      <c r="E28" s="17">
        <v>0.74</v>
      </c>
      <c r="F28" s="22">
        <v>1</v>
      </c>
      <c r="G28" s="18">
        <v>2077</v>
      </c>
      <c r="H28" s="19">
        <v>2840339.04</v>
      </c>
      <c r="I28" s="26">
        <f t="shared" si="0"/>
        <v>0.81400000000000006</v>
      </c>
    </row>
    <row r="29" spans="1:9" ht="37.5" x14ac:dyDescent="0.3">
      <c r="A29" s="6" t="s">
        <v>20</v>
      </c>
      <c r="B29" s="24">
        <v>1680</v>
      </c>
      <c r="C29" s="17">
        <v>1.1499999999999999</v>
      </c>
      <c r="D29" s="17">
        <v>1.1000000000000001</v>
      </c>
      <c r="E29" s="17">
        <v>1.0900000000000001</v>
      </c>
      <c r="F29" s="22">
        <v>0.79800000000000004</v>
      </c>
      <c r="G29" s="18">
        <v>13639</v>
      </c>
      <c r="H29" s="19">
        <v>25212257.030000001</v>
      </c>
      <c r="I29" s="26">
        <f t="shared" si="0"/>
        <v>1.1003223</v>
      </c>
    </row>
    <row r="30" spans="1:9" ht="39.75" customHeight="1" x14ac:dyDescent="0.3">
      <c r="A30" s="6" t="s">
        <v>21</v>
      </c>
      <c r="B30" s="24">
        <v>1680</v>
      </c>
      <c r="C30" s="17">
        <v>1.05</v>
      </c>
      <c r="D30" s="17">
        <v>1.1000000000000001</v>
      </c>
      <c r="E30" s="17">
        <v>1.03</v>
      </c>
      <c r="F30" s="22">
        <v>0.746</v>
      </c>
      <c r="G30" s="18">
        <v>58078</v>
      </c>
      <c r="H30" s="19">
        <v>86592239.25</v>
      </c>
      <c r="I30" s="26">
        <f t="shared" si="0"/>
        <v>0.88747890000000018</v>
      </c>
    </row>
    <row r="31" spans="1:9" ht="28.9" customHeight="1" x14ac:dyDescent="0.3">
      <c r="A31" s="6" t="s">
        <v>22</v>
      </c>
      <c r="B31" s="24">
        <v>1680</v>
      </c>
      <c r="C31" s="17">
        <v>1.05</v>
      </c>
      <c r="D31" s="17">
        <v>1.1000000000000001</v>
      </c>
      <c r="E31" s="17">
        <v>1.0900000000000001</v>
      </c>
      <c r="F31" s="22">
        <v>0.85599999999999998</v>
      </c>
      <c r="G31" s="18">
        <v>19564</v>
      </c>
      <c r="H31" s="19">
        <v>35420051.039999999</v>
      </c>
      <c r="I31" s="26">
        <f t="shared" si="0"/>
        <v>1.0776612000000003</v>
      </c>
    </row>
    <row r="32" spans="1:9" ht="29.25" customHeight="1" x14ac:dyDescent="0.3">
      <c r="A32" s="6" t="s">
        <v>51</v>
      </c>
      <c r="B32" s="24">
        <v>1680</v>
      </c>
      <c r="C32" s="17">
        <v>1.1499999999999999</v>
      </c>
      <c r="D32" s="17">
        <v>1.1000000000000001</v>
      </c>
      <c r="E32" s="17">
        <v>1.01</v>
      </c>
      <c r="F32" s="22">
        <v>1.016</v>
      </c>
      <c r="G32" s="18">
        <v>24244</v>
      </c>
      <c r="H32" s="19">
        <v>52871199.600000001</v>
      </c>
      <c r="I32" s="26">
        <f t="shared" si="0"/>
        <v>1.2980924</v>
      </c>
    </row>
    <row r="33" spans="1:9" ht="27.6" customHeight="1" x14ac:dyDescent="0.3">
      <c r="A33" s="6" t="s">
        <v>52</v>
      </c>
      <c r="B33" s="24">
        <v>1680</v>
      </c>
      <c r="C33" s="17">
        <v>1.1499999999999999</v>
      </c>
      <c r="D33" s="17">
        <v>1.1000000000000001</v>
      </c>
      <c r="E33" s="20">
        <v>0.98</v>
      </c>
      <c r="F33" s="23">
        <v>1</v>
      </c>
      <c r="G33" s="18">
        <v>52236</v>
      </c>
      <c r="H33" s="19">
        <v>108791708.26000001</v>
      </c>
      <c r="I33" s="26">
        <f t="shared" si="0"/>
        <v>1.2396999999999998</v>
      </c>
    </row>
    <row r="34" spans="1:9" ht="28.5" customHeight="1" x14ac:dyDescent="0.3">
      <c r="A34" s="6" t="s">
        <v>23</v>
      </c>
      <c r="B34" s="24">
        <v>1680</v>
      </c>
      <c r="C34" s="17">
        <v>1.1499999999999999</v>
      </c>
      <c r="D34" s="17">
        <v>1.2</v>
      </c>
      <c r="E34" s="17">
        <v>1.04</v>
      </c>
      <c r="F34" s="22">
        <v>0.95399999999999996</v>
      </c>
      <c r="G34" s="18">
        <v>17131</v>
      </c>
      <c r="H34" s="19">
        <v>39405132.960000001</v>
      </c>
      <c r="I34" s="26">
        <f t="shared" si="0"/>
        <v>1.3691807999999999</v>
      </c>
    </row>
    <row r="35" spans="1:9" ht="31.15" customHeight="1" x14ac:dyDescent="0.3">
      <c r="A35" s="6" t="s">
        <v>24</v>
      </c>
      <c r="B35" s="24">
        <v>2016</v>
      </c>
      <c r="C35" s="17">
        <v>1</v>
      </c>
      <c r="D35" s="17">
        <v>1</v>
      </c>
      <c r="E35" s="17">
        <v>1.1200000000000001</v>
      </c>
      <c r="F35" s="22">
        <v>0.85799999999999998</v>
      </c>
      <c r="G35" s="18">
        <v>58414</v>
      </c>
      <c r="H35" s="19">
        <v>113165171.16</v>
      </c>
      <c r="I35" s="26">
        <f t="shared" si="0"/>
        <v>0.96096000000000004</v>
      </c>
    </row>
    <row r="36" spans="1:9" ht="31.15" customHeight="1" x14ac:dyDescent="0.3">
      <c r="A36" s="6" t="s">
        <v>25</v>
      </c>
      <c r="B36" s="24">
        <v>2016</v>
      </c>
      <c r="C36" s="17">
        <v>1.05</v>
      </c>
      <c r="D36" s="17">
        <v>1</v>
      </c>
      <c r="E36" s="17">
        <v>0.88</v>
      </c>
      <c r="F36" s="22">
        <v>1.0129999999999999</v>
      </c>
      <c r="G36" s="18">
        <v>29847</v>
      </c>
      <c r="H36" s="19">
        <v>56321294.729999997</v>
      </c>
      <c r="I36" s="26">
        <f t="shared" si="0"/>
        <v>0.93601199999999996</v>
      </c>
    </row>
    <row r="37" spans="1:9" ht="31.15" customHeight="1" x14ac:dyDescent="0.3">
      <c r="A37" s="6" t="s">
        <v>26</v>
      </c>
      <c r="B37" s="24">
        <v>2016</v>
      </c>
      <c r="C37" s="17">
        <v>1</v>
      </c>
      <c r="D37" s="17">
        <v>1</v>
      </c>
      <c r="E37" s="17">
        <v>0.77</v>
      </c>
      <c r="F37" s="22">
        <v>0.82299999999999995</v>
      </c>
      <c r="G37" s="18">
        <v>32556</v>
      </c>
      <c r="H37" s="19">
        <v>41592222.520000003</v>
      </c>
      <c r="I37" s="26">
        <f t="shared" si="0"/>
        <v>0.63371</v>
      </c>
    </row>
    <row r="38" spans="1:9" ht="31.15" customHeight="1" x14ac:dyDescent="0.3">
      <c r="A38" s="6" t="s">
        <v>27</v>
      </c>
      <c r="B38" s="24">
        <v>2016</v>
      </c>
      <c r="C38" s="17">
        <v>1</v>
      </c>
      <c r="D38" s="17">
        <v>1</v>
      </c>
      <c r="E38" s="17">
        <v>0.76</v>
      </c>
      <c r="F38" s="22">
        <v>0.90100000000000002</v>
      </c>
      <c r="G38" s="18">
        <v>72016</v>
      </c>
      <c r="H38" s="19">
        <v>99416371.140000001</v>
      </c>
      <c r="I38" s="26">
        <f t="shared" si="0"/>
        <v>0.68476000000000004</v>
      </c>
    </row>
    <row r="39" spans="1:9" ht="26.45" customHeight="1" x14ac:dyDescent="0.3">
      <c r="A39" s="6" t="s">
        <v>28</v>
      </c>
      <c r="B39" s="24">
        <v>2016</v>
      </c>
      <c r="C39" s="17">
        <v>1</v>
      </c>
      <c r="D39" s="17">
        <v>1</v>
      </c>
      <c r="E39" s="17">
        <v>0.72</v>
      </c>
      <c r="F39" s="22">
        <v>1.35</v>
      </c>
      <c r="G39" s="18">
        <v>20245</v>
      </c>
      <c r="H39" s="19">
        <v>39671130.240000002</v>
      </c>
      <c r="I39" s="26">
        <f t="shared" si="0"/>
        <v>0.97199999999999998</v>
      </c>
    </row>
    <row r="40" spans="1:9" ht="24" customHeight="1" x14ac:dyDescent="0.3">
      <c r="A40" s="6" t="s">
        <v>29</v>
      </c>
      <c r="B40" s="24">
        <v>2016</v>
      </c>
      <c r="C40" s="17">
        <v>1.03</v>
      </c>
      <c r="D40" s="17">
        <v>1</v>
      </c>
      <c r="E40" s="17">
        <v>2.1</v>
      </c>
      <c r="F40" s="22">
        <v>0.91500000000000004</v>
      </c>
      <c r="G40" s="18">
        <v>31262</v>
      </c>
      <c r="H40" s="19">
        <v>124734014.48</v>
      </c>
      <c r="I40" s="26">
        <f t="shared" si="0"/>
        <v>1.9791450000000004</v>
      </c>
    </row>
    <row r="41" spans="1:9" ht="37.5" x14ac:dyDescent="0.3">
      <c r="A41" s="6" t="s">
        <v>30</v>
      </c>
      <c r="B41" s="24">
        <v>2016</v>
      </c>
      <c r="C41" s="17">
        <v>1.03</v>
      </c>
      <c r="D41" s="17">
        <v>1</v>
      </c>
      <c r="E41" s="17">
        <v>0.82</v>
      </c>
      <c r="F41" s="22">
        <v>0.88500000000000001</v>
      </c>
      <c r="G41" s="18">
        <v>25835</v>
      </c>
      <c r="H41" s="19">
        <v>38930801.18</v>
      </c>
      <c r="I41" s="26">
        <f t="shared" si="0"/>
        <v>0.747471</v>
      </c>
    </row>
    <row r="42" spans="1:9" ht="27.6" customHeight="1" x14ac:dyDescent="0.3">
      <c r="A42" s="6" t="s">
        <v>31</v>
      </c>
      <c r="B42" s="24">
        <v>2016</v>
      </c>
      <c r="C42" s="17">
        <v>1</v>
      </c>
      <c r="D42" s="17">
        <v>1</v>
      </c>
      <c r="E42" s="17">
        <v>0.75</v>
      </c>
      <c r="F42" s="22">
        <v>1</v>
      </c>
      <c r="G42" s="18">
        <v>6552</v>
      </c>
      <c r="H42" s="19">
        <v>9906624</v>
      </c>
      <c r="I42" s="26">
        <f t="shared" si="0"/>
        <v>0.75</v>
      </c>
    </row>
    <row r="43" spans="1:9" ht="24" customHeight="1" x14ac:dyDescent="0.3">
      <c r="A43" s="6" t="s">
        <v>32</v>
      </c>
      <c r="B43" s="24">
        <v>2016</v>
      </c>
      <c r="C43" s="17">
        <v>1.2</v>
      </c>
      <c r="D43" s="17">
        <v>1.1000000000000001</v>
      </c>
      <c r="E43" s="17">
        <v>1.03</v>
      </c>
      <c r="F43" s="22">
        <v>1.343</v>
      </c>
      <c r="G43" s="18">
        <v>22087</v>
      </c>
      <c r="H43" s="19">
        <v>81304470.829999998</v>
      </c>
      <c r="I43" s="26">
        <f t="shared" si="0"/>
        <v>1.8259428000000002</v>
      </c>
    </row>
    <row r="44" spans="1:9" ht="27" customHeight="1" x14ac:dyDescent="0.3">
      <c r="A44" s="6" t="s">
        <v>33</v>
      </c>
      <c r="B44" s="24">
        <v>2016</v>
      </c>
      <c r="C44" s="17">
        <v>1.05</v>
      </c>
      <c r="D44" s="17">
        <v>1.1000000000000001</v>
      </c>
      <c r="E44" s="17">
        <v>1.02</v>
      </c>
      <c r="F44" s="22">
        <v>0.92600000000000005</v>
      </c>
      <c r="G44" s="18">
        <v>63850</v>
      </c>
      <c r="H44" s="19">
        <v>140425045.09999999</v>
      </c>
      <c r="I44" s="26">
        <f t="shared" si="0"/>
        <v>1.0909206000000005</v>
      </c>
    </row>
    <row r="45" spans="1:9" ht="27" customHeight="1" x14ac:dyDescent="0.3">
      <c r="A45" s="6" t="s">
        <v>34</v>
      </c>
      <c r="B45" s="24">
        <v>2016</v>
      </c>
      <c r="C45" s="17">
        <v>1.05</v>
      </c>
      <c r="D45" s="17">
        <v>1.1000000000000001</v>
      </c>
      <c r="E45" s="17">
        <v>1.1100000000000001</v>
      </c>
      <c r="F45" s="22">
        <v>1.2050000000000001</v>
      </c>
      <c r="G45" s="18">
        <v>22158</v>
      </c>
      <c r="H45" s="19">
        <v>69010169.760000005</v>
      </c>
      <c r="I45" s="26">
        <f t="shared" si="0"/>
        <v>1.5448702500000004</v>
      </c>
    </row>
    <row r="46" spans="1:9" ht="24" customHeight="1" x14ac:dyDescent="0.3">
      <c r="A46" s="6" t="s">
        <v>35</v>
      </c>
      <c r="B46" s="24">
        <v>2016</v>
      </c>
      <c r="C46" s="17">
        <v>1.03</v>
      </c>
      <c r="D46" s="17">
        <v>1.1000000000000001</v>
      </c>
      <c r="E46" s="17">
        <v>0.74</v>
      </c>
      <c r="F46" s="22">
        <v>1.2809999999999999</v>
      </c>
      <c r="G46" s="18">
        <v>5708</v>
      </c>
      <c r="H46" s="19">
        <v>12359054.619999999</v>
      </c>
      <c r="I46" s="26">
        <f t="shared" si="0"/>
        <v>1.0740160200000002</v>
      </c>
    </row>
    <row r="47" spans="1:9" ht="27.6" customHeight="1" x14ac:dyDescent="0.3">
      <c r="A47" s="6" t="s">
        <v>36</v>
      </c>
      <c r="B47" s="24">
        <v>2016</v>
      </c>
      <c r="C47" s="17">
        <v>1.05</v>
      </c>
      <c r="D47" s="17">
        <v>1.1000000000000001</v>
      </c>
      <c r="E47" s="17">
        <v>1.03</v>
      </c>
      <c r="F47" s="22">
        <v>1.0309999999999999</v>
      </c>
      <c r="G47" s="18">
        <v>35824</v>
      </c>
      <c r="H47" s="19">
        <v>88581387.420000002</v>
      </c>
      <c r="I47" s="26">
        <f t="shared" si="0"/>
        <v>1.2265291500000002</v>
      </c>
    </row>
    <row r="48" spans="1:9" ht="28.9" customHeight="1" x14ac:dyDescent="0.3">
      <c r="A48" s="6" t="s">
        <v>37</v>
      </c>
      <c r="B48" s="24">
        <v>2016</v>
      </c>
      <c r="C48" s="17">
        <v>1.1499999999999999</v>
      </c>
      <c r="D48" s="17">
        <v>1.2</v>
      </c>
      <c r="E48" s="17">
        <v>1.02</v>
      </c>
      <c r="F48" s="22">
        <v>0.97</v>
      </c>
      <c r="G48" s="18">
        <v>21781</v>
      </c>
      <c r="H48" s="19">
        <v>59954161.740000002</v>
      </c>
      <c r="I48" s="26">
        <f t="shared" si="0"/>
        <v>1.365372</v>
      </c>
    </row>
    <row r="49" spans="1:9" ht="28.9" customHeight="1" x14ac:dyDescent="0.3">
      <c r="A49" s="6" t="s">
        <v>38</v>
      </c>
      <c r="B49" s="24">
        <v>2016</v>
      </c>
      <c r="C49" s="17">
        <v>1.05</v>
      </c>
      <c r="D49" s="17">
        <v>1.1000000000000001</v>
      </c>
      <c r="E49" s="17">
        <v>1.05</v>
      </c>
      <c r="F49" s="22">
        <v>1</v>
      </c>
      <c r="G49" s="18">
        <v>28552</v>
      </c>
      <c r="H49" s="19">
        <v>69806899.010000005</v>
      </c>
      <c r="I49" s="26">
        <f t="shared" si="0"/>
        <v>1.2127500000000002</v>
      </c>
    </row>
    <row r="50" spans="1:9" ht="30" customHeight="1" x14ac:dyDescent="0.3">
      <c r="A50" s="6" t="s">
        <v>49</v>
      </c>
      <c r="B50" s="24">
        <v>2016</v>
      </c>
      <c r="C50" s="17">
        <v>1.05</v>
      </c>
      <c r="D50" s="17">
        <v>1.2</v>
      </c>
      <c r="E50" s="17">
        <v>1.01</v>
      </c>
      <c r="F50" s="22">
        <v>0.90200000000000002</v>
      </c>
      <c r="G50" s="18">
        <v>31229</v>
      </c>
      <c r="H50" s="19">
        <v>72268170.730000004</v>
      </c>
      <c r="I50" s="26">
        <f t="shared" si="0"/>
        <v>1.1478851999999999</v>
      </c>
    </row>
    <row r="51" spans="1:9" ht="25.15" customHeight="1" x14ac:dyDescent="0.3">
      <c r="A51" s="14" t="s">
        <v>50</v>
      </c>
      <c r="B51" s="24">
        <v>2016</v>
      </c>
      <c r="C51" s="17">
        <v>1.2</v>
      </c>
      <c r="D51" s="17">
        <v>1.2</v>
      </c>
      <c r="E51" s="17">
        <v>0.98</v>
      </c>
      <c r="F51" s="22">
        <v>0.95299999999999996</v>
      </c>
      <c r="G51" s="18">
        <v>20980</v>
      </c>
      <c r="H51" s="19">
        <v>56882343.43</v>
      </c>
      <c r="I51" s="26">
        <f t="shared" si="0"/>
        <v>1.3448735999999999</v>
      </c>
    </row>
    <row r="52" spans="1:9" ht="28.9" customHeight="1" x14ac:dyDescent="0.3">
      <c r="A52" s="6" t="s">
        <v>39</v>
      </c>
      <c r="B52" s="24">
        <v>2016</v>
      </c>
      <c r="C52" s="17">
        <v>1.2</v>
      </c>
      <c r="D52" s="17">
        <v>1.5</v>
      </c>
      <c r="E52" s="17">
        <v>0.94</v>
      </c>
      <c r="F52" s="22">
        <v>1.1839999999999999</v>
      </c>
      <c r="G52" s="18">
        <v>4854</v>
      </c>
      <c r="H52" s="19">
        <v>19603894.690000001</v>
      </c>
      <c r="I52" s="26">
        <f t="shared" si="0"/>
        <v>2.0033279999999998</v>
      </c>
    </row>
    <row r="53" spans="1:9" ht="28.9" customHeight="1" x14ac:dyDescent="0.3">
      <c r="A53" s="6" t="s">
        <v>40</v>
      </c>
      <c r="B53" s="24">
        <v>2016</v>
      </c>
      <c r="C53" s="17">
        <v>1.2</v>
      </c>
      <c r="D53" s="17">
        <v>1.5</v>
      </c>
      <c r="E53" s="17">
        <v>0.97</v>
      </c>
      <c r="F53" s="22">
        <v>1.2669999999999999</v>
      </c>
      <c r="G53" s="18">
        <v>2626</v>
      </c>
      <c r="H53" s="19">
        <v>11711326.9</v>
      </c>
      <c r="I53" s="26">
        <f t="shared" si="0"/>
        <v>2.2121819999999994</v>
      </c>
    </row>
    <row r="54" spans="1:9" ht="25.5" customHeight="1" x14ac:dyDescent="0.3">
      <c r="A54" s="6" t="s">
        <v>41</v>
      </c>
      <c r="B54" s="24">
        <v>2676</v>
      </c>
      <c r="C54" s="17">
        <v>1.2</v>
      </c>
      <c r="D54" s="17">
        <v>1.5</v>
      </c>
      <c r="E54" s="17">
        <v>0.96</v>
      </c>
      <c r="F54" s="22">
        <v>2.052</v>
      </c>
      <c r="G54" s="18">
        <v>2142</v>
      </c>
      <c r="H54" s="19">
        <v>20324818.23</v>
      </c>
      <c r="I54" s="26">
        <f t="shared" si="0"/>
        <v>3.5458559999999997</v>
      </c>
    </row>
    <row r="55" spans="1:9" ht="25.5" customHeight="1" x14ac:dyDescent="0.3">
      <c r="A55" s="6" t="s">
        <v>42</v>
      </c>
      <c r="B55" s="24">
        <v>2868</v>
      </c>
      <c r="C55" s="17">
        <v>1.2</v>
      </c>
      <c r="D55" s="17">
        <v>1.5</v>
      </c>
      <c r="E55" s="17">
        <v>0.98</v>
      </c>
      <c r="F55" s="22">
        <v>1.53</v>
      </c>
      <c r="G55" s="18">
        <v>8207</v>
      </c>
      <c r="H55" s="19">
        <v>63526304.509999998</v>
      </c>
      <c r="I55" s="26">
        <f t="shared" si="0"/>
        <v>2.6989199999999998</v>
      </c>
    </row>
    <row r="56" spans="1:9" s="13" customFormat="1" ht="24.75" customHeight="1" x14ac:dyDescent="0.3">
      <c r="A56" s="15" t="s">
        <v>43</v>
      </c>
      <c r="B56" s="12"/>
      <c r="C56" s="21"/>
      <c r="D56" s="21"/>
      <c r="E56" s="21"/>
      <c r="F56" s="21"/>
      <c r="G56" s="11">
        <f>SUM(G8:G55)</f>
        <v>1331693</v>
      </c>
      <c r="H56" s="16">
        <f>SUM(H8:H55)</f>
        <v>2682441895.6199999</v>
      </c>
      <c r="I56" s="25"/>
    </row>
    <row r="57" spans="1:9" ht="57" customHeight="1" x14ac:dyDescent="0.3">
      <c r="A57" s="32"/>
      <c r="B57" s="32"/>
      <c r="C57" s="32"/>
      <c r="D57" s="32"/>
      <c r="E57" s="32"/>
      <c r="F57" s="32"/>
      <c r="G57" s="32"/>
      <c r="H57" s="32"/>
    </row>
    <row r="58" spans="1:9" x14ac:dyDescent="0.3">
      <c r="G58" s="10"/>
    </row>
  </sheetData>
  <mergeCells count="12">
    <mergeCell ref="A57:H57"/>
    <mergeCell ref="H4:H6"/>
    <mergeCell ref="G1:H1"/>
    <mergeCell ref="A2:G2"/>
    <mergeCell ref="E5:E6"/>
    <mergeCell ref="A4:A6"/>
    <mergeCell ref="B4:B6"/>
    <mergeCell ref="C5:C6"/>
    <mergeCell ref="G4:G6"/>
    <mergeCell ref="D5:D6"/>
    <mergeCell ref="C4:F4"/>
    <mergeCell ref="F5:F6"/>
  </mergeCells>
  <pageMargins left="0.43" right="0.11811023622047245" top="0.48" bottom="0.19685039370078741" header="0.25" footer="0.11811023622047245"/>
  <pageSetup paperSize="9" scale="7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58"/>
  <sheetViews>
    <sheetView zoomScale="85" zoomScaleNormal="85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8" sqref="F8"/>
    </sheetView>
  </sheetViews>
  <sheetFormatPr defaultColWidth="9.140625" defaultRowHeight="18.75" x14ac:dyDescent="0.3"/>
  <cols>
    <col min="1" max="1" width="56.28515625" style="9" customWidth="1"/>
    <col min="2" max="2" width="14.85546875" style="1" customWidth="1"/>
    <col min="3" max="3" width="11.28515625" style="1" customWidth="1"/>
    <col min="4" max="4" width="10.85546875" style="1" customWidth="1"/>
    <col min="5" max="5" width="18.28515625" style="1" customWidth="1"/>
    <col min="6" max="6" width="15.5703125" style="1" customWidth="1"/>
    <col min="7" max="7" width="16.7109375" style="1" customWidth="1"/>
    <col min="8" max="8" width="24.85546875" style="1" customWidth="1"/>
    <col min="9" max="16384" width="9.140625" style="1"/>
  </cols>
  <sheetData>
    <row r="1" spans="1:8" ht="51" customHeight="1" x14ac:dyDescent="0.3">
      <c r="G1" s="34" t="s">
        <v>61</v>
      </c>
      <c r="H1" s="34"/>
    </row>
    <row r="2" spans="1:8" ht="33.6" customHeight="1" x14ac:dyDescent="0.35">
      <c r="A2" s="35" t="s">
        <v>48</v>
      </c>
      <c r="B2" s="35"/>
      <c r="C2" s="35"/>
      <c r="D2" s="35"/>
      <c r="E2" s="35"/>
      <c r="F2" s="35"/>
      <c r="G2" s="35"/>
      <c r="H2" s="2"/>
    </row>
    <row r="4" spans="1:8" s="3" customFormat="1" ht="39.75" customHeight="1" x14ac:dyDescent="0.3">
      <c r="A4" s="33" t="s">
        <v>0</v>
      </c>
      <c r="B4" s="33" t="s">
        <v>53</v>
      </c>
      <c r="C4" s="36" t="s">
        <v>44</v>
      </c>
      <c r="D4" s="37"/>
      <c r="E4" s="37"/>
      <c r="F4" s="38"/>
      <c r="G4" s="33" t="s">
        <v>60</v>
      </c>
      <c r="H4" s="33" t="s">
        <v>45</v>
      </c>
    </row>
    <row r="5" spans="1:8" s="3" customFormat="1" ht="23.25" customHeight="1" x14ac:dyDescent="0.3">
      <c r="A5" s="33"/>
      <c r="B5" s="33"/>
      <c r="C5" s="33" t="s">
        <v>54</v>
      </c>
      <c r="D5" s="33" t="s">
        <v>55</v>
      </c>
      <c r="E5" s="33" t="s">
        <v>56</v>
      </c>
      <c r="F5" s="33" t="s">
        <v>58</v>
      </c>
      <c r="G5" s="33"/>
      <c r="H5" s="33"/>
    </row>
    <row r="6" spans="1:8" s="5" customFormat="1" ht="101.45" customHeight="1" x14ac:dyDescent="0.3">
      <c r="A6" s="33"/>
      <c r="B6" s="33"/>
      <c r="C6" s="33"/>
      <c r="D6" s="33"/>
      <c r="E6" s="33"/>
      <c r="F6" s="33"/>
      <c r="G6" s="33"/>
      <c r="H6" s="33"/>
    </row>
    <row r="7" spans="1:8" s="9" customFormat="1" ht="21" customHeight="1" x14ac:dyDescent="0.35">
      <c r="A7" s="4">
        <v>1</v>
      </c>
      <c r="B7" s="8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</row>
    <row r="8" spans="1:8" ht="37.5" customHeight="1" x14ac:dyDescent="0.3">
      <c r="A8" s="6" t="s">
        <v>1</v>
      </c>
      <c r="B8" s="24">
        <v>1680</v>
      </c>
      <c r="C8" s="27">
        <v>1.01</v>
      </c>
      <c r="D8" s="17">
        <v>1</v>
      </c>
      <c r="E8" s="17">
        <v>0.77</v>
      </c>
      <c r="F8" s="28">
        <v>1.032</v>
      </c>
      <c r="G8" s="30">
        <v>68658</v>
      </c>
      <c r="H8" s="19">
        <f>январь!H8/12+(B8*C8*D8*E8*F8*G8/12*11)</f>
        <v>92332480.549681336</v>
      </c>
    </row>
    <row r="9" spans="1:8" ht="22.5" customHeight="1" x14ac:dyDescent="0.3">
      <c r="A9" s="6" t="s">
        <v>2</v>
      </c>
      <c r="B9" s="24">
        <v>1680</v>
      </c>
      <c r="C9" s="27">
        <v>1.01</v>
      </c>
      <c r="D9" s="17">
        <v>1</v>
      </c>
      <c r="E9" s="17">
        <v>0.75</v>
      </c>
      <c r="F9" s="28">
        <v>0.80200000000000005</v>
      </c>
      <c r="G9" s="30">
        <v>39902</v>
      </c>
      <c r="H9" s="19">
        <f>январь!H9/12+(B9*C9*D9*E9*F9*G9/12*11)</f>
        <v>40696269.436199993</v>
      </c>
    </row>
    <row r="10" spans="1:8" ht="24" customHeight="1" x14ac:dyDescent="0.3">
      <c r="A10" s="6" t="s">
        <v>3</v>
      </c>
      <c r="B10" s="24">
        <v>1680</v>
      </c>
      <c r="C10" s="27">
        <v>1.01</v>
      </c>
      <c r="D10" s="17">
        <v>1</v>
      </c>
      <c r="E10" s="17">
        <v>0.76</v>
      </c>
      <c r="F10" s="28">
        <v>0.995</v>
      </c>
      <c r="G10" s="30">
        <v>53478</v>
      </c>
      <c r="H10" s="19">
        <f>январь!H10/12+(B10*C10*D10*E10*F10*G10/12*11)</f>
        <v>68424617.793439999</v>
      </c>
    </row>
    <row r="11" spans="1:8" ht="24.75" customHeight="1" x14ac:dyDescent="0.3">
      <c r="A11" s="6" t="s">
        <v>4</v>
      </c>
      <c r="B11" s="24">
        <v>1680</v>
      </c>
      <c r="C11" s="27">
        <v>1</v>
      </c>
      <c r="D11" s="17">
        <v>1</v>
      </c>
      <c r="E11" s="17">
        <v>0.99</v>
      </c>
      <c r="F11" s="28">
        <v>1.44</v>
      </c>
      <c r="G11" s="30">
        <v>32372</v>
      </c>
      <c r="H11" s="19">
        <f>январь!H11/12+(B11*C11*D11*E11*F11*G11/12*11)</f>
        <v>77541178.176333338</v>
      </c>
    </row>
    <row r="12" spans="1:8" ht="24.75" customHeight="1" x14ac:dyDescent="0.3">
      <c r="A12" s="6" t="s">
        <v>5</v>
      </c>
      <c r="B12" s="24">
        <v>1680</v>
      </c>
      <c r="C12" s="27">
        <v>1.01</v>
      </c>
      <c r="D12" s="17">
        <v>1</v>
      </c>
      <c r="E12" s="17">
        <v>0.97</v>
      </c>
      <c r="F12" s="28">
        <v>1.3660000000000001</v>
      </c>
      <c r="G12" s="30">
        <v>23015</v>
      </c>
      <c r="H12" s="19">
        <f>январь!H12/12+(B12*C12*D12*E12*F12*G12/12*11)</f>
        <v>51719785.23895333</v>
      </c>
    </row>
    <row r="13" spans="1:8" ht="24" customHeight="1" x14ac:dyDescent="0.3">
      <c r="A13" s="6" t="s">
        <v>6</v>
      </c>
      <c r="B13" s="24">
        <v>1680</v>
      </c>
      <c r="C13" s="27">
        <v>1.01</v>
      </c>
      <c r="D13" s="17">
        <v>1</v>
      </c>
      <c r="E13" s="17">
        <v>0.75</v>
      </c>
      <c r="F13" s="28">
        <v>1.423</v>
      </c>
      <c r="G13" s="30">
        <v>96566</v>
      </c>
      <c r="H13" s="19">
        <f>январь!H13/12+(B13*C13*D13*E13*F13*G13/12*11)</f>
        <v>174731468.20289999</v>
      </c>
    </row>
    <row r="14" spans="1:8" ht="24" customHeight="1" x14ac:dyDescent="0.3">
      <c r="A14" s="6" t="s">
        <v>7</v>
      </c>
      <c r="B14" s="24">
        <v>1680</v>
      </c>
      <c r="C14" s="27">
        <v>1.01</v>
      </c>
      <c r="D14" s="17">
        <v>1</v>
      </c>
      <c r="E14" s="17">
        <v>0.94</v>
      </c>
      <c r="F14" s="28">
        <v>1.012</v>
      </c>
      <c r="G14" s="30">
        <v>27043</v>
      </c>
      <c r="H14" s="19">
        <f>январь!H14/12+(B14*C14*D14*E14*F14*G14/12*11)</f>
        <v>43605231.347382672</v>
      </c>
    </row>
    <row r="15" spans="1:8" ht="24" customHeight="1" x14ac:dyDescent="0.3">
      <c r="A15" s="6" t="s">
        <v>8</v>
      </c>
      <c r="B15" s="24">
        <v>1680</v>
      </c>
      <c r="C15" s="27">
        <v>1.01</v>
      </c>
      <c r="D15" s="17">
        <v>1</v>
      </c>
      <c r="E15" s="17">
        <v>0.75</v>
      </c>
      <c r="F15" s="28">
        <v>1</v>
      </c>
      <c r="G15" s="30">
        <v>48096</v>
      </c>
      <c r="H15" s="19">
        <f>январь!H15/12+(B15*C15*D15*E15*F15*G15/12*11)</f>
        <v>61182193.799999997</v>
      </c>
    </row>
    <row r="16" spans="1:8" ht="19.899999999999999" customHeight="1" x14ac:dyDescent="0.3">
      <c r="A16" s="6" t="s">
        <v>9</v>
      </c>
      <c r="B16" s="24">
        <v>1680</v>
      </c>
      <c r="C16" s="27">
        <v>1.01</v>
      </c>
      <c r="D16" s="17">
        <v>1</v>
      </c>
      <c r="E16" s="17">
        <v>2.1</v>
      </c>
      <c r="F16" s="28">
        <v>1.1559999999999999</v>
      </c>
      <c r="G16" s="30">
        <v>16657</v>
      </c>
      <c r="H16" s="19">
        <f>январь!H16/12+(B16*C16*D16*E16*F16*G16/12*11)</f>
        <v>68726281.886779994</v>
      </c>
    </row>
    <row r="17" spans="1:8" ht="37.5" x14ac:dyDescent="0.3">
      <c r="A17" s="6" t="s">
        <v>10</v>
      </c>
      <c r="B17" s="24">
        <v>1680</v>
      </c>
      <c r="C17" s="27">
        <v>1.03</v>
      </c>
      <c r="D17" s="17">
        <v>1</v>
      </c>
      <c r="E17" s="17">
        <v>2.1</v>
      </c>
      <c r="F17" s="28">
        <v>0.94199999999999995</v>
      </c>
      <c r="G17" s="30">
        <v>16420</v>
      </c>
      <c r="H17" s="19">
        <f>январь!H17/12+(B17*C17*D17*E17*F17*G17/12*11)</f>
        <v>56484768.710300006</v>
      </c>
    </row>
    <row r="18" spans="1:8" ht="25.9" customHeight="1" x14ac:dyDescent="0.3">
      <c r="A18" s="6" t="s">
        <v>11</v>
      </c>
      <c r="B18" s="24">
        <v>1680</v>
      </c>
      <c r="C18" s="27">
        <v>1</v>
      </c>
      <c r="D18" s="17">
        <v>1</v>
      </c>
      <c r="E18" s="17">
        <v>2.12</v>
      </c>
      <c r="F18" s="28">
        <v>0.73699999999999999</v>
      </c>
      <c r="G18" s="30">
        <v>16479</v>
      </c>
      <c r="H18" s="19">
        <f>январь!H18/12+(B18*C18*D18*E18*F18*G18/12*11)</f>
        <v>43251995.309566677</v>
      </c>
    </row>
    <row r="19" spans="1:8" ht="22.9" customHeight="1" x14ac:dyDescent="0.3">
      <c r="A19" s="6" t="s">
        <v>12</v>
      </c>
      <c r="B19" s="24">
        <v>1680</v>
      </c>
      <c r="C19" s="27">
        <v>1.03</v>
      </c>
      <c r="D19" s="17">
        <v>1</v>
      </c>
      <c r="E19" s="17">
        <v>2.13</v>
      </c>
      <c r="F19" s="28">
        <v>0.69399999999999995</v>
      </c>
      <c r="G19" s="30">
        <v>14545</v>
      </c>
      <c r="H19" s="19">
        <f>январь!H19/12+(B19*C19*D19*E19*F19*G19/12*11)</f>
        <v>37258728.746713333</v>
      </c>
    </row>
    <row r="20" spans="1:8" ht="34.5" customHeight="1" x14ac:dyDescent="0.3">
      <c r="A20" s="6" t="s">
        <v>13</v>
      </c>
      <c r="B20" s="24">
        <v>1680</v>
      </c>
      <c r="C20" s="27">
        <v>1.01</v>
      </c>
      <c r="D20" s="17">
        <v>1</v>
      </c>
      <c r="E20" s="17">
        <v>0.73</v>
      </c>
      <c r="F20" s="28">
        <v>1</v>
      </c>
      <c r="G20" s="30">
        <v>62384</v>
      </c>
      <c r="H20" s="19">
        <f>январь!H20/12+(B20*C20*D20*E20*F20*G20/12*11)</f>
        <v>76213019.473833337</v>
      </c>
    </row>
    <row r="21" spans="1:8" ht="39" customHeight="1" x14ac:dyDescent="0.3">
      <c r="A21" s="6" t="s">
        <v>14</v>
      </c>
      <c r="B21" s="24">
        <v>1680</v>
      </c>
      <c r="C21" s="27">
        <v>1</v>
      </c>
      <c r="D21" s="17">
        <v>1</v>
      </c>
      <c r="E21" s="17">
        <v>2.11</v>
      </c>
      <c r="F21" s="28">
        <v>0.94199999999999995</v>
      </c>
      <c r="G21" s="30">
        <v>9630</v>
      </c>
      <c r="H21" s="19">
        <f>январь!H21/12+(B21*C21*D21*E21*F21*G21/12*11)</f>
        <v>32141206.733999994</v>
      </c>
    </row>
    <row r="22" spans="1:8" ht="37.5" customHeight="1" x14ac:dyDescent="0.3">
      <c r="A22" s="6" t="s">
        <v>47</v>
      </c>
      <c r="B22" s="24">
        <v>1680</v>
      </c>
      <c r="C22" s="29">
        <v>1.03</v>
      </c>
      <c r="D22" s="17">
        <v>1</v>
      </c>
      <c r="E22" s="17">
        <v>2.11</v>
      </c>
      <c r="F22" s="28">
        <v>0.82099999999999995</v>
      </c>
      <c r="G22" s="30">
        <v>24909</v>
      </c>
      <c r="H22" s="19">
        <f>январь!H22/12+(B22*C22*D22*E22*F22*G22/12*11)</f>
        <v>74680189.33306466</v>
      </c>
    </row>
    <row r="23" spans="1:8" ht="21.6" customHeight="1" x14ac:dyDescent="0.3">
      <c r="A23" s="6" t="s">
        <v>15</v>
      </c>
      <c r="B23" s="24">
        <v>1680</v>
      </c>
      <c r="C23" s="27">
        <v>1</v>
      </c>
      <c r="D23" s="17">
        <v>1</v>
      </c>
      <c r="E23" s="17">
        <v>0.78</v>
      </c>
      <c r="F23" s="28">
        <v>1</v>
      </c>
      <c r="G23" s="30">
        <v>4023</v>
      </c>
      <c r="H23" s="19">
        <f>январь!H23/12+(B23*C23*D23*E23*F23*G23/12*11)</f>
        <v>5270538.0000000009</v>
      </c>
    </row>
    <row r="24" spans="1:8" ht="26.45" customHeight="1" x14ac:dyDescent="0.3">
      <c r="A24" s="6" t="s">
        <v>16</v>
      </c>
      <c r="B24" s="24">
        <v>1680</v>
      </c>
      <c r="C24" s="27">
        <v>1</v>
      </c>
      <c r="D24" s="17">
        <v>1</v>
      </c>
      <c r="E24" s="17">
        <v>0.72</v>
      </c>
      <c r="F24" s="28">
        <v>1</v>
      </c>
      <c r="G24" s="30">
        <v>5992</v>
      </c>
      <c r="H24" s="19">
        <f>январь!H24/12+(B24*C24*D24*E24*F24*G24/12*11)</f>
        <v>7229476.7999999998</v>
      </c>
    </row>
    <row r="25" spans="1:8" ht="38.25" customHeight="1" x14ac:dyDescent="0.3">
      <c r="A25" s="6" t="s">
        <v>17</v>
      </c>
      <c r="B25" s="24">
        <v>1680</v>
      </c>
      <c r="C25" s="27">
        <v>1</v>
      </c>
      <c r="D25" s="17">
        <v>1</v>
      </c>
      <c r="E25" s="17">
        <v>0.68</v>
      </c>
      <c r="F25" s="28">
        <v>1</v>
      </c>
      <c r="G25" s="30">
        <v>2362</v>
      </c>
      <c r="H25" s="19">
        <f>январь!H25/12+(B25*C25*D25*E25*F25*G25/12*11)</f>
        <v>2699300.8000000003</v>
      </c>
    </row>
    <row r="26" spans="1:8" ht="28.5" customHeight="1" x14ac:dyDescent="0.3">
      <c r="A26" s="6" t="s">
        <v>46</v>
      </c>
      <c r="B26" s="24">
        <v>1680</v>
      </c>
      <c r="C26" s="27">
        <v>1</v>
      </c>
      <c r="D26" s="17">
        <v>1</v>
      </c>
      <c r="E26" s="17">
        <v>0.73</v>
      </c>
      <c r="F26" s="28">
        <v>1</v>
      </c>
      <c r="G26" s="30">
        <v>4386</v>
      </c>
      <c r="H26" s="19">
        <f>январь!H26/12+(B26*C26*D26*E26*F26*G26/12*11)</f>
        <v>5380625.5999999996</v>
      </c>
    </row>
    <row r="27" spans="1:8" ht="42" customHeight="1" x14ac:dyDescent="0.3">
      <c r="A27" s="6" t="s">
        <v>18</v>
      </c>
      <c r="B27" s="24">
        <v>1680</v>
      </c>
      <c r="C27" s="27">
        <v>1</v>
      </c>
      <c r="D27" s="17">
        <v>1</v>
      </c>
      <c r="E27" s="17">
        <v>0.9</v>
      </c>
      <c r="F27" s="28">
        <v>0.83699999999999997</v>
      </c>
      <c r="G27" s="30">
        <v>29486</v>
      </c>
      <c r="H27" s="19">
        <f>январь!H27/12+(B27*C27*D27*E27*F27*G27/12*11)</f>
        <v>37277547.677833334</v>
      </c>
    </row>
    <row r="28" spans="1:8" ht="24.6" customHeight="1" x14ac:dyDescent="0.3">
      <c r="A28" s="6" t="s">
        <v>19</v>
      </c>
      <c r="B28" s="24">
        <v>1680</v>
      </c>
      <c r="C28" s="27">
        <v>1</v>
      </c>
      <c r="D28" s="17">
        <v>1.1000000000000001</v>
      </c>
      <c r="E28" s="17">
        <v>0.74</v>
      </c>
      <c r="F28" s="28">
        <v>1</v>
      </c>
      <c r="G28" s="30">
        <v>2003</v>
      </c>
      <c r="H28" s="19">
        <f>январь!H28/12+(B28*C28*D28*E28*F28*G28/12*11)</f>
        <v>2747575.6</v>
      </c>
    </row>
    <row r="29" spans="1:8" ht="37.5" x14ac:dyDescent="0.3">
      <c r="A29" s="6" t="s">
        <v>20</v>
      </c>
      <c r="B29" s="24">
        <v>1680</v>
      </c>
      <c r="C29" s="27">
        <v>1.1499999999999999</v>
      </c>
      <c r="D29" s="17">
        <v>1.1000000000000001</v>
      </c>
      <c r="E29" s="17">
        <v>1.0900000000000001</v>
      </c>
      <c r="F29" s="28">
        <v>0.875</v>
      </c>
      <c r="G29" s="30">
        <v>13634</v>
      </c>
      <c r="H29" s="19">
        <f>январь!H29/12+(B29*C29*D29*E29*F29*G29/12*11)</f>
        <v>27432998.531916663</v>
      </c>
    </row>
    <row r="30" spans="1:8" ht="40.5" customHeight="1" x14ac:dyDescent="0.3">
      <c r="A30" s="6" t="s">
        <v>21</v>
      </c>
      <c r="B30" s="24">
        <v>1680</v>
      </c>
      <c r="C30" s="27">
        <v>1.05</v>
      </c>
      <c r="D30" s="17">
        <v>1.1000000000000001</v>
      </c>
      <c r="E30" s="17">
        <v>1.03</v>
      </c>
      <c r="F30" s="28">
        <v>0.78800000000000003</v>
      </c>
      <c r="G30" s="30">
        <v>58105</v>
      </c>
      <c r="H30" s="19">
        <f>январь!H30/12+(B30*C30*D30*E30*F30*G30/12*11)</f>
        <v>91100120.60864</v>
      </c>
    </row>
    <row r="31" spans="1:8" ht="28.9" customHeight="1" x14ac:dyDescent="0.3">
      <c r="A31" s="6" t="s">
        <v>22</v>
      </c>
      <c r="B31" s="24">
        <v>1680</v>
      </c>
      <c r="C31" s="27">
        <v>1.05</v>
      </c>
      <c r="D31" s="17">
        <v>1.1000000000000001</v>
      </c>
      <c r="E31" s="17">
        <v>1.0900000000000001</v>
      </c>
      <c r="F31" s="28">
        <v>0.85599999999999998</v>
      </c>
      <c r="G31" s="30">
        <v>19641</v>
      </c>
      <c r="H31" s="19">
        <f>январь!H31/12+(B31*C31*D31*E31*F31*G31/12*11)</f>
        <v>35547840.108967997</v>
      </c>
    </row>
    <row r="32" spans="1:8" ht="29.25" customHeight="1" x14ac:dyDescent="0.3">
      <c r="A32" s="6" t="s">
        <v>51</v>
      </c>
      <c r="B32" s="24">
        <v>1680</v>
      </c>
      <c r="C32" s="27">
        <v>1.1499999999999999</v>
      </c>
      <c r="D32" s="17">
        <v>1.1000000000000001</v>
      </c>
      <c r="E32" s="17">
        <v>1.01</v>
      </c>
      <c r="F32" s="28">
        <v>1.121</v>
      </c>
      <c r="G32" s="30">
        <v>24220</v>
      </c>
      <c r="H32" s="19">
        <f>январь!H32/12+(B32*C32*D32*E32*F32*G32/12*11)</f>
        <v>57826977.350219987</v>
      </c>
    </row>
    <row r="33" spans="1:8" ht="27.6" customHeight="1" x14ac:dyDescent="0.3">
      <c r="A33" s="6" t="s">
        <v>52</v>
      </c>
      <c r="B33" s="24">
        <v>1680</v>
      </c>
      <c r="C33" s="27">
        <v>1.1499999999999999</v>
      </c>
      <c r="D33" s="17">
        <v>1.1000000000000001</v>
      </c>
      <c r="E33" s="20">
        <v>0.98</v>
      </c>
      <c r="F33" s="28">
        <v>1</v>
      </c>
      <c r="G33" s="30">
        <v>51810</v>
      </c>
      <c r="H33" s="19">
        <f>январь!H33/12+(B33*C33*D33*E33*F33*G33/12*11)</f>
        <v>107978415.46833332</v>
      </c>
    </row>
    <row r="34" spans="1:8" ht="28.5" customHeight="1" x14ac:dyDescent="0.3">
      <c r="A34" s="6" t="s">
        <v>23</v>
      </c>
      <c r="B34" s="24">
        <v>1680</v>
      </c>
      <c r="C34" s="27">
        <v>1.1499999999999999</v>
      </c>
      <c r="D34" s="17">
        <v>1.2</v>
      </c>
      <c r="E34" s="17">
        <v>1.04</v>
      </c>
      <c r="F34" s="28">
        <v>0.98299999999999998</v>
      </c>
      <c r="G34" s="30">
        <v>17058</v>
      </c>
      <c r="H34" s="19">
        <f>январь!H34/12+(B34*C34*D34*E34*F34*G34/12*11)</f>
        <v>40344559.766911983</v>
      </c>
    </row>
    <row r="35" spans="1:8" ht="31.15" customHeight="1" x14ac:dyDescent="0.3">
      <c r="A35" s="6" t="s">
        <v>24</v>
      </c>
      <c r="B35" s="24">
        <v>2016</v>
      </c>
      <c r="C35" s="27">
        <v>1.01</v>
      </c>
      <c r="D35" s="17">
        <v>1</v>
      </c>
      <c r="E35" s="17">
        <v>1.1200000000000001</v>
      </c>
      <c r="F35" s="28">
        <v>0.85799999999999998</v>
      </c>
      <c r="G35" s="30">
        <v>58403</v>
      </c>
      <c r="H35" s="19">
        <f>январь!H35/12+(B35*C35*D35*E35*F35*G35/12*11)</f>
        <v>114182788.82258242</v>
      </c>
    </row>
    <row r="36" spans="1:8" ht="31.15" customHeight="1" x14ac:dyDescent="0.3">
      <c r="A36" s="6" t="s">
        <v>25</v>
      </c>
      <c r="B36" s="24">
        <v>2016</v>
      </c>
      <c r="C36" s="27">
        <v>1.05</v>
      </c>
      <c r="D36" s="17">
        <v>1</v>
      </c>
      <c r="E36" s="17">
        <v>0.88</v>
      </c>
      <c r="F36" s="28">
        <v>1.0129999999999999</v>
      </c>
      <c r="G36" s="30">
        <v>29477</v>
      </c>
      <c r="H36" s="19">
        <f>январь!H36/12+(B36*C36*D36*E36*F36*G36/12*11)</f>
        <v>55681287.165451996</v>
      </c>
    </row>
    <row r="37" spans="1:8" ht="31.15" customHeight="1" x14ac:dyDescent="0.3">
      <c r="A37" s="6" t="s">
        <v>26</v>
      </c>
      <c r="B37" s="24">
        <v>2016</v>
      </c>
      <c r="C37" s="27">
        <v>1.01</v>
      </c>
      <c r="D37" s="17">
        <v>1</v>
      </c>
      <c r="E37" s="17">
        <v>0.77</v>
      </c>
      <c r="F37" s="28">
        <v>0.82299999999999995</v>
      </c>
      <c r="G37" s="30">
        <v>32462</v>
      </c>
      <c r="H37" s="19">
        <f>январь!H37/12+(B37*C37*D37*E37*F37*G37/12*11)</f>
        <v>41862300.701782934</v>
      </c>
    </row>
    <row r="38" spans="1:8" ht="31.15" customHeight="1" x14ac:dyDescent="0.3">
      <c r="A38" s="6" t="s">
        <v>27</v>
      </c>
      <c r="B38" s="24">
        <v>2016</v>
      </c>
      <c r="C38" s="27">
        <v>1.01</v>
      </c>
      <c r="D38" s="17">
        <v>1</v>
      </c>
      <c r="E38" s="17">
        <v>0.76</v>
      </c>
      <c r="F38" s="28">
        <v>0.90100000000000002</v>
      </c>
      <c r="G38" s="30">
        <v>71478</v>
      </c>
      <c r="H38" s="19">
        <f>январь!H38/12+(B38*C38*D38*E38*F38*G38/12*11)</f>
        <v>99640074.999614388</v>
      </c>
    </row>
    <row r="39" spans="1:8" ht="26.45" customHeight="1" x14ac:dyDescent="0.3">
      <c r="A39" s="6" t="s">
        <v>28</v>
      </c>
      <c r="B39" s="24">
        <v>2016</v>
      </c>
      <c r="C39" s="27">
        <v>1</v>
      </c>
      <c r="D39" s="17">
        <v>1</v>
      </c>
      <c r="E39" s="17">
        <v>0.72</v>
      </c>
      <c r="F39" s="28">
        <v>1.498</v>
      </c>
      <c r="G39" s="30">
        <v>20272</v>
      </c>
      <c r="H39" s="19">
        <f>январь!H39/12+(B39*C39*D39*E39*F39*G39/12*11)</f>
        <v>43711649.775360003</v>
      </c>
    </row>
    <row r="40" spans="1:8" ht="24" customHeight="1" x14ac:dyDescent="0.3">
      <c r="A40" s="6" t="s">
        <v>29</v>
      </c>
      <c r="B40" s="24">
        <v>2016</v>
      </c>
      <c r="C40" s="27">
        <v>1.03</v>
      </c>
      <c r="D40" s="17">
        <v>1</v>
      </c>
      <c r="E40" s="17">
        <v>2.1</v>
      </c>
      <c r="F40" s="28">
        <v>0.91500000000000004</v>
      </c>
      <c r="G40" s="30">
        <v>31176</v>
      </c>
      <c r="H40" s="19">
        <f>январь!H40/12+(B40*C40*D40*E40*F40*G40/12*11)</f>
        <v>124419472.91962667</v>
      </c>
    </row>
    <row r="41" spans="1:8" ht="37.5" x14ac:dyDescent="0.3">
      <c r="A41" s="6" t="s">
        <v>30</v>
      </c>
      <c r="B41" s="24">
        <v>2016</v>
      </c>
      <c r="C41" s="27">
        <v>1.03</v>
      </c>
      <c r="D41" s="17">
        <v>1</v>
      </c>
      <c r="E41" s="17">
        <v>0.82</v>
      </c>
      <c r="F41" s="28">
        <v>0.88500000000000001</v>
      </c>
      <c r="G41" s="30">
        <v>26247</v>
      </c>
      <c r="H41" s="19">
        <f>январь!H41/12+(B41*C41*D41*E41*F41*G41/12*11)</f>
        <v>39499907.662442669</v>
      </c>
    </row>
    <row r="42" spans="1:8" ht="27.6" customHeight="1" x14ac:dyDescent="0.3">
      <c r="A42" s="6" t="s">
        <v>31</v>
      </c>
      <c r="B42" s="24">
        <v>2016</v>
      </c>
      <c r="C42" s="27">
        <v>1</v>
      </c>
      <c r="D42" s="17">
        <v>1</v>
      </c>
      <c r="E42" s="17">
        <v>0.75</v>
      </c>
      <c r="F42" s="28">
        <v>1</v>
      </c>
      <c r="G42" s="30">
        <v>6598</v>
      </c>
      <c r="H42" s="19">
        <f>январь!H42/12+(B42*C42*D42*E42*F42*G42/12*11)</f>
        <v>9970380</v>
      </c>
    </row>
    <row r="43" spans="1:8" ht="24" customHeight="1" x14ac:dyDescent="0.3">
      <c r="A43" s="6" t="s">
        <v>32</v>
      </c>
      <c r="B43" s="24">
        <v>2016</v>
      </c>
      <c r="C43" s="27">
        <v>1.23</v>
      </c>
      <c r="D43" s="17">
        <v>1.1000000000000001</v>
      </c>
      <c r="E43" s="17">
        <v>1.03</v>
      </c>
      <c r="F43" s="28">
        <v>1.343</v>
      </c>
      <c r="G43" s="30">
        <v>22034</v>
      </c>
      <c r="H43" s="19">
        <f>январь!H43/12+(B43*C43*D43*E43*F43*G43/12*11)</f>
        <v>82984387.136846513</v>
      </c>
    </row>
    <row r="44" spans="1:8" ht="27" customHeight="1" x14ac:dyDescent="0.3">
      <c r="A44" s="6" t="s">
        <v>33</v>
      </c>
      <c r="B44" s="24">
        <v>2016</v>
      </c>
      <c r="C44" s="27">
        <v>1.05</v>
      </c>
      <c r="D44" s="17">
        <v>1.1000000000000001</v>
      </c>
      <c r="E44" s="17">
        <v>1.02</v>
      </c>
      <c r="F44" s="28">
        <v>1.026</v>
      </c>
      <c r="G44" s="30">
        <v>63479</v>
      </c>
      <c r="H44" s="19">
        <f>январь!H44/12+(B44*C44*D44*E44*F44*G44/12*11)</f>
        <v>153497297.12334195</v>
      </c>
    </row>
    <row r="45" spans="1:8" ht="27" customHeight="1" x14ac:dyDescent="0.3">
      <c r="A45" s="6" t="s">
        <v>34</v>
      </c>
      <c r="B45" s="24">
        <v>2016</v>
      </c>
      <c r="C45" s="27">
        <v>1.05</v>
      </c>
      <c r="D45" s="17">
        <v>1.1000000000000001</v>
      </c>
      <c r="E45" s="17">
        <v>1.1100000000000001</v>
      </c>
      <c r="F45" s="28">
        <v>1.2050000000000001</v>
      </c>
      <c r="G45" s="30">
        <v>21913</v>
      </c>
      <c r="H45" s="19">
        <f>январь!H45/12+(B45*C45*D45*E45*F45*G45/12*11)</f>
        <v>68310714.30468604</v>
      </c>
    </row>
    <row r="46" spans="1:8" ht="24" customHeight="1" x14ac:dyDescent="0.3">
      <c r="A46" s="6" t="s">
        <v>35</v>
      </c>
      <c r="B46" s="24">
        <v>2016</v>
      </c>
      <c r="C46" s="27">
        <v>1</v>
      </c>
      <c r="D46" s="17">
        <v>1.1000000000000001</v>
      </c>
      <c r="E46" s="17">
        <v>0.74</v>
      </c>
      <c r="F46" s="28">
        <v>1.2809999999999999</v>
      </c>
      <c r="G46" s="30">
        <v>5731</v>
      </c>
      <c r="H46" s="19">
        <f>январь!H46/12+(B46*C46*D46*E46*F46*G46/12*11)</f>
        <v>12073400.226125335</v>
      </c>
    </row>
    <row r="47" spans="1:8" ht="27.6" customHeight="1" x14ac:dyDescent="0.3">
      <c r="A47" s="6" t="s">
        <v>36</v>
      </c>
      <c r="B47" s="24">
        <v>2016</v>
      </c>
      <c r="C47" s="27">
        <v>1.05</v>
      </c>
      <c r="D47" s="17">
        <v>1.1000000000000001</v>
      </c>
      <c r="E47" s="17">
        <v>1.03</v>
      </c>
      <c r="F47" s="28">
        <v>1.0609999999999999</v>
      </c>
      <c r="G47" s="30">
        <v>35747</v>
      </c>
      <c r="H47" s="19">
        <f>январь!H47/12+(B47*C47*D47*E47*F47*G47/12*11)</f>
        <v>90764521.875704408</v>
      </c>
    </row>
    <row r="48" spans="1:8" ht="28.9" customHeight="1" x14ac:dyDescent="0.3">
      <c r="A48" s="6" t="s">
        <v>37</v>
      </c>
      <c r="B48" s="24">
        <v>2016</v>
      </c>
      <c r="C48" s="27">
        <v>1.1499999999999999</v>
      </c>
      <c r="D48" s="17">
        <v>1.2</v>
      </c>
      <c r="E48" s="17">
        <v>1.02</v>
      </c>
      <c r="F48" s="28">
        <v>1.0580000000000001</v>
      </c>
      <c r="G48" s="30">
        <v>21656</v>
      </c>
      <c r="H48" s="19">
        <f>январь!H48/12+(B48*C48*D48*E48*F48*G48/12*11)</f>
        <v>64596025.862350397</v>
      </c>
    </row>
    <row r="49" spans="1:8" ht="28.9" customHeight="1" x14ac:dyDescent="0.3">
      <c r="A49" s="6" t="s">
        <v>38</v>
      </c>
      <c r="B49" s="24">
        <v>2016</v>
      </c>
      <c r="C49" s="27">
        <v>1.05</v>
      </c>
      <c r="D49" s="17">
        <v>1.1000000000000001</v>
      </c>
      <c r="E49" s="17">
        <v>1.05</v>
      </c>
      <c r="F49" s="28">
        <v>1</v>
      </c>
      <c r="G49" s="30">
        <v>28749</v>
      </c>
      <c r="H49" s="19">
        <f>январь!H49/12+(B49*C49*D49*E49*F49*G49/12*11)</f>
        <v>70248407.922166675</v>
      </c>
    </row>
    <row r="50" spans="1:8" ht="30" customHeight="1" x14ac:dyDescent="0.3">
      <c r="A50" s="6" t="s">
        <v>49</v>
      </c>
      <c r="B50" s="24">
        <v>2016</v>
      </c>
      <c r="C50" s="27">
        <v>1.05</v>
      </c>
      <c r="D50" s="17">
        <v>1.2</v>
      </c>
      <c r="E50" s="17">
        <v>1.01</v>
      </c>
      <c r="F50" s="28">
        <v>1</v>
      </c>
      <c r="G50" s="30">
        <v>31013</v>
      </c>
      <c r="H50" s="19">
        <f>январь!H50/12+(B50*C50*D50*E50*F50*G50/12*11)</f>
        <v>78957629.303233355</v>
      </c>
    </row>
    <row r="51" spans="1:8" ht="25.15" customHeight="1" x14ac:dyDescent="0.3">
      <c r="A51" s="31" t="s">
        <v>50</v>
      </c>
      <c r="B51" s="24">
        <v>2016</v>
      </c>
      <c r="C51" s="27">
        <v>1.3</v>
      </c>
      <c r="D51" s="17">
        <v>1.2</v>
      </c>
      <c r="E51" s="17">
        <v>0.98</v>
      </c>
      <c r="F51" s="28">
        <v>0.95299999999999996</v>
      </c>
      <c r="G51" s="30">
        <v>20605</v>
      </c>
      <c r="H51" s="19">
        <f>январь!H51/12+(B51*C51*D51*E51*F51*G51/12*11)</f>
        <v>60217858.582889341</v>
      </c>
    </row>
    <row r="52" spans="1:8" ht="28.9" customHeight="1" x14ac:dyDescent="0.3">
      <c r="A52" s="6" t="s">
        <v>39</v>
      </c>
      <c r="B52" s="24">
        <v>2016</v>
      </c>
      <c r="C52" s="27">
        <v>1.5</v>
      </c>
      <c r="D52" s="17">
        <v>1.5</v>
      </c>
      <c r="E52" s="17">
        <v>0.94</v>
      </c>
      <c r="F52" s="28">
        <v>1.3819999999999999</v>
      </c>
      <c r="G52" s="30">
        <v>4781</v>
      </c>
      <c r="H52" s="19">
        <f>январь!H52/12+(B52*C52*D52*E52*F52*G52/12*11)</f>
        <v>27458586.24467333</v>
      </c>
    </row>
    <row r="53" spans="1:8" ht="28.9" customHeight="1" x14ac:dyDescent="0.3">
      <c r="A53" s="6" t="s">
        <v>40</v>
      </c>
      <c r="B53" s="24">
        <v>2016</v>
      </c>
      <c r="C53" s="27">
        <v>1.5</v>
      </c>
      <c r="D53" s="17">
        <v>1.5</v>
      </c>
      <c r="E53" s="17">
        <v>0.97</v>
      </c>
      <c r="F53" s="28">
        <v>1.655</v>
      </c>
      <c r="G53" s="30">
        <v>2575</v>
      </c>
      <c r="H53" s="19">
        <f>январь!H53/12+(B53*C53*D53*E53*F53*G53/12*11)</f>
        <v>18164185.555833336</v>
      </c>
    </row>
    <row r="54" spans="1:8" ht="25.5" customHeight="1" x14ac:dyDescent="0.3">
      <c r="A54" s="6" t="s">
        <v>41</v>
      </c>
      <c r="B54" s="24">
        <v>2676</v>
      </c>
      <c r="C54" s="27">
        <v>1.5</v>
      </c>
      <c r="D54" s="17">
        <v>1.5</v>
      </c>
      <c r="E54" s="17">
        <v>0.96</v>
      </c>
      <c r="F54" s="28">
        <v>2.052</v>
      </c>
      <c r="G54" s="30">
        <v>2118</v>
      </c>
      <c r="H54" s="19">
        <f>январь!H54/12+(B54*C54*D54*E54*F54*G54/12*11)</f>
        <v>24721649.525779996</v>
      </c>
    </row>
    <row r="55" spans="1:8" ht="25.5" customHeight="1" x14ac:dyDescent="0.3">
      <c r="A55" s="6" t="s">
        <v>42</v>
      </c>
      <c r="B55" s="24">
        <v>3084</v>
      </c>
      <c r="C55" s="27">
        <v>1.3</v>
      </c>
      <c r="D55" s="17">
        <v>1.5</v>
      </c>
      <c r="E55" s="17">
        <v>0.98</v>
      </c>
      <c r="F55" s="28">
        <v>1.53</v>
      </c>
      <c r="G55" s="30">
        <v>8117</v>
      </c>
      <c r="H55" s="19">
        <f>январь!H55/12+(B55*C55*D55*E55*F55*G55/12*11)</f>
        <v>72386281.076136664</v>
      </c>
    </row>
    <row r="56" spans="1:8" s="13" customFormat="1" ht="24.75" customHeight="1" x14ac:dyDescent="0.3">
      <c r="A56" s="15" t="s">
        <v>43</v>
      </c>
      <c r="B56" s="12"/>
      <c r="C56" s="21"/>
      <c r="D56" s="21"/>
      <c r="E56" s="21"/>
      <c r="F56" s="21"/>
      <c r="G56" s="11">
        <f>SUM(G8:G55)</f>
        <v>1327505</v>
      </c>
      <c r="H56" s="16">
        <f>SUM(H8:H55)</f>
        <v>2773174197.8386006</v>
      </c>
    </row>
    <row r="57" spans="1:8" ht="57" customHeight="1" x14ac:dyDescent="0.3">
      <c r="A57" s="32"/>
      <c r="B57" s="32"/>
      <c r="C57" s="32"/>
      <c r="D57" s="32"/>
      <c r="E57" s="32"/>
      <c r="F57" s="32"/>
      <c r="G57" s="32"/>
      <c r="H57" s="32"/>
    </row>
    <row r="58" spans="1:8" x14ac:dyDescent="0.3">
      <c r="G58" s="10"/>
    </row>
  </sheetData>
  <mergeCells count="12">
    <mergeCell ref="G1:H1"/>
    <mergeCell ref="F5:F6"/>
    <mergeCell ref="A57:H57"/>
    <mergeCell ref="A2:G2"/>
    <mergeCell ref="A4:A6"/>
    <mergeCell ref="B4:B6"/>
    <mergeCell ref="C4:F4"/>
    <mergeCell ref="G4:G6"/>
    <mergeCell ref="H4:H6"/>
    <mergeCell ref="C5:C6"/>
    <mergeCell ref="D5:D6"/>
    <mergeCell ref="E5:E6"/>
  </mergeCells>
  <pageMargins left="0.43307086614173229" right="0.11811023622047245" top="0.47244094488188981" bottom="0.19685039370078741" header="0.23622047244094491" footer="0.11811023622047245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январь</vt:lpstr>
      <vt:lpstr>февраль</vt:lpstr>
      <vt:lpstr>февраль!Заголовки_для_печати</vt:lpstr>
      <vt:lpstr>январь!Заголовки_для_печати</vt:lpstr>
      <vt:lpstr>февраль!Область_печати</vt:lpstr>
      <vt:lpstr>январь!Область_печати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Солод Ольга Геннадьевна</cp:lastModifiedBy>
  <cp:lastPrinted>2016-03-09T08:24:26Z</cp:lastPrinted>
  <dcterms:created xsi:type="dcterms:W3CDTF">2014-12-26T05:12:18Z</dcterms:created>
  <dcterms:modified xsi:type="dcterms:W3CDTF">2016-03-16T06:38:10Z</dcterms:modified>
</cp:coreProperties>
</file>