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365" windowHeight="8370" tabRatio="855" activeTab="1"/>
  </bookViews>
  <sheets>
    <sheet name="Тарифы АПП " sheetId="1" r:id="rId1"/>
    <sheet name=" Исслед" sheetId="2" r:id="rId2"/>
    <sheet name="отд.тарифы " sheetId="7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>#REF!</definedName>
    <definedName name="блок" localSheetId="2">'[2]1D_Gorin'!#REF!</definedName>
    <definedName name="блок">'[2]1D_Gorin'!#REF!</definedName>
    <definedName name="_xlnm.Print_Titles" localSheetId="1">' Исслед'!$4:$5</definedName>
    <definedName name="_xlnm.Print_Titles" localSheetId="0">'Тарифы АПП '!$6:$7</definedName>
    <definedName name="_xlnm.Print_Area" localSheetId="1">' Исслед'!$A$1:$G$54</definedName>
    <definedName name="_xlnm.Print_Area" localSheetId="0">'Тарифы АПП '!$A$1:$G$23</definedName>
  </definedNames>
  <calcPr calcId="144525"/>
</workbook>
</file>

<file path=xl/calcChain.xml><?xml version="1.0" encoding="utf-8"?>
<calcChain xmlns="http://schemas.openxmlformats.org/spreadsheetml/2006/main">
  <c r="G2" i="7" l="1"/>
  <c r="B2" i="7"/>
  <c r="D2" i="7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C2" i="7" l="1"/>
  <c r="E2" i="7"/>
</calcChain>
</file>

<file path=xl/sharedStrings.xml><?xml version="1.0" encoding="utf-8"?>
<sst xmlns="http://schemas.openxmlformats.org/spreadsheetml/2006/main" count="218" uniqueCount="93">
  <si>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</si>
  <si>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</si>
  <si>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</si>
  <si>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</si>
  <si>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</si>
  <si>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</si>
  <si>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Посещение в связи с диспансерным наблюдением</t>
  </si>
  <si>
    <t>Дородовый патронаж беременной, выполняемый врачом-педиатром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</si>
  <si>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</si>
  <si>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</si>
  <si>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Биохимический скрининг беременных (до 14 недель)</t>
  </si>
  <si>
    <t>Велоэргометрия</t>
  </si>
  <si>
    <t>Гистологические исследования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</si>
  <si>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</si>
  <si>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</si>
  <si>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</si>
  <si>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</si>
  <si>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</si>
  <si>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Компьютерная томография</t>
  </si>
  <si>
    <t xml:space="preserve">Компьютерная томография с внутривенным усилением 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</si>
  <si>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</si>
  <si>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</si>
  <si>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</si>
  <si>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Обзорная рентгенография молочных желез в прямой и косой  проекциях (маммография)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</si>
  <si>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</si>
  <si>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</si>
  <si>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</si>
  <si>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</si>
  <si>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</si>
  <si>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</si>
  <si>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</si>
  <si>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</si>
  <si>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</si>
  <si>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</si>
  <si>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</si>
  <si>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</si>
  <si>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 диагностика (доплерография)</t>
  </si>
  <si>
    <t>УЗИ-диагностика</t>
  </si>
  <si>
    <t>Ультразвуковая эндоскопия</t>
  </si>
  <si>
    <t>Флюорография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</si>
  <si>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</si>
  <si>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</si>
  <si>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</si>
  <si>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</si>
  <si>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Экспертное УЗИ беременных (до 14 недель)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</si>
  <si>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</si>
  <si>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</si>
  <si>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</si>
  <si>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</si>
  <si>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Ангиография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</si>
  <si>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</si>
  <si>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</si>
  <si>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</si>
  <si>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</si>
  <si>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Выезд реанимационной бригады перинатального центра</t>
  </si>
  <si>
    <t>Комплексная услуга медицинской реабилитации</t>
  </si>
  <si>
    <t>Амбулаторная дистанционная гамма терапия, сеанс лечения</t>
  </si>
  <si>
    <t>Электроэнцефалография (ЭЭГ)</t>
  </si>
  <si>
    <t>Реоэнцефалография (РЭГ)</t>
  </si>
  <si>
    <t xml:space="preserve">Тарифы на диагностические услуги при оказании амбулаторно-поликлинической помощи </t>
  </si>
  <si>
    <t>руб.</t>
  </si>
  <si>
    <t>Виды диагностических услуг</t>
  </si>
  <si>
    <t>Тарифы по диагностическим услугам</t>
  </si>
  <si>
    <t xml:space="preserve">Тарифы на медицинские услуги при оказании амбулаторно-поликлинической помощи </t>
  </si>
  <si>
    <t>Тарифы на медицинские услуги при оказании амбулаторно-поликлинической помощи</t>
  </si>
  <si>
    <t>Наименование</t>
  </si>
  <si>
    <t xml:space="preserve">Тарифы на оплату единицы объема амбулаторной помощи </t>
  </si>
  <si>
    <t xml:space="preserve">Таблица № 1 
к Приложению № 5 
</t>
  </si>
  <si>
    <t xml:space="preserve">Таблица № 2 
к Приложению № 5 
</t>
  </si>
  <si>
    <t xml:space="preserve">Таблица № 3 
к Приложению № 5 
</t>
  </si>
  <si>
    <t xml:space="preserve">Приложение №  5
к Соглашению о тарифах на оплату медицинской помощи по обязательному медицинскому страхованию на территории Хабаровского края на 2015 год
</t>
  </si>
  <si>
    <t>Посещения, выполненные выездной бригадой "Теплохода здоровья"</t>
  </si>
  <si>
    <t>X</t>
  </si>
  <si>
    <t>Посещение в связи с оказанием неотложной помощи в травмпункте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</si>
  <si>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</si>
  <si>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</si>
  <si>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</si>
  <si>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Посещение с профилактической целью</t>
  </si>
  <si>
    <t>посещение с профилактической целью</t>
  </si>
  <si>
    <t>обращение в связи с заболеванием</t>
  </si>
  <si>
    <t>Посещение в связи с оказанием неотложной медицинской помощи</t>
  </si>
  <si>
    <t>Обращение в связи с заболеванием</t>
  </si>
  <si>
    <t>Посещения, выполненные выездной бригадой ПКДЦ "Терапевт Матвей Мудров"</t>
  </si>
  <si>
    <t>Посещения, выполненные мобильными выездными бригадами (выезды в районы края)</t>
  </si>
  <si>
    <t>Амбулаторно-поликлиническая помощь в клинико-диагностических центрах:</t>
  </si>
  <si>
    <t xml:space="preserve">Тарифы на отдельные медицинские услуги при оказании </t>
  </si>
  <si>
    <t>амбулаторно-поликлинической помощи</t>
  </si>
  <si>
    <t>Тарифы на отдельные медицинские услуги</t>
  </si>
  <si>
    <t>Инвазивная диагностика (биопсия хориона)</t>
  </si>
  <si>
    <t>Позитронно-эмиссионная компьютерная томография</t>
  </si>
  <si>
    <t>Позитронно-эмиссионная компьютерная томография с контрастным усилением</t>
  </si>
  <si>
    <t>Магнитно-резонансная томография</t>
  </si>
  <si>
    <t>Магнитно-резонансная томография с контрастным исследованием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</si>
</sst>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4">
    <xf numFmtId="0" fontId="0" fillId="0" borderId="0" xfId="0"/>
    <xf numFmtId="0" fontId="6" fillId="0" borderId="0" xfId="8" applyFont="1" applyFill="1" applyBorder="1" applyAlignment="1">
      <alignment wrapText="1"/>
    </xf>
    <xf numFmtId="0" fontId="7" fillId="0" borderId="0" xfId="8" applyFont="1" applyFill="1" applyBorder="1" applyAlignment="1">
      <alignment horizontal="center" wrapText="1"/>
    </xf>
    <xf numFmtId="0" fontId="6" fillId="0" borderId="0" xfId="8" applyFont="1" applyFill="1" applyBorder="1" applyAlignment="1">
      <alignment horizontal="right" wrapText="1"/>
    </xf>
    <xf numFmtId="0" fontId="8" fillId="0" borderId="0" xfId="3" applyFont="1" applyFill="1" applyAlignment="1">
      <alignment horizontal="left" vertical="top" wrapText="1"/>
    </xf>
    <xf numFmtId="0" fontId="9" fillId="0" borderId="1" xfId="3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center" vertical="center" wrapText="1"/>
    </xf>
    <xf numFmtId="9" fontId="8" fillId="0" borderId="0" xfId="2" applyFont="1" applyFill="1" applyAlignment="1">
      <alignment horizontal="left" vertical="top" wrapText="1"/>
    </xf>
    <xf numFmtId="0" fontId="8" fillId="0" borderId="0" xfId="3" applyFont="1" applyFill="1" applyAlignment="1">
      <alignment horizontal="center" vertical="center" wrapText="1"/>
    </xf>
    <xf numFmtId="43" fontId="8" fillId="0" borderId="0" xfId="3" applyNumberFormat="1" applyFont="1" applyFill="1" applyAlignment="1">
      <alignment horizontal="left" vertical="top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10" fillId="0" borderId="0" xfId="8" applyFont="1" applyFill="1" applyBorder="1" applyAlignment="1">
      <alignment wrapText="1"/>
    </xf>
    <xf numFmtId="0" fontId="10" fillId="0" borderId="0" xfId="8" applyFont="1" applyFill="1" applyBorder="1" applyAlignment="1">
      <alignment horizontal="left" wrapText="1"/>
    </xf>
    <xf numFmtId="0" fontId="11" fillId="0" borderId="0" xfId="8" applyFont="1" applyFill="1" applyBorder="1" applyAlignment="1">
      <alignment horizontal="center" wrapText="1"/>
    </xf>
    <xf numFmtId="0" fontId="10" fillId="0" borderId="0" xfId="8" applyFont="1" applyFill="1" applyBorder="1" applyAlignment="1">
      <alignment horizontal="right" wrapText="1"/>
    </xf>
    <xf numFmtId="0" fontId="12" fillId="0" borderId="0" xfId="3" applyFont="1" applyFill="1" applyAlignment="1">
      <alignment horizontal="left" vertical="top" wrapText="1"/>
    </xf>
    <xf numFmtId="9" fontId="12" fillId="0" borderId="0" xfId="2" applyFont="1" applyFill="1" applyAlignment="1">
      <alignment horizontal="left" vertical="top" wrapText="1"/>
    </xf>
    <xf numFmtId="0" fontId="12" fillId="0" borderId="0" xfId="3" applyFont="1" applyFill="1" applyAlignment="1">
      <alignment horizontal="center" vertical="center" wrapText="1"/>
    </xf>
    <xf numFmtId="0" fontId="10" fillId="0" borderId="0" xfId="1" applyFont="1" applyFill="1" applyAlignment="1">
      <alignment horizontal="left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0" fillId="0" borderId="0" xfId="3" applyFont="1" applyBorder="1" applyAlignment="1">
      <alignment horizontal="left" vertical="center"/>
    </xf>
    <xf numFmtId="4" fontId="9" fillId="0" borderId="1" xfId="3" applyNumberFormat="1" applyFont="1" applyBorder="1" applyAlignment="1">
      <alignment horizontal="center" vertical="center"/>
    </xf>
    <xf numFmtId="2" fontId="9" fillId="0" borderId="0" xfId="3" applyNumberFormat="1" applyFont="1" applyBorder="1" applyAlignment="1">
      <alignment horizontal="center" vertical="center"/>
    </xf>
    <xf numFmtId="0" fontId="8" fillId="0" borderId="0" xfId="3" applyFont="1" applyBorder="1"/>
    <xf numFmtId="0" fontId="8" fillId="0" borderId="0" xfId="3" applyFont="1"/>
    <xf numFmtId="0" fontId="9" fillId="0" borderId="0" xfId="3" applyFont="1"/>
    <xf numFmtId="0" fontId="10" fillId="0" borderId="1" xfId="1" applyFont="1" applyFill="1" applyBorder="1" applyAlignment="1">
      <alignment horizontal="center" vertical="center" wrapText="1"/>
    </xf>
    <xf numFmtId="9" fontId="10" fillId="0" borderId="1" xfId="2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 wrapText="1"/>
    </xf>
    <xf numFmtId="0" fontId="10" fillId="0" borderId="10" xfId="1" applyFont="1" applyFill="1" applyBorder="1" applyAlignment="1">
      <alignment horizontal="center" vertical="center" wrapText="1"/>
    </xf>
    <xf numFmtId="4" fontId="10" fillId="0" borderId="11" xfId="1" applyNumberFormat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9" fontId="10" fillId="0" borderId="6" xfId="2" applyFont="1" applyFill="1" applyBorder="1" applyAlignment="1">
      <alignment horizontal="left" vertical="center" wrapText="1"/>
    </xf>
    <xf numFmtId="2" fontId="10" fillId="0" borderId="6" xfId="1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4" fontId="10" fillId="0" borderId="16" xfId="1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right" wrapText="1"/>
    </xf>
    <xf numFmtId="4" fontId="9" fillId="0" borderId="1" xfId="3" applyNumberFormat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center" vertical="center" wrapText="1"/>
    </xf>
    <xf numFmtId="9" fontId="10" fillId="0" borderId="13" xfId="2" applyFont="1" applyFill="1" applyBorder="1" applyAlignment="1">
      <alignment horizontal="left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0" xfId="8" applyFont="1" applyFill="1" applyBorder="1" applyAlignment="1">
      <alignment horizontal="center" wrapText="1"/>
    </xf>
    <xf numFmtId="0" fontId="6" fillId="0" borderId="0" xfId="8" applyFont="1" applyFill="1" applyBorder="1" applyAlignment="1">
      <alignment horizontal="center" wrapText="1"/>
    </xf>
    <xf numFmtId="4" fontId="9" fillId="0" borderId="0" xfId="3" applyNumberFormat="1" applyFont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 wrapText="1"/>
    </xf>
    <xf numFmtId="0" fontId="9" fillId="0" borderId="10" xfId="3" applyFont="1" applyBorder="1" applyAlignment="1">
      <alignment vertical="center" wrapText="1"/>
    </xf>
    <xf numFmtId="4" fontId="9" fillId="0" borderId="11" xfId="3" applyNumberFormat="1" applyFont="1" applyBorder="1" applyAlignment="1">
      <alignment horizontal="center" vertical="center"/>
    </xf>
    <xf numFmtId="0" fontId="9" fillId="0" borderId="12" xfId="3" applyFont="1" applyBorder="1" applyAlignment="1">
      <alignment vertical="center" wrapText="1"/>
    </xf>
    <xf numFmtId="4" fontId="9" fillId="0" borderId="13" xfId="3" applyNumberFormat="1" applyFont="1" applyBorder="1" applyAlignment="1">
      <alignment horizontal="center" vertical="center"/>
    </xf>
    <xf numFmtId="4" fontId="9" fillId="0" borderId="14" xfId="3" applyNumberFormat="1" applyFont="1" applyBorder="1" applyAlignment="1">
      <alignment horizontal="center" vertical="center"/>
    </xf>
    <xf numFmtId="0" fontId="9" fillId="0" borderId="0" xfId="3" applyNumberFormat="1" applyFont="1" applyBorder="1" applyAlignment="1">
      <alignment horizontal="center" vertical="center" wrapText="1"/>
    </xf>
    <xf numFmtId="164" fontId="10" fillId="0" borderId="13" xfId="1" applyNumberFormat="1" applyFont="1" applyFill="1" applyBorder="1" applyAlignment="1">
      <alignment horizontal="center" vertical="center" wrapText="1"/>
    </xf>
    <xf numFmtId="164" fontId="10" fillId="0" borderId="14" xfId="1" applyNumberFormat="1" applyFont="1" applyFill="1" applyBorder="1" applyAlignment="1">
      <alignment horizontal="center" vertical="center" wrapText="1"/>
    </xf>
    <xf numFmtId="9" fontId="10" fillId="0" borderId="0" xfId="2" applyFont="1" applyFill="1" applyAlignment="1">
      <alignment horizontal="left" vertical="top" wrapText="1"/>
    </xf>
    <xf numFmtId="0" fontId="10" fillId="0" borderId="0" xfId="1" applyFont="1" applyFill="1" applyAlignment="1">
      <alignment horizontal="center" vertical="center" wrapText="1"/>
    </xf>
    <xf numFmtId="0" fontId="13" fillId="0" borderId="0" xfId="8" applyFont="1" applyFill="1" applyBorder="1" applyAlignment="1">
      <alignment horizontal="right" vertical="top" wrapText="1"/>
    </xf>
    <xf numFmtId="0" fontId="10" fillId="0" borderId="0" xfId="8" applyFont="1" applyFill="1" applyBorder="1" applyAlignment="1">
      <alignment horizontal="center" wrapText="1"/>
    </xf>
    <xf numFmtId="0" fontId="14" fillId="0" borderId="0" xfId="8" applyFont="1" applyFill="1" applyBorder="1" applyAlignment="1">
      <alignment horizontal="center" wrapText="1"/>
    </xf>
    <xf numFmtId="0" fontId="10" fillId="0" borderId="0" xfId="8" applyFont="1" applyFill="1" applyBorder="1" applyAlignment="1">
      <alignment horizontal="right" vertical="top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9" fontId="10" fillId="0" borderId="8" xfId="2" applyFont="1" applyFill="1" applyBorder="1" applyAlignment="1">
      <alignment horizontal="center" vertical="center" wrapText="1"/>
    </xf>
    <xf numFmtId="9" fontId="10" fillId="0" borderId="13" xfId="2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right" vertical="top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3" xfId="3" applyNumberFormat="1" applyFont="1" applyFill="1" applyBorder="1" applyAlignment="1">
      <alignment horizontal="center" vertical="center" wrapText="1"/>
    </xf>
    <xf numFmtId="164" fontId="6" fillId="0" borderId="4" xfId="3" applyNumberFormat="1" applyFont="1" applyFill="1" applyBorder="1" applyAlignment="1">
      <alignment horizontal="center" vertical="center" wrapText="1"/>
    </xf>
    <xf numFmtId="9" fontId="10" fillId="0" borderId="5" xfId="2" applyFont="1" applyFill="1" applyBorder="1" applyAlignment="1">
      <alignment horizontal="center" vertical="center" wrapText="1"/>
    </xf>
    <xf numFmtId="9" fontId="10" fillId="0" borderId="6" xfId="2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center" wrapText="1"/>
    </xf>
    <xf numFmtId="0" fontId="9" fillId="0" borderId="0" xfId="3" applyNumberFormat="1" applyFont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top" wrapText="1"/>
    </xf>
    <xf numFmtId="0" fontId="9" fillId="0" borderId="9" xfId="1" applyFont="1" applyFill="1" applyBorder="1" applyAlignment="1">
      <alignment horizontal="center" vertical="top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</cellXfs>
  <cellStyles count="48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4" xfId="1"/>
    <cellStyle name="Обычный 3 5" xfId="5"/>
    <cellStyle name="Обычный 4" xfId="12"/>
    <cellStyle name="Обычный 5" xfId="13"/>
    <cellStyle name="Обычный Лена" xfId="14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23"/>
  <sheetViews>
    <sheetView topLeftCell="A16" zoomScaleNormal="100" zoomScaleSheetLayoutView="100" workbookViewId="0">
      <selection activeCell="F17" sqref="F17:G17"/>
    </sheetView>
  </sheetViews>
  <sheetFormatPr defaultColWidth="9.140625" defaultRowHeight="18.75" x14ac:dyDescent="0.25"/>
  <cols>
    <col min="1" max="1" width="5.28515625" style="19" customWidth="1"/>
    <col min="2" max="2" width="42.140625" style="57" customWidth="1"/>
    <col min="3" max="3" width="14.28515625" style="58" customWidth="1"/>
    <col min="4" max="4" width="14.85546875" style="19" customWidth="1"/>
    <col min="5" max="5" width="14.5703125" style="19" customWidth="1"/>
    <col min="6" max="6" width="14.85546875" style="19" customWidth="1"/>
    <col min="7" max="7" width="14.7109375" style="19" customWidth="1"/>
    <col min="8" max="8" width="17" style="19" customWidth="1"/>
    <col min="9" max="16384" width="9.140625" style="19"/>
  </cols>
  <sheetData>
    <row r="1" spans="1:32" s="12" customFormat="1" ht="108" customHeight="1" x14ac:dyDescent="0.3">
      <c r="B1" s="13"/>
      <c r="E1" s="59" t="s">
        <v>70</v>
      </c>
      <c r="F1" s="59"/>
      <c r="G1" s="59"/>
      <c r="L1" s="45"/>
      <c r="M1" s="45"/>
      <c r="N1" s="45"/>
      <c r="AA1" s="45"/>
      <c r="AB1" s="45"/>
      <c r="AC1" s="45"/>
      <c r="AD1" s="45"/>
    </row>
    <row r="2" spans="1:32" s="12" customFormat="1" ht="20.25" customHeight="1" x14ac:dyDescent="0.3">
      <c r="B2" s="61" t="s">
        <v>66</v>
      </c>
      <c r="C2" s="61"/>
      <c r="D2" s="61"/>
      <c r="E2" s="61"/>
      <c r="F2" s="61"/>
      <c r="G2" s="61"/>
      <c r="L2" s="45"/>
      <c r="M2" s="45"/>
      <c r="N2" s="45"/>
      <c r="AA2" s="45"/>
      <c r="AB2" s="45"/>
      <c r="AC2" s="45"/>
      <c r="AD2" s="45"/>
    </row>
    <row r="3" spans="1:32" s="12" customFormat="1" ht="40.5" customHeight="1" x14ac:dyDescent="0.3">
      <c r="B3" s="45"/>
      <c r="C3" s="45"/>
      <c r="D3" s="45"/>
      <c r="E3" s="45"/>
      <c r="F3" s="62" t="s">
        <v>67</v>
      </c>
      <c r="G3" s="62"/>
      <c r="L3" s="45"/>
      <c r="M3" s="45"/>
      <c r="N3" s="45"/>
      <c r="AA3" s="45"/>
      <c r="AB3" s="45"/>
      <c r="AC3" s="45"/>
      <c r="AD3" s="45"/>
    </row>
    <row r="4" spans="1:32" s="12" customFormat="1" ht="19.5" customHeight="1" x14ac:dyDescent="0.35">
      <c r="B4" s="60" t="s">
        <v>63</v>
      </c>
      <c r="C4" s="60"/>
      <c r="D4" s="60"/>
      <c r="E4" s="60"/>
      <c r="F4" s="60"/>
      <c r="G4" s="60"/>
      <c r="I4" s="14"/>
      <c r="J4" s="14"/>
      <c r="K4" s="14"/>
      <c r="L4" s="14"/>
      <c r="M4" s="14"/>
      <c r="N4" s="14"/>
      <c r="O4" s="45"/>
      <c r="P4" s="45"/>
      <c r="Q4" s="15"/>
      <c r="R4" s="15"/>
      <c r="S4" s="15"/>
      <c r="AC4" s="45"/>
      <c r="AD4" s="45"/>
      <c r="AE4" s="45"/>
      <c r="AF4" s="45"/>
    </row>
    <row r="5" spans="1:32" s="16" customFormat="1" ht="20.25" customHeight="1" thickBot="1" x14ac:dyDescent="0.35">
      <c r="B5" s="17"/>
      <c r="C5" s="18"/>
      <c r="G5" s="30" t="s">
        <v>60</v>
      </c>
    </row>
    <row r="6" spans="1:32" ht="54" customHeight="1" x14ac:dyDescent="0.25">
      <c r="A6" s="63" t="s">
        <v>0</v>
      </c>
      <c r="B6" s="65" t="s">
        <v>65</v>
      </c>
      <c r="C6" s="67" t="s">
        <v>1</v>
      </c>
      <c r="D6" s="67" t="s">
        <v>64</v>
      </c>
      <c r="E6" s="67"/>
      <c r="F6" s="67"/>
      <c r="G6" s="69"/>
    </row>
    <row r="7" spans="1:32" ht="38.25" customHeight="1" thickBot="1" x14ac:dyDescent="0.3">
      <c r="A7" s="64"/>
      <c r="B7" s="66"/>
      <c r="C7" s="68"/>
      <c r="D7" s="55" t="s">
        <v>2</v>
      </c>
      <c r="E7" s="55" t="s">
        <v>3</v>
      </c>
      <c r="F7" s="55" t="s">
        <v>4</v>
      </c>
      <c r="G7" s="56" t="s">
        <v>5</v>
      </c>
    </row>
    <row r="8" spans="1:32" ht="36" customHeight="1" x14ac:dyDescent="0.25">
      <c r="A8" s="34">
        <v>1</v>
      </c>
      <c r="B8" s="35" t="s">
        <v>74</v>
      </c>
      <c r="C8" s="36">
        <v>140.04</v>
      </c>
      <c r="D8" s="37">
        <v>196.06</v>
      </c>
      <c r="E8" s="37">
        <v>235.27</v>
      </c>
      <c r="F8" s="37">
        <v>312.29000000000002</v>
      </c>
      <c r="G8" s="38">
        <v>334.7</v>
      </c>
    </row>
    <row r="9" spans="1:32" ht="37.5" customHeight="1" x14ac:dyDescent="0.25">
      <c r="A9" s="31">
        <v>2</v>
      </c>
      <c r="B9" s="29" t="s">
        <v>55</v>
      </c>
      <c r="C9" s="36">
        <v>9467.19</v>
      </c>
      <c r="D9" s="37">
        <v>13254.07</v>
      </c>
      <c r="E9" s="37" t="s">
        <v>72</v>
      </c>
      <c r="F9" s="37" t="s">
        <v>72</v>
      </c>
      <c r="G9" s="38" t="s">
        <v>72</v>
      </c>
    </row>
    <row r="10" spans="1:32" ht="36.75" customHeight="1" x14ac:dyDescent="0.25">
      <c r="A10" s="31">
        <v>3</v>
      </c>
      <c r="B10" s="29" t="s">
        <v>77</v>
      </c>
      <c r="C10" s="20">
        <v>351</v>
      </c>
      <c r="D10" s="21">
        <v>491.4</v>
      </c>
      <c r="E10" s="21">
        <v>589.67999999999995</v>
      </c>
      <c r="F10" s="21">
        <v>782.73</v>
      </c>
      <c r="G10" s="32">
        <v>838.89</v>
      </c>
    </row>
    <row r="11" spans="1:32" ht="59.25" customHeight="1" x14ac:dyDescent="0.25">
      <c r="A11" s="31">
        <v>4</v>
      </c>
      <c r="B11" s="29" t="s">
        <v>76</v>
      </c>
      <c r="C11" s="20">
        <v>1139.8499999999999</v>
      </c>
      <c r="D11" s="21">
        <v>1595.79</v>
      </c>
      <c r="E11" s="21">
        <v>1914.95</v>
      </c>
      <c r="F11" s="21" t="s">
        <v>72</v>
      </c>
      <c r="G11" s="32" t="s">
        <v>72</v>
      </c>
    </row>
    <row r="12" spans="1:32" ht="39" customHeight="1" x14ac:dyDescent="0.25">
      <c r="A12" s="31">
        <v>5</v>
      </c>
      <c r="B12" s="29" t="s">
        <v>75</v>
      </c>
      <c r="C12" s="20">
        <v>351</v>
      </c>
      <c r="D12" s="21">
        <v>491.4</v>
      </c>
      <c r="E12" s="21">
        <v>589.67999999999995</v>
      </c>
      <c r="F12" s="21" t="s">
        <v>72</v>
      </c>
      <c r="G12" s="32" t="s">
        <v>72</v>
      </c>
    </row>
    <row r="13" spans="1:32" ht="37.5" x14ac:dyDescent="0.25">
      <c r="A13" s="31">
        <v>6</v>
      </c>
      <c r="B13" s="29" t="s">
        <v>6</v>
      </c>
      <c r="C13" s="20">
        <v>351</v>
      </c>
      <c r="D13" s="28">
        <v>491.4</v>
      </c>
      <c r="E13" s="28">
        <v>589.67999999999995</v>
      </c>
      <c r="F13" s="28">
        <v>782.73</v>
      </c>
      <c r="G13" s="33">
        <v>838.89</v>
      </c>
    </row>
    <row r="14" spans="1:32" ht="35.25" customHeight="1" x14ac:dyDescent="0.25">
      <c r="A14" s="31">
        <v>7</v>
      </c>
      <c r="B14" s="29" t="s">
        <v>7</v>
      </c>
      <c r="C14" s="28">
        <v>452.79</v>
      </c>
      <c r="D14" s="28">
        <v>633.91</v>
      </c>
      <c r="E14" s="28">
        <v>760.69</v>
      </c>
      <c r="F14" s="28">
        <v>1009.72</v>
      </c>
      <c r="G14" s="33">
        <v>1082.17</v>
      </c>
    </row>
    <row r="15" spans="1:32" ht="29.25" customHeight="1" x14ac:dyDescent="0.25">
      <c r="A15" s="31">
        <v>8</v>
      </c>
      <c r="B15" s="29" t="s">
        <v>81</v>
      </c>
      <c r="C15" s="20">
        <v>983.4</v>
      </c>
      <c r="D15" s="21">
        <v>1376.76</v>
      </c>
      <c r="E15" s="21">
        <v>1652.11</v>
      </c>
      <c r="F15" s="21">
        <v>2192.98</v>
      </c>
      <c r="G15" s="32">
        <v>2350.33</v>
      </c>
    </row>
    <row r="16" spans="1:32" ht="36.75" customHeight="1" x14ac:dyDescent="0.25">
      <c r="A16" s="31">
        <v>9</v>
      </c>
      <c r="B16" s="29" t="s">
        <v>80</v>
      </c>
      <c r="C16" s="20">
        <v>449.3</v>
      </c>
      <c r="D16" s="21">
        <v>629.02</v>
      </c>
      <c r="E16" s="21">
        <v>754.82</v>
      </c>
      <c r="F16" s="21">
        <v>1001.94</v>
      </c>
      <c r="G16" s="32">
        <v>1073.83</v>
      </c>
    </row>
    <row r="17" spans="1:7" ht="56.25" customHeight="1" x14ac:dyDescent="0.25">
      <c r="A17" s="31">
        <v>10</v>
      </c>
      <c r="B17" s="29" t="s">
        <v>73</v>
      </c>
      <c r="C17" s="20">
        <v>449.3</v>
      </c>
      <c r="D17" s="21">
        <v>629.02</v>
      </c>
      <c r="E17" s="21">
        <v>754.82</v>
      </c>
      <c r="F17" s="21" t="s">
        <v>72</v>
      </c>
      <c r="G17" s="32" t="s">
        <v>72</v>
      </c>
    </row>
    <row r="18" spans="1:7" ht="56.25" x14ac:dyDescent="0.25">
      <c r="A18" s="31">
        <v>11</v>
      </c>
      <c r="B18" s="29" t="s">
        <v>84</v>
      </c>
      <c r="C18" s="28"/>
      <c r="D18" s="28"/>
      <c r="E18" s="28"/>
      <c r="F18" s="28"/>
      <c r="G18" s="33"/>
    </row>
    <row r="19" spans="1:7" ht="36.75" customHeight="1" x14ac:dyDescent="0.25">
      <c r="A19" s="31"/>
      <c r="B19" s="29" t="s">
        <v>78</v>
      </c>
      <c r="C19" s="20">
        <v>256.23</v>
      </c>
      <c r="D19" s="21">
        <v>358.72</v>
      </c>
      <c r="E19" s="21">
        <v>430.47</v>
      </c>
      <c r="F19" s="21" t="s">
        <v>72</v>
      </c>
      <c r="G19" s="32" t="s">
        <v>72</v>
      </c>
    </row>
    <row r="20" spans="1:7" ht="26.25" customHeight="1" x14ac:dyDescent="0.25">
      <c r="A20" s="31"/>
      <c r="B20" s="29" t="s">
        <v>79</v>
      </c>
      <c r="C20" s="28">
        <v>717.88</v>
      </c>
      <c r="D20" s="21">
        <v>1005.03</v>
      </c>
      <c r="E20" s="21">
        <v>1206.04</v>
      </c>
      <c r="F20" s="21" t="s">
        <v>72</v>
      </c>
      <c r="G20" s="32" t="s">
        <v>72</v>
      </c>
    </row>
    <row r="21" spans="1:7" ht="54" customHeight="1" x14ac:dyDescent="0.25">
      <c r="A21" s="31">
        <v>12</v>
      </c>
      <c r="B21" s="29" t="s">
        <v>83</v>
      </c>
      <c r="C21" s="20">
        <v>456.3</v>
      </c>
      <c r="D21" s="21">
        <v>638.82000000000005</v>
      </c>
      <c r="E21" s="21">
        <v>766.58</v>
      </c>
      <c r="F21" s="21" t="s">
        <v>72</v>
      </c>
      <c r="G21" s="32" t="s">
        <v>72</v>
      </c>
    </row>
    <row r="22" spans="1:7" ht="53.25" customHeight="1" x14ac:dyDescent="0.25">
      <c r="A22" s="31">
        <v>13</v>
      </c>
      <c r="B22" s="29" t="s">
        <v>71</v>
      </c>
      <c r="C22" s="20">
        <v>295.45999999999998</v>
      </c>
      <c r="D22" s="21" t="s">
        <v>72</v>
      </c>
      <c r="E22" s="28">
        <v>496.37</v>
      </c>
      <c r="F22" s="21" t="s">
        <v>72</v>
      </c>
      <c r="G22" s="32" t="s">
        <v>72</v>
      </c>
    </row>
    <row r="23" spans="1:7" ht="53.25" customHeight="1" thickBot="1" x14ac:dyDescent="0.3">
      <c r="A23" s="41">
        <v>14</v>
      </c>
      <c r="B23" s="42" t="s">
        <v>82</v>
      </c>
      <c r="C23" s="43">
        <v>295.45999999999998</v>
      </c>
      <c r="D23" s="43">
        <v>413.64</v>
      </c>
      <c r="E23" s="43" t="s">
        <v>72</v>
      </c>
      <c r="F23" s="43" t="s">
        <v>72</v>
      </c>
      <c r="G23" s="44" t="s">
        <v>72</v>
      </c>
    </row>
  </sheetData>
  <mergeCells count="8">
    <mergeCell ref="E1:G1"/>
    <mergeCell ref="B4:G4"/>
    <mergeCell ref="B2:G2"/>
    <mergeCell ref="F3:G3"/>
    <mergeCell ref="A6:A7"/>
    <mergeCell ref="B6:B7"/>
    <mergeCell ref="C6:C7"/>
    <mergeCell ref="D6:G6"/>
  </mergeCells>
  <pageMargins left="0.59055118110236227" right="0" top="0.74803149606299213" bottom="0.27559055118110237" header="0.62992125984251968" footer="0.27559055118110237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55"/>
  <sheetViews>
    <sheetView tabSelected="1" view="pageBreakPreview" zoomScale="85" zoomScaleNormal="100" zoomScaleSheetLayoutView="85" workbookViewId="0">
      <selection activeCell="B25" sqref="B25"/>
    </sheetView>
  </sheetViews>
  <sheetFormatPr defaultColWidth="9.140625" defaultRowHeight="18.75" x14ac:dyDescent="0.25"/>
  <cols>
    <col min="1" max="1" width="5.28515625" style="4" customWidth="1"/>
    <col min="2" max="2" width="56.85546875" style="8" customWidth="1"/>
    <col min="3" max="3" width="13" style="9" customWidth="1"/>
    <col min="4" max="5" width="14.85546875" style="4" customWidth="1"/>
    <col min="6" max="6" width="13.85546875" style="4" customWidth="1"/>
    <col min="7" max="7" width="14.5703125" style="4" customWidth="1"/>
    <col min="8" max="8" width="11.5703125" style="4" bestFit="1" customWidth="1"/>
    <col min="9" max="16384" width="9.140625" style="4"/>
  </cols>
  <sheetData>
    <row r="1" spans="1:32" s="1" customFormat="1" ht="42" customHeight="1" x14ac:dyDescent="0.3">
      <c r="B1" s="46"/>
      <c r="C1" s="46"/>
      <c r="D1" s="46"/>
      <c r="E1" s="46"/>
      <c r="F1" s="72" t="s">
        <v>68</v>
      </c>
      <c r="G1" s="72"/>
      <c r="L1" s="46"/>
      <c r="M1" s="46"/>
      <c r="N1" s="46"/>
      <c r="AA1" s="46"/>
      <c r="AB1" s="46"/>
      <c r="AC1" s="46"/>
      <c r="AD1" s="46"/>
    </row>
    <row r="2" spans="1:32" s="1" customFormat="1" ht="24" customHeight="1" x14ac:dyDescent="0.35">
      <c r="B2" s="78" t="s">
        <v>59</v>
      </c>
      <c r="C2" s="78"/>
      <c r="D2" s="78"/>
      <c r="E2" s="78"/>
      <c r="F2" s="78"/>
      <c r="G2" s="78"/>
      <c r="I2" s="2"/>
      <c r="J2" s="2"/>
      <c r="K2" s="2"/>
      <c r="L2" s="2"/>
      <c r="M2" s="2"/>
      <c r="N2" s="2"/>
      <c r="O2" s="46"/>
      <c r="P2" s="46"/>
      <c r="Q2" s="3"/>
      <c r="R2" s="3"/>
      <c r="S2" s="3"/>
      <c r="AC2" s="46"/>
      <c r="AD2" s="46"/>
      <c r="AE2" s="46"/>
      <c r="AF2" s="46"/>
    </row>
    <row r="3" spans="1:32" ht="15.75" customHeight="1" x14ac:dyDescent="0.3">
      <c r="G3" s="39" t="s">
        <v>60</v>
      </c>
    </row>
    <row r="4" spans="1:32" ht="23.25" customHeight="1" x14ac:dyDescent="0.25">
      <c r="A4" s="70" t="s">
        <v>0</v>
      </c>
      <c r="B4" s="76" t="s">
        <v>61</v>
      </c>
      <c r="C4" s="70" t="s">
        <v>1</v>
      </c>
      <c r="D4" s="73" t="s">
        <v>62</v>
      </c>
      <c r="E4" s="74"/>
      <c r="F4" s="74"/>
      <c r="G4" s="75"/>
    </row>
    <row r="5" spans="1:32" ht="45" customHeight="1" x14ac:dyDescent="0.25">
      <c r="A5" s="71"/>
      <c r="B5" s="77"/>
      <c r="C5" s="71"/>
      <c r="D5" s="7" t="s">
        <v>2</v>
      </c>
      <c r="E5" s="7" t="s">
        <v>3</v>
      </c>
      <c r="F5" s="7" t="s">
        <v>4</v>
      </c>
      <c r="G5" s="7" t="s">
        <v>5</v>
      </c>
    </row>
    <row r="6" spans="1:32" ht="36.75" customHeight="1" x14ac:dyDescent="0.25">
      <c r="A6" s="5">
        <v>1</v>
      </c>
      <c r="B6" s="29" t="s">
        <v>8</v>
      </c>
      <c r="C6" s="6">
        <v>279.67</v>
      </c>
      <c r="D6" s="6">
        <v>391.54</v>
      </c>
      <c r="E6" s="6">
        <v>469.85</v>
      </c>
      <c r="F6" s="21" t="s">
        <v>72</v>
      </c>
      <c r="G6" s="21" t="s">
        <v>72</v>
      </c>
    </row>
    <row r="7" spans="1:32" ht="39" customHeight="1" x14ac:dyDescent="0.25">
      <c r="A7" s="5">
        <f>A6+1</f>
        <v>2</v>
      </c>
      <c r="B7" s="29" t="s">
        <v>9</v>
      </c>
      <c r="C7" s="6">
        <v>270.11</v>
      </c>
      <c r="D7" s="6">
        <v>378.15</v>
      </c>
      <c r="E7" s="6">
        <v>453.78</v>
      </c>
      <c r="F7" s="21" t="s">
        <v>72</v>
      </c>
      <c r="G7" s="21" t="s">
        <v>72</v>
      </c>
    </row>
    <row r="8" spans="1:32" ht="35.25" customHeight="1" x14ac:dyDescent="0.25">
      <c r="A8" s="5">
        <f t="shared" ref="A8:A54" si="0">A7+1</f>
        <v>3</v>
      </c>
      <c r="B8" s="29" t="s">
        <v>10</v>
      </c>
      <c r="C8" s="6">
        <v>161.63</v>
      </c>
      <c r="D8" s="6">
        <v>226.28</v>
      </c>
      <c r="E8" s="6">
        <v>271.54000000000002</v>
      </c>
      <c r="F8" s="21" t="s">
        <v>72</v>
      </c>
      <c r="G8" s="21" t="s">
        <v>72</v>
      </c>
    </row>
    <row r="9" spans="1:32" ht="33.75" customHeight="1" x14ac:dyDescent="0.25">
      <c r="A9" s="5">
        <f t="shared" si="0"/>
        <v>4</v>
      </c>
      <c r="B9" s="29" t="s">
        <v>11</v>
      </c>
      <c r="C9" s="6">
        <v>316.81</v>
      </c>
      <c r="D9" s="6">
        <v>443.53</v>
      </c>
      <c r="E9" s="6">
        <v>532.24</v>
      </c>
      <c r="F9" s="21" t="s">
        <v>72</v>
      </c>
      <c r="G9" s="21" t="s">
        <v>72</v>
      </c>
    </row>
    <row r="10" spans="1:32" ht="33.75" customHeight="1" x14ac:dyDescent="0.25">
      <c r="A10" s="5">
        <f t="shared" si="0"/>
        <v>5</v>
      </c>
      <c r="B10" s="29" t="s">
        <v>12</v>
      </c>
      <c r="C10" s="6">
        <v>337.51</v>
      </c>
      <c r="D10" s="6">
        <v>472.51</v>
      </c>
      <c r="E10" s="6">
        <v>567.02</v>
      </c>
      <c r="F10" s="21" t="s">
        <v>72</v>
      </c>
      <c r="G10" s="21" t="s">
        <v>72</v>
      </c>
    </row>
    <row r="11" spans="1:32" ht="35.25" customHeight="1" x14ac:dyDescent="0.25">
      <c r="A11" s="5">
        <f t="shared" si="0"/>
        <v>6</v>
      </c>
      <c r="B11" s="29" t="s">
        <v>13</v>
      </c>
      <c r="C11" s="6">
        <v>418.2</v>
      </c>
      <c r="D11" s="6">
        <v>585.48</v>
      </c>
      <c r="E11" s="6">
        <v>702.58</v>
      </c>
      <c r="F11" s="21" t="s">
        <v>72</v>
      </c>
      <c r="G11" s="21" t="s">
        <v>72</v>
      </c>
    </row>
    <row r="12" spans="1:32" ht="35.25" customHeight="1" x14ac:dyDescent="0.25">
      <c r="A12" s="5">
        <f>A11+1</f>
        <v>7</v>
      </c>
      <c r="B12" s="29" t="s">
        <v>88</v>
      </c>
      <c r="C12" s="40">
        <v>9301.7800000000007</v>
      </c>
      <c r="D12" s="6">
        <v>13022.49</v>
      </c>
      <c r="E12" s="6">
        <v>15626.99</v>
      </c>
      <c r="F12" s="21" t="s">
        <v>72</v>
      </c>
      <c r="G12" s="21" t="s">
        <v>72</v>
      </c>
    </row>
    <row r="13" spans="1:32" ht="33.75" customHeight="1" x14ac:dyDescent="0.25">
      <c r="A13" s="5">
        <f t="shared" si="0"/>
        <v>8</v>
      </c>
      <c r="B13" s="29" t="s">
        <v>14</v>
      </c>
      <c r="C13" s="6">
        <v>930.63</v>
      </c>
      <c r="D13" s="6">
        <v>1302.8800000000001</v>
      </c>
      <c r="E13" s="6">
        <v>1563.46</v>
      </c>
      <c r="F13" s="21" t="s">
        <v>72</v>
      </c>
      <c r="G13" s="21" t="s">
        <v>72</v>
      </c>
    </row>
    <row r="14" spans="1:32" ht="33.75" customHeight="1" x14ac:dyDescent="0.25">
      <c r="A14" s="5">
        <f t="shared" si="0"/>
        <v>9</v>
      </c>
      <c r="B14" s="29" t="s">
        <v>15</v>
      </c>
      <c r="C14" s="6">
        <v>123.31</v>
      </c>
      <c r="D14" s="6">
        <v>172.63</v>
      </c>
      <c r="E14" s="6">
        <v>207.16</v>
      </c>
      <c r="F14" s="21" t="s">
        <v>72</v>
      </c>
      <c r="G14" s="21" t="s">
        <v>72</v>
      </c>
    </row>
    <row r="15" spans="1:32" ht="33.75" customHeight="1" x14ac:dyDescent="0.25">
      <c r="A15" s="5">
        <f t="shared" si="0"/>
        <v>10</v>
      </c>
      <c r="B15" s="29" t="s">
        <v>16</v>
      </c>
      <c r="C15" s="6">
        <v>132.96</v>
      </c>
      <c r="D15" s="6">
        <v>186.14</v>
      </c>
      <c r="E15" s="6">
        <v>223.37</v>
      </c>
      <c r="F15" s="21" t="s">
        <v>72</v>
      </c>
      <c r="G15" s="21" t="s">
        <v>72</v>
      </c>
    </row>
    <row r="16" spans="1:32" ht="33.75" customHeight="1" x14ac:dyDescent="0.25">
      <c r="A16" s="5">
        <f t="shared" si="0"/>
        <v>11</v>
      </c>
      <c r="B16" s="29" t="s">
        <v>17</v>
      </c>
      <c r="C16" s="6">
        <v>444.78</v>
      </c>
      <c r="D16" s="6">
        <v>622.69000000000005</v>
      </c>
      <c r="E16" s="6">
        <v>747.23</v>
      </c>
      <c r="F16" s="21" t="s">
        <v>72</v>
      </c>
      <c r="G16" s="21" t="s">
        <v>72</v>
      </c>
    </row>
    <row r="17" spans="1:9" ht="33.75" customHeight="1" x14ac:dyDescent="0.25">
      <c r="A17" s="5">
        <f t="shared" si="0"/>
        <v>12</v>
      </c>
      <c r="B17" s="29" t="s">
        <v>18</v>
      </c>
      <c r="C17" s="6">
        <v>798.47499999999991</v>
      </c>
      <c r="D17" s="6">
        <v>1117.8699999999999</v>
      </c>
      <c r="E17" s="6">
        <v>1341.44</v>
      </c>
      <c r="F17" s="21">
        <v>1780.6</v>
      </c>
      <c r="G17" s="21">
        <v>1908.36</v>
      </c>
    </row>
    <row r="18" spans="1:9" ht="39.75" customHeight="1" x14ac:dyDescent="0.25">
      <c r="A18" s="5">
        <f t="shared" si="0"/>
        <v>13</v>
      </c>
      <c r="B18" s="29" t="s">
        <v>19</v>
      </c>
      <c r="C18" s="6">
        <v>5531.3374999999996</v>
      </c>
      <c r="D18" s="6">
        <v>7743.87</v>
      </c>
      <c r="E18" s="6">
        <v>9292.65</v>
      </c>
      <c r="F18" s="21">
        <v>12334.88</v>
      </c>
      <c r="G18" s="21">
        <v>13219.9</v>
      </c>
      <c r="H18" s="10"/>
      <c r="I18" s="10"/>
    </row>
    <row r="19" spans="1:9" ht="37.5" customHeight="1" x14ac:dyDescent="0.25">
      <c r="A19" s="5">
        <f t="shared" si="0"/>
        <v>14</v>
      </c>
      <c r="B19" s="29" t="s">
        <v>20</v>
      </c>
      <c r="C19" s="6">
        <v>114.09</v>
      </c>
      <c r="D19" s="6">
        <v>159.72999999999999</v>
      </c>
      <c r="E19" s="6">
        <v>191.67</v>
      </c>
      <c r="F19" s="21" t="s">
        <v>72</v>
      </c>
      <c r="G19" s="21" t="s">
        <v>72</v>
      </c>
      <c r="H19" s="10"/>
      <c r="I19" s="10"/>
    </row>
    <row r="20" spans="1:9" ht="30" customHeight="1" x14ac:dyDescent="0.25">
      <c r="A20" s="5">
        <f t="shared" si="0"/>
        <v>15</v>
      </c>
      <c r="B20" s="29" t="s">
        <v>21</v>
      </c>
      <c r="C20" s="6">
        <v>4434.08</v>
      </c>
      <c r="D20" s="6">
        <v>6207.71</v>
      </c>
      <c r="E20" s="6">
        <v>7449.25</v>
      </c>
      <c r="F20" s="21" t="s">
        <v>72</v>
      </c>
      <c r="G20" s="21" t="s">
        <v>72</v>
      </c>
    </row>
    <row r="21" spans="1:9" ht="33.75" customHeight="1" x14ac:dyDescent="0.25">
      <c r="A21" s="5">
        <f t="shared" si="0"/>
        <v>16</v>
      </c>
      <c r="B21" s="29" t="s">
        <v>22</v>
      </c>
      <c r="C21" s="6">
        <v>779.3</v>
      </c>
      <c r="D21" s="6">
        <v>1091.02</v>
      </c>
      <c r="E21" s="6">
        <v>1309.22</v>
      </c>
      <c r="F21" s="21" t="s">
        <v>72</v>
      </c>
      <c r="G21" s="21" t="s">
        <v>72</v>
      </c>
    </row>
    <row r="22" spans="1:9" ht="27" customHeight="1" x14ac:dyDescent="0.25">
      <c r="A22" s="5">
        <f t="shared" si="0"/>
        <v>17</v>
      </c>
      <c r="B22" s="29" t="s">
        <v>91</v>
      </c>
      <c r="C22" s="6">
        <v>753.38750000000005</v>
      </c>
      <c r="D22" s="6">
        <v>1054.74</v>
      </c>
      <c r="E22" s="6">
        <v>1265.69</v>
      </c>
      <c r="F22" s="21">
        <v>1680.05</v>
      </c>
      <c r="G22" s="21">
        <v>1800.6</v>
      </c>
    </row>
    <row r="23" spans="1:9" ht="37.5" customHeight="1" x14ac:dyDescent="0.25">
      <c r="A23" s="5">
        <f t="shared" si="0"/>
        <v>18</v>
      </c>
      <c r="B23" s="29" t="s">
        <v>92</v>
      </c>
      <c r="C23" s="6">
        <v>4324.0750000000007</v>
      </c>
      <c r="D23" s="6">
        <v>6053.71</v>
      </c>
      <c r="E23" s="6">
        <v>7264.45</v>
      </c>
      <c r="F23" s="21">
        <v>9642.69</v>
      </c>
      <c r="G23" s="21">
        <v>10334.540000000001</v>
      </c>
    </row>
    <row r="24" spans="1:9" ht="33.75" customHeight="1" x14ac:dyDescent="0.25">
      <c r="A24" s="5">
        <f t="shared" si="0"/>
        <v>19</v>
      </c>
      <c r="B24" s="29" t="s">
        <v>23</v>
      </c>
      <c r="C24" s="6">
        <v>272.12</v>
      </c>
      <c r="D24" s="6">
        <v>380.97</v>
      </c>
      <c r="E24" s="6">
        <v>457.16</v>
      </c>
      <c r="F24" s="21">
        <v>606.83000000000004</v>
      </c>
      <c r="G24" s="21">
        <v>650.37</v>
      </c>
    </row>
    <row r="25" spans="1:9" ht="35.25" customHeight="1" x14ac:dyDescent="0.25">
      <c r="A25" s="5">
        <f t="shared" si="0"/>
        <v>20</v>
      </c>
      <c r="B25" s="29" t="s">
        <v>24</v>
      </c>
      <c r="C25" s="6">
        <v>227.91</v>
      </c>
      <c r="D25" s="6">
        <v>319.07</v>
      </c>
      <c r="E25" s="6">
        <v>382.89</v>
      </c>
      <c r="F25" s="21" t="s">
        <v>72</v>
      </c>
      <c r="G25" s="21" t="s">
        <v>72</v>
      </c>
    </row>
    <row r="26" spans="1:9" ht="35.25" customHeight="1" x14ac:dyDescent="0.25">
      <c r="A26" s="5">
        <f t="shared" si="0"/>
        <v>21</v>
      </c>
      <c r="B26" s="29" t="s">
        <v>25</v>
      </c>
      <c r="C26" s="6">
        <v>292.63</v>
      </c>
      <c r="D26" s="6">
        <v>409.68</v>
      </c>
      <c r="E26" s="6">
        <v>491.62</v>
      </c>
      <c r="F26" s="21" t="s">
        <v>72</v>
      </c>
      <c r="G26" s="21" t="s">
        <v>72</v>
      </c>
    </row>
    <row r="27" spans="1:9" ht="34.5" customHeight="1" x14ac:dyDescent="0.25">
      <c r="A27" s="5">
        <f t="shared" si="0"/>
        <v>22</v>
      </c>
      <c r="B27" s="29" t="s">
        <v>26</v>
      </c>
      <c r="C27" s="6">
        <v>276.41000000000003</v>
      </c>
      <c r="D27" s="6">
        <v>386.97</v>
      </c>
      <c r="E27" s="6">
        <v>464.37</v>
      </c>
      <c r="F27" s="21" t="s">
        <v>72</v>
      </c>
      <c r="G27" s="21" t="s">
        <v>72</v>
      </c>
    </row>
    <row r="28" spans="1:9" ht="33.75" customHeight="1" x14ac:dyDescent="0.25">
      <c r="A28" s="5">
        <f t="shared" si="0"/>
        <v>23</v>
      </c>
      <c r="B28" s="29" t="s">
        <v>27</v>
      </c>
      <c r="C28" s="6">
        <v>1899.88</v>
      </c>
      <c r="D28" s="6">
        <v>2659.83</v>
      </c>
      <c r="E28" s="6">
        <v>3191.8</v>
      </c>
      <c r="F28" s="21" t="s">
        <v>72</v>
      </c>
      <c r="G28" s="21" t="s">
        <v>72</v>
      </c>
    </row>
    <row r="29" spans="1:9" ht="36" customHeight="1" x14ac:dyDescent="0.25">
      <c r="A29" s="5">
        <f t="shared" si="0"/>
        <v>24</v>
      </c>
      <c r="B29" s="29" t="s">
        <v>28</v>
      </c>
      <c r="C29" s="6">
        <v>2437.6</v>
      </c>
      <c r="D29" s="6">
        <v>3412.64</v>
      </c>
      <c r="E29" s="6">
        <v>4095.17</v>
      </c>
      <c r="F29" s="21" t="s">
        <v>72</v>
      </c>
      <c r="G29" s="21" t="s">
        <v>72</v>
      </c>
    </row>
    <row r="30" spans="1:9" ht="37.5" customHeight="1" x14ac:dyDescent="0.25">
      <c r="A30" s="5">
        <f t="shared" si="0"/>
        <v>25</v>
      </c>
      <c r="B30" s="29" t="s">
        <v>29</v>
      </c>
      <c r="C30" s="6">
        <v>174.42</v>
      </c>
      <c r="D30" s="6">
        <v>244.19</v>
      </c>
      <c r="E30" s="6">
        <v>293.02999999999997</v>
      </c>
      <c r="F30" s="21" t="s">
        <v>72</v>
      </c>
      <c r="G30" s="21" t="s">
        <v>72</v>
      </c>
    </row>
    <row r="31" spans="1:9" ht="33.75" customHeight="1" x14ac:dyDescent="0.25">
      <c r="A31" s="5">
        <f t="shared" si="0"/>
        <v>26</v>
      </c>
      <c r="B31" s="29" t="s">
        <v>30</v>
      </c>
      <c r="C31" s="6">
        <v>320</v>
      </c>
      <c r="D31" s="6">
        <v>448</v>
      </c>
      <c r="E31" s="6">
        <v>537.6</v>
      </c>
      <c r="F31" s="21" t="s">
        <v>72</v>
      </c>
      <c r="G31" s="21" t="s">
        <v>72</v>
      </c>
    </row>
    <row r="32" spans="1:9" ht="36.75" customHeight="1" x14ac:dyDescent="0.25">
      <c r="A32" s="5">
        <f t="shared" si="0"/>
        <v>27</v>
      </c>
      <c r="B32" s="29" t="s">
        <v>89</v>
      </c>
      <c r="C32" s="6">
        <v>9518.4500000000007</v>
      </c>
      <c r="D32" s="6">
        <v>13325.83</v>
      </c>
      <c r="E32" s="6">
        <v>15991</v>
      </c>
      <c r="F32" s="21" t="s">
        <v>72</v>
      </c>
      <c r="G32" s="21" t="s">
        <v>72</v>
      </c>
    </row>
    <row r="33" spans="1:7" ht="40.5" customHeight="1" x14ac:dyDescent="0.25">
      <c r="A33" s="5">
        <f t="shared" si="0"/>
        <v>28</v>
      </c>
      <c r="B33" s="29" t="s">
        <v>90</v>
      </c>
      <c r="C33" s="6">
        <v>10485.48</v>
      </c>
      <c r="D33" s="6">
        <v>14679.67</v>
      </c>
      <c r="E33" s="6">
        <v>17615.61</v>
      </c>
      <c r="F33" s="21" t="s">
        <v>72</v>
      </c>
      <c r="G33" s="21" t="s">
        <v>72</v>
      </c>
    </row>
    <row r="34" spans="1:7" ht="33.75" customHeight="1" x14ac:dyDescent="0.25">
      <c r="A34" s="5">
        <f t="shared" si="0"/>
        <v>29</v>
      </c>
      <c r="B34" s="29" t="s">
        <v>31</v>
      </c>
      <c r="C34" s="6">
        <v>174.39</v>
      </c>
      <c r="D34" s="6">
        <v>244.15</v>
      </c>
      <c r="E34" s="6">
        <v>292.98</v>
      </c>
      <c r="F34" s="21" t="s">
        <v>72</v>
      </c>
      <c r="G34" s="21" t="s">
        <v>72</v>
      </c>
    </row>
    <row r="35" spans="1:7" ht="33.75" customHeight="1" x14ac:dyDescent="0.25">
      <c r="A35" s="5">
        <f t="shared" si="0"/>
        <v>30</v>
      </c>
      <c r="B35" s="29" t="s">
        <v>32</v>
      </c>
      <c r="C35" s="6">
        <v>125.07</v>
      </c>
      <c r="D35" s="6">
        <v>175.1</v>
      </c>
      <c r="E35" s="6">
        <v>210.12</v>
      </c>
      <c r="F35" s="21" t="s">
        <v>72</v>
      </c>
      <c r="G35" s="21" t="s">
        <v>72</v>
      </c>
    </row>
    <row r="36" spans="1:7" ht="33.75" customHeight="1" x14ac:dyDescent="0.25">
      <c r="A36" s="5">
        <f t="shared" si="0"/>
        <v>31</v>
      </c>
      <c r="B36" s="29" t="s">
        <v>58</v>
      </c>
      <c r="C36" s="6">
        <v>200.9</v>
      </c>
      <c r="D36" s="6">
        <v>281.26</v>
      </c>
      <c r="E36" s="6">
        <v>337.51</v>
      </c>
      <c r="F36" s="21" t="s">
        <v>72</v>
      </c>
      <c r="G36" s="21" t="s">
        <v>72</v>
      </c>
    </row>
    <row r="37" spans="1:7" ht="33.75" customHeight="1" x14ac:dyDescent="0.25">
      <c r="A37" s="5">
        <f t="shared" si="0"/>
        <v>32</v>
      </c>
      <c r="B37" s="29" t="s">
        <v>33</v>
      </c>
      <c r="C37" s="6">
        <v>355.47</v>
      </c>
      <c r="D37" s="6">
        <v>497.66</v>
      </c>
      <c r="E37" s="6">
        <v>597.19000000000005</v>
      </c>
      <c r="F37" s="21" t="s">
        <v>72</v>
      </c>
      <c r="G37" s="21" t="s">
        <v>72</v>
      </c>
    </row>
    <row r="38" spans="1:7" ht="38.25" customHeight="1" x14ac:dyDescent="0.25">
      <c r="A38" s="5">
        <f t="shared" si="0"/>
        <v>33</v>
      </c>
      <c r="B38" s="29" t="s">
        <v>34</v>
      </c>
      <c r="C38" s="6">
        <v>425.32</v>
      </c>
      <c r="D38" s="6">
        <v>595.45000000000005</v>
      </c>
      <c r="E38" s="6">
        <v>714.54</v>
      </c>
      <c r="F38" s="21" t="s">
        <v>72</v>
      </c>
      <c r="G38" s="21" t="s">
        <v>72</v>
      </c>
    </row>
    <row r="39" spans="1:7" ht="33.75" customHeight="1" x14ac:dyDescent="0.25">
      <c r="A39" s="5">
        <f t="shared" si="0"/>
        <v>34</v>
      </c>
      <c r="B39" s="29" t="s">
        <v>35</v>
      </c>
      <c r="C39" s="6">
        <v>2164.04</v>
      </c>
      <c r="D39" s="6">
        <v>3029.66</v>
      </c>
      <c r="E39" s="6">
        <v>3635.59</v>
      </c>
      <c r="F39" s="21" t="s">
        <v>72</v>
      </c>
      <c r="G39" s="21" t="s">
        <v>72</v>
      </c>
    </row>
    <row r="40" spans="1:7" ht="33.75" customHeight="1" x14ac:dyDescent="0.25">
      <c r="A40" s="5">
        <f t="shared" si="0"/>
        <v>35</v>
      </c>
      <c r="B40" s="29" t="s">
        <v>36</v>
      </c>
      <c r="C40" s="6">
        <v>248</v>
      </c>
      <c r="D40" s="6">
        <v>347.2</v>
      </c>
      <c r="E40" s="6">
        <v>416.64</v>
      </c>
      <c r="F40" s="21" t="s">
        <v>72</v>
      </c>
      <c r="G40" s="21" t="s">
        <v>72</v>
      </c>
    </row>
    <row r="41" spans="1:7" ht="33.75" customHeight="1" x14ac:dyDescent="0.25">
      <c r="A41" s="5">
        <f t="shared" si="0"/>
        <v>36</v>
      </c>
      <c r="B41" s="29" t="s">
        <v>37</v>
      </c>
      <c r="C41" s="6">
        <v>192.12</v>
      </c>
      <c r="D41" s="6">
        <v>268.97000000000003</v>
      </c>
      <c r="E41" s="6">
        <v>322.76</v>
      </c>
      <c r="F41" s="21" t="s">
        <v>72</v>
      </c>
      <c r="G41" s="21" t="s">
        <v>72</v>
      </c>
    </row>
    <row r="42" spans="1:7" ht="33.75" customHeight="1" x14ac:dyDescent="0.25">
      <c r="A42" s="5">
        <f t="shared" si="0"/>
        <v>37</v>
      </c>
      <c r="B42" s="29" t="s">
        <v>38</v>
      </c>
      <c r="C42" s="6">
        <v>1088.45</v>
      </c>
      <c r="D42" s="6">
        <v>1523.83</v>
      </c>
      <c r="E42" s="6">
        <v>1828.6</v>
      </c>
      <c r="F42" s="21" t="s">
        <v>72</v>
      </c>
      <c r="G42" s="21" t="s">
        <v>72</v>
      </c>
    </row>
    <row r="43" spans="1:7" ht="33.75" customHeight="1" x14ac:dyDescent="0.25">
      <c r="A43" s="5">
        <f t="shared" si="0"/>
        <v>38</v>
      </c>
      <c r="B43" s="29" t="s">
        <v>39</v>
      </c>
      <c r="C43" s="6">
        <v>99.29</v>
      </c>
      <c r="D43" s="6">
        <v>139.01</v>
      </c>
      <c r="E43" s="6">
        <v>166.81</v>
      </c>
      <c r="F43" s="21" t="s">
        <v>72</v>
      </c>
      <c r="G43" s="21" t="s">
        <v>72</v>
      </c>
    </row>
    <row r="44" spans="1:7" ht="33.75" customHeight="1" x14ac:dyDescent="0.25">
      <c r="A44" s="5">
        <f t="shared" si="0"/>
        <v>39</v>
      </c>
      <c r="B44" s="29" t="s">
        <v>40</v>
      </c>
      <c r="C44" s="6">
        <v>662.13</v>
      </c>
      <c r="D44" s="6">
        <v>926.98</v>
      </c>
      <c r="E44" s="6">
        <v>1112.3800000000001</v>
      </c>
      <c r="F44" s="21">
        <v>1476.55</v>
      </c>
      <c r="G44" s="21">
        <v>1582.49</v>
      </c>
    </row>
    <row r="45" spans="1:7" ht="33.75" customHeight="1" x14ac:dyDescent="0.25">
      <c r="A45" s="5">
        <f t="shared" si="0"/>
        <v>40</v>
      </c>
      <c r="B45" s="29" t="s">
        <v>41</v>
      </c>
      <c r="C45" s="6">
        <v>61.35</v>
      </c>
      <c r="D45" s="6">
        <v>85.89</v>
      </c>
      <c r="E45" s="6">
        <v>103.07</v>
      </c>
      <c r="F45" s="21" t="s">
        <v>72</v>
      </c>
      <c r="G45" s="21" t="s">
        <v>72</v>
      </c>
    </row>
    <row r="46" spans="1:7" ht="33.75" customHeight="1" x14ac:dyDescent="0.25">
      <c r="A46" s="5">
        <f t="shared" si="0"/>
        <v>41</v>
      </c>
      <c r="B46" s="29" t="s">
        <v>42</v>
      </c>
      <c r="C46" s="6">
        <v>405.35</v>
      </c>
      <c r="D46" s="6">
        <v>567.49</v>
      </c>
      <c r="E46" s="6">
        <v>680.99</v>
      </c>
      <c r="F46" s="21" t="s">
        <v>72</v>
      </c>
      <c r="G46" s="21" t="s">
        <v>72</v>
      </c>
    </row>
    <row r="47" spans="1:7" ht="33.75" customHeight="1" x14ac:dyDescent="0.25">
      <c r="A47" s="5">
        <f t="shared" si="0"/>
        <v>42</v>
      </c>
      <c r="B47" s="29" t="s">
        <v>43</v>
      </c>
      <c r="C47" s="6">
        <v>212.79</v>
      </c>
      <c r="D47" s="6">
        <v>297.91000000000003</v>
      </c>
      <c r="E47" s="6">
        <v>357.49</v>
      </c>
      <c r="F47" s="21" t="s">
        <v>72</v>
      </c>
      <c r="G47" s="21" t="s">
        <v>72</v>
      </c>
    </row>
    <row r="48" spans="1:7" ht="33.75" customHeight="1" x14ac:dyDescent="0.25">
      <c r="A48" s="5">
        <f t="shared" si="0"/>
        <v>43</v>
      </c>
      <c r="B48" s="29" t="s">
        <v>44</v>
      </c>
      <c r="C48" s="6">
        <v>250.6</v>
      </c>
      <c r="D48" s="6">
        <v>350.84</v>
      </c>
      <c r="E48" s="6">
        <v>421.01</v>
      </c>
      <c r="F48" s="21" t="s">
        <v>72</v>
      </c>
      <c r="G48" s="21" t="s">
        <v>72</v>
      </c>
    </row>
    <row r="49" spans="1:7" ht="33.75" customHeight="1" x14ac:dyDescent="0.25">
      <c r="A49" s="5">
        <f t="shared" si="0"/>
        <v>44</v>
      </c>
      <c r="B49" s="29" t="s">
        <v>45</v>
      </c>
      <c r="C49" s="6">
        <v>392.25</v>
      </c>
      <c r="D49" s="6">
        <v>549.15</v>
      </c>
      <c r="E49" s="6">
        <v>658.98</v>
      </c>
      <c r="F49" s="21" t="s">
        <v>72</v>
      </c>
      <c r="G49" s="21" t="s">
        <v>72</v>
      </c>
    </row>
    <row r="50" spans="1:7" ht="33.75" customHeight="1" x14ac:dyDescent="0.25">
      <c r="A50" s="5">
        <f t="shared" si="0"/>
        <v>45</v>
      </c>
      <c r="B50" s="29" t="s">
        <v>46</v>
      </c>
      <c r="C50" s="6">
        <v>212.79</v>
      </c>
      <c r="D50" s="6">
        <v>297.91000000000003</v>
      </c>
      <c r="E50" s="6">
        <v>357.49</v>
      </c>
      <c r="F50" s="21" t="s">
        <v>72</v>
      </c>
      <c r="G50" s="21" t="s">
        <v>72</v>
      </c>
    </row>
    <row r="51" spans="1:7" ht="33.75" customHeight="1" x14ac:dyDescent="0.25">
      <c r="A51" s="5">
        <f t="shared" si="0"/>
        <v>46</v>
      </c>
      <c r="B51" s="29" t="s">
        <v>57</v>
      </c>
      <c r="C51" s="6">
        <v>212.79</v>
      </c>
      <c r="D51" s="6">
        <v>297.91000000000003</v>
      </c>
      <c r="E51" s="6">
        <v>357.49</v>
      </c>
      <c r="F51" s="21" t="s">
        <v>72</v>
      </c>
      <c r="G51" s="21" t="s">
        <v>72</v>
      </c>
    </row>
    <row r="52" spans="1:7" ht="33.75" customHeight="1" x14ac:dyDescent="0.25">
      <c r="A52" s="5">
        <f t="shared" si="0"/>
        <v>47</v>
      </c>
      <c r="B52" s="29" t="s">
        <v>47</v>
      </c>
      <c r="C52" s="6">
        <v>373.33</v>
      </c>
      <c r="D52" s="6">
        <v>522.66</v>
      </c>
      <c r="E52" s="6">
        <v>627.19000000000005</v>
      </c>
      <c r="F52" s="21" t="s">
        <v>72</v>
      </c>
      <c r="G52" s="21" t="s">
        <v>72</v>
      </c>
    </row>
    <row r="53" spans="1:7" ht="33.75" customHeight="1" x14ac:dyDescent="0.25">
      <c r="A53" s="5">
        <f t="shared" si="0"/>
        <v>48</v>
      </c>
      <c r="B53" s="29" t="s">
        <v>48</v>
      </c>
      <c r="C53" s="6">
        <v>497.58</v>
      </c>
      <c r="D53" s="6">
        <v>696.61</v>
      </c>
      <c r="E53" s="6">
        <v>835.93</v>
      </c>
      <c r="F53" s="21" t="s">
        <v>72</v>
      </c>
      <c r="G53" s="21" t="s">
        <v>72</v>
      </c>
    </row>
    <row r="54" spans="1:7" ht="33.75" customHeight="1" x14ac:dyDescent="0.25">
      <c r="A54" s="5">
        <f t="shared" si="0"/>
        <v>49</v>
      </c>
      <c r="B54" s="29" t="s">
        <v>49</v>
      </c>
      <c r="C54" s="6">
        <v>20755.669999999998</v>
      </c>
      <c r="D54" s="6">
        <v>29057.94</v>
      </c>
      <c r="E54" s="6">
        <v>34869.53</v>
      </c>
      <c r="F54" s="6">
        <v>46285.14</v>
      </c>
      <c r="G54" s="6">
        <v>49606.05</v>
      </c>
    </row>
    <row r="55" spans="1:7" ht="24.75" hidden="1" customHeight="1" x14ac:dyDescent="0.25"/>
  </sheetData>
  <mergeCells count="6">
    <mergeCell ref="A4:A5"/>
    <mergeCell ref="F1:G1"/>
    <mergeCell ref="D4:G4"/>
    <mergeCell ref="C4:C5"/>
    <mergeCell ref="B4:B5"/>
    <mergeCell ref="B2:G2"/>
  </mergeCells>
  <pageMargins left="0.59055118110236227" right="0.19685039370078741" top="0.55118110236220474" bottom="0.51181102362204722" header="0.31496062992125984" footer="0.11811023622047245"/>
  <pageSetup paperSize="9" scale="70" orientation="portrait" r:id="rId1"/>
  <headerFooter differentOddEven="1">
    <oddHeader>&amp;C2</oddHeader>
    <evenHeader>&amp;C3</evenHeader>
    <firstHeader>&amp;C2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11"/>
  <sheetViews>
    <sheetView workbookViewId="0">
      <selection activeCell="C10" sqref="C10"/>
    </sheetView>
  </sheetViews>
  <sheetFormatPr defaultColWidth="9.140625" defaultRowHeight="18.75" x14ac:dyDescent="0.3"/>
  <cols>
    <col min="1" max="1" width="43.85546875" style="27" customWidth="1"/>
    <col min="2" max="2" width="14.85546875" style="27" customWidth="1"/>
    <col min="3" max="5" width="14.85546875" style="26" customWidth="1"/>
    <col min="6" max="6" width="9.140625" style="26"/>
    <col min="7" max="7" width="13" style="26" bestFit="1" customWidth="1"/>
    <col min="8" max="16384" width="9.140625" style="26"/>
  </cols>
  <sheetData>
    <row r="1" spans="1:28" s="1" customFormat="1" ht="41.25" customHeight="1" x14ac:dyDescent="0.3">
      <c r="B1" s="46"/>
      <c r="C1" s="46"/>
      <c r="D1" s="72" t="s">
        <v>69</v>
      </c>
      <c r="E1" s="72"/>
      <c r="J1" s="46"/>
      <c r="K1" s="46"/>
      <c r="L1" s="46"/>
      <c r="Y1" s="46"/>
      <c r="Z1" s="46"/>
      <c r="AA1" s="46"/>
      <c r="AB1" s="46"/>
    </row>
    <row r="2" spans="1:28" s="25" customFormat="1" hidden="1" x14ac:dyDescent="0.3">
      <c r="A2" s="22"/>
      <c r="B2" s="47" t="e">
        <f>#REF!</f>
        <v>#REF!</v>
      </c>
      <c r="C2" s="24" t="e">
        <f>B2*1.2</f>
        <v>#REF!</v>
      </c>
      <c r="D2" s="24" t="e">
        <f>B2/1.4*2.23</f>
        <v>#REF!</v>
      </c>
      <c r="E2" s="24" t="e">
        <f>B2/1.4*2.39</f>
        <v>#REF!</v>
      </c>
      <c r="G2" s="25" t="e">
        <f>#REF!/#REF!/1.4</f>
        <v>#REF!</v>
      </c>
    </row>
    <row r="3" spans="1:28" s="25" customFormat="1" x14ac:dyDescent="0.3">
      <c r="A3" s="79" t="s">
        <v>85</v>
      </c>
      <c r="B3" s="79"/>
      <c r="C3" s="79"/>
      <c r="D3" s="79"/>
      <c r="E3" s="79"/>
    </row>
    <row r="4" spans="1:28" s="25" customFormat="1" x14ac:dyDescent="0.3">
      <c r="A4" s="79" t="s">
        <v>86</v>
      </c>
      <c r="B4" s="79"/>
      <c r="C4" s="79"/>
      <c r="D4" s="79"/>
      <c r="E4" s="79"/>
    </row>
    <row r="5" spans="1:28" s="25" customFormat="1" ht="19.5" thickBot="1" x14ac:dyDescent="0.35">
      <c r="A5" s="54"/>
      <c r="B5" s="54"/>
      <c r="C5" s="54"/>
      <c r="D5" s="54"/>
      <c r="E5" s="30" t="s">
        <v>60</v>
      </c>
    </row>
    <row r="6" spans="1:28" s="25" customFormat="1" ht="27.75" customHeight="1" x14ac:dyDescent="0.3">
      <c r="A6" s="82" t="s">
        <v>51</v>
      </c>
      <c r="B6" s="80" t="s">
        <v>87</v>
      </c>
      <c r="C6" s="80"/>
      <c r="D6" s="80"/>
      <c r="E6" s="81"/>
    </row>
    <row r="7" spans="1:28" ht="63.75" customHeight="1" x14ac:dyDescent="0.3">
      <c r="A7" s="83"/>
      <c r="B7" s="11" t="s">
        <v>2</v>
      </c>
      <c r="C7" s="11" t="s">
        <v>3</v>
      </c>
      <c r="D7" s="11" t="s">
        <v>4</v>
      </c>
      <c r="E7" s="48" t="s">
        <v>5</v>
      </c>
    </row>
    <row r="8" spans="1:28" ht="37.5" x14ac:dyDescent="0.3">
      <c r="A8" s="49" t="s">
        <v>52</v>
      </c>
      <c r="B8" s="23">
        <v>1352.59</v>
      </c>
      <c r="C8" s="23" t="s">
        <v>50</v>
      </c>
      <c r="D8" s="23" t="s">
        <v>50</v>
      </c>
      <c r="E8" s="50" t="s">
        <v>50</v>
      </c>
    </row>
    <row r="9" spans="1:28" ht="37.5" x14ac:dyDescent="0.3">
      <c r="A9" s="49" t="s">
        <v>53</v>
      </c>
      <c r="B9" s="23">
        <v>1058.8699999999999</v>
      </c>
      <c r="C9" s="23">
        <v>1270.6400000000001</v>
      </c>
      <c r="D9" s="23" t="s">
        <v>50</v>
      </c>
      <c r="E9" s="50" t="s">
        <v>50</v>
      </c>
    </row>
    <row r="10" spans="1:28" ht="37.5" x14ac:dyDescent="0.3">
      <c r="A10" s="49" t="s">
        <v>56</v>
      </c>
      <c r="B10" s="23">
        <v>1122.4000000000001</v>
      </c>
      <c r="C10" s="23">
        <v>1346.88</v>
      </c>
      <c r="D10" s="23" t="s">
        <v>50</v>
      </c>
      <c r="E10" s="50" t="s">
        <v>50</v>
      </c>
    </row>
    <row r="11" spans="1:28" ht="38.25" thickBot="1" x14ac:dyDescent="0.35">
      <c r="A11" s="51" t="s">
        <v>54</v>
      </c>
      <c r="B11" s="52">
        <v>50032</v>
      </c>
      <c r="C11" s="52" t="s">
        <v>50</v>
      </c>
      <c r="D11" s="52" t="s">
        <v>50</v>
      </c>
      <c r="E11" s="53" t="s">
        <v>50</v>
      </c>
    </row>
  </sheetData>
  <mergeCells count="5">
    <mergeCell ref="A3:E3"/>
    <mergeCell ref="D1:E1"/>
    <mergeCell ref="B6:E6"/>
    <mergeCell ref="A6:A7"/>
    <mergeCell ref="A4:E4"/>
  </mergeCells>
  <pageMargins left="0.70866141732283472" right="0.51181102362204722" top="0.59055118110236227" bottom="0.78740157480314965" header="0.11811023622047245" footer="0.11811023622047245"/>
  <pageSetup paperSize="9" scale="85" orientation="portrait" r:id="rId1"/>
  <headerFooter>
    <oddHeader>&amp;C4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Тарифы АПП </vt:lpstr>
      <vt:lpstr> Исслед</vt:lpstr>
      <vt:lpstr>отд.тарифы </vt:lpstr>
      <vt:lpstr>' Исслед'!Заголовки_для_печати</vt:lpstr>
      <vt:lpstr>'Тарифы АПП '!Заголовки_для_печати</vt:lpstr>
      <vt:lpstr>' Исслед'!Область_печати</vt:lpstr>
      <vt:lpstr>'Тарифы АПП 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Maksimenko</cp:lastModifiedBy>
  <cp:lastPrinted>2015-01-20T02:20:56Z</cp:lastPrinted>
  <dcterms:created xsi:type="dcterms:W3CDTF">2014-12-25T05:40:01Z</dcterms:created>
  <dcterms:modified xsi:type="dcterms:W3CDTF">2015-01-20T02:22:38Z</dcterms:modified>
</cp:coreProperties>
</file>