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370" windowHeight="1207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1'!$A$10:$CV$167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1'!$4:$6</definedName>
  </definedNames>
  <calcPr calcId="145621"/>
</workbook>
</file>

<file path=xl/calcChain.xml><?xml version="1.0" encoding="utf-8"?>
<calcChain xmlns="http://schemas.openxmlformats.org/spreadsheetml/2006/main">
  <c r="CR17" i="1" l="1"/>
  <c r="CV165" i="1" l="1"/>
  <c r="CU165" i="1"/>
  <c r="CU162" i="1"/>
  <c r="CU161" i="1"/>
  <c r="CU160" i="1"/>
  <c r="CU159" i="1"/>
  <c r="CU158" i="1"/>
  <c r="CU157" i="1"/>
  <c r="CU156" i="1"/>
  <c r="CS155" i="1"/>
  <c r="CR155" i="1"/>
  <c r="CQ155" i="1"/>
  <c r="CP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K155" i="1"/>
  <c r="CU154" i="1"/>
  <c r="CU153" i="1"/>
  <c r="CU152" i="1"/>
  <c r="CU151" i="1"/>
  <c r="CS150" i="1"/>
  <c r="CR150" i="1"/>
  <c r="CQ150" i="1"/>
  <c r="CP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K150" i="1"/>
  <c r="CU149" i="1"/>
  <c r="CU148" i="1"/>
  <c r="CU147" i="1"/>
  <c r="CU146" i="1"/>
  <c r="CS145" i="1"/>
  <c r="CR145" i="1"/>
  <c r="CQ145" i="1"/>
  <c r="CP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K145" i="1"/>
  <c r="CU144" i="1"/>
  <c r="CU143" i="1"/>
  <c r="CU142" i="1"/>
  <c r="CS141" i="1"/>
  <c r="CR141" i="1"/>
  <c r="CQ141" i="1"/>
  <c r="CP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K141" i="1"/>
  <c r="CU140" i="1"/>
  <c r="CU139" i="1" s="1"/>
  <c r="CS139" i="1"/>
  <c r="CR139" i="1"/>
  <c r="CQ139" i="1"/>
  <c r="CP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K139" i="1"/>
  <c r="CU138" i="1"/>
  <c r="CU137" i="1"/>
  <c r="CU136" i="1"/>
  <c r="CU135" i="1"/>
  <c r="CU134" i="1"/>
  <c r="CU133" i="1"/>
  <c r="CU132" i="1"/>
  <c r="CS131" i="1"/>
  <c r="CR131" i="1"/>
  <c r="CQ131" i="1"/>
  <c r="CP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K131" i="1"/>
  <c r="CU130" i="1"/>
  <c r="CU129" i="1"/>
  <c r="CU128" i="1"/>
  <c r="CU127" i="1"/>
  <c r="CU126" i="1"/>
  <c r="CS125" i="1"/>
  <c r="CR125" i="1"/>
  <c r="CQ125" i="1"/>
  <c r="CP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K125" i="1"/>
  <c r="CU124" i="1"/>
  <c r="CU123" i="1"/>
  <c r="CU122" i="1"/>
  <c r="CU121" i="1"/>
  <c r="CU120" i="1"/>
  <c r="CU119" i="1"/>
  <c r="CS118" i="1"/>
  <c r="CR118" i="1"/>
  <c r="CQ118" i="1"/>
  <c r="CP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CU117" i="1"/>
  <c r="CU116" i="1"/>
  <c r="CU115" i="1"/>
  <c r="CU114" i="1"/>
  <c r="CS113" i="1"/>
  <c r="CR113" i="1"/>
  <c r="CQ113" i="1"/>
  <c r="CP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CU112" i="1"/>
  <c r="CU111" i="1" s="1"/>
  <c r="CS111" i="1"/>
  <c r="CR111" i="1"/>
  <c r="CQ111" i="1"/>
  <c r="CP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K111" i="1"/>
  <c r="CU110" i="1"/>
  <c r="CU109" i="1" s="1"/>
  <c r="CS109" i="1"/>
  <c r="CR109" i="1"/>
  <c r="CQ109" i="1"/>
  <c r="CP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K109" i="1"/>
  <c r="CU108" i="1"/>
  <c r="CU107" i="1" s="1"/>
  <c r="CS107" i="1"/>
  <c r="CR107" i="1"/>
  <c r="CQ107" i="1"/>
  <c r="CP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K107" i="1"/>
  <c r="CU106" i="1"/>
  <c r="CU105" i="1"/>
  <c r="CU104" i="1"/>
  <c r="CS103" i="1"/>
  <c r="CR103" i="1"/>
  <c r="CQ103" i="1"/>
  <c r="CP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K103" i="1"/>
  <c r="CU102" i="1"/>
  <c r="CU101" i="1" s="1"/>
  <c r="CS101" i="1"/>
  <c r="CR101" i="1"/>
  <c r="CQ101" i="1"/>
  <c r="CP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K101" i="1"/>
  <c r="CU100" i="1"/>
  <c r="CU99" i="1" s="1"/>
  <c r="CS99" i="1"/>
  <c r="CR99" i="1"/>
  <c r="CQ99" i="1"/>
  <c r="CP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K99" i="1"/>
  <c r="CU98" i="1"/>
  <c r="CU97" i="1"/>
  <c r="CS96" i="1"/>
  <c r="CR96" i="1"/>
  <c r="CQ96" i="1"/>
  <c r="CP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K96" i="1"/>
  <c r="CU95" i="1"/>
  <c r="CU94" i="1"/>
  <c r="CU93" i="1"/>
  <c r="CU92" i="1"/>
  <c r="CU91" i="1"/>
  <c r="CU90" i="1"/>
  <c r="CS89" i="1"/>
  <c r="CR89" i="1"/>
  <c r="CQ89" i="1"/>
  <c r="CP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K89" i="1"/>
  <c r="CU88" i="1"/>
  <c r="CU87" i="1"/>
  <c r="CU86" i="1"/>
  <c r="CU85" i="1"/>
  <c r="CU84" i="1"/>
  <c r="CU83" i="1"/>
  <c r="CS82" i="1"/>
  <c r="CR82" i="1"/>
  <c r="CQ82" i="1"/>
  <c r="CP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K82" i="1"/>
  <c r="CU81" i="1"/>
  <c r="CU80" i="1"/>
  <c r="CU79" i="1"/>
  <c r="CU78" i="1"/>
  <c r="CU77" i="1"/>
  <c r="CU76" i="1"/>
  <c r="CU75" i="1"/>
  <c r="CU74" i="1"/>
  <c r="CU73" i="1"/>
  <c r="CU72" i="1"/>
  <c r="CU71" i="1"/>
  <c r="CS70" i="1"/>
  <c r="CR70" i="1"/>
  <c r="CQ70" i="1"/>
  <c r="CP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K70" i="1"/>
  <c r="CU69" i="1"/>
  <c r="CU68" i="1"/>
  <c r="CU67" i="1"/>
  <c r="CU66" i="1"/>
  <c r="CS65" i="1"/>
  <c r="CR65" i="1"/>
  <c r="CQ65" i="1"/>
  <c r="CP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K65" i="1"/>
  <c r="CU64" i="1"/>
  <c r="CU63" i="1"/>
  <c r="CS62" i="1"/>
  <c r="CR62" i="1"/>
  <c r="CQ62" i="1"/>
  <c r="CP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K62" i="1"/>
  <c r="CU61" i="1"/>
  <c r="CU60" i="1"/>
  <c r="CS59" i="1"/>
  <c r="CR59" i="1"/>
  <c r="CQ59" i="1"/>
  <c r="CP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K59" i="1"/>
  <c r="CU58" i="1"/>
  <c r="CU57" i="1"/>
  <c r="CU56" i="1"/>
  <c r="CS55" i="1"/>
  <c r="CR55" i="1"/>
  <c r="CQ55" i="1"/>
  <c r="CP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K55" i="1"/>
  <c r="CU54" i="1"/>
  <c r="CU53" i="1"/>
  <c r="CS52" i="1"/>
  <c r="CR52" i="1"/>
  <c r="CQ52" i="1"/>
  <c r="CP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K52" i="1"/>
  <c r="CU51" i="1"/>
  <c r="CU50" i="1" s="1"/>
  <c r="CS50" i="1"/>
  <c r="CR50" i="1"/>
  <c r="CQ50" i="1"/>
  <c r="CP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CU49" i="1"/>
  <c r="CU48" i="1"/>
  <c r="CU47" i="1"/>
  <c r="CU46" i="1"/>
  <c r="CU45" i="1"/>
  <c r="CU44" i="1"/>
  <c r="CU43" i="1"/>
  <c r="CT42" i="1"/>
  <c r="CS42" i="1"/>
  <c r="CR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K42" i="1"/>
  <c r="CU41" i="1"/>
  <c r="CU40" i="1"/>
  <c r="CT39" i="1"/>
  <c r="CS39" i="1"/>
  <c r="CR39" i="1"/>
  <c r="CQ39" i="1"/>
  <c r="CP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CU38" i="1"/>
  <c r="CU37" i="1" s="1"/>
  <c r="CT37" i="1"/>
  <c r="CS37" i="1"/>
  <c r="CR37" i="1"/>
  <c r="CQ37" i="1"/>
  <c r="CP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CU36" i="1"/>
  <c r="CU35" i="1"/>
  <c r="CT34" i="1"/>
  <c r="CS34" i="1"/>
  <c r="CR34" i="1"/>
  <c r="CQ34" i="1"/>
  <c r="CP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CU33" i="1"/>
  <c r="CU32" i="1"/>
  <c r="CU31" i="1"/>
  <c r="CT30" i="1"/>
  <c r="CS30" i="1"/>
  <c r="CR30" i="1"/>
  <c r="CQ30" i="1"/>
  <c r="CP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CU29" i="1"/>
  <c r="CU28" i="1" s="1"/>
  <c r="CT28" i="1"/>
  <c r="CS28" i="1"/>
  <c r="CR28" i="1"/>
  <c r="CQ28" i="1"/>
  <c r="CP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CU27" i="1"/>
  <c r="CU26" i="1" s="1"/>
  <c r="CT26" i="1"/>
  <c r="CS26" i="1"/>
  <c r="CR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CU25" i="1"/>
  <c r="CU24" i="1" s="1"/>
  <c r="CT24" i="1"/>
  <c r="CS24" i="1"/>
  <c r="CR24" i="1"/>
  <c r="CQ24" i="1"/>
  <c r="CP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CU23" i="1"/>
  <c r="CU22" i="1" s="1"/>
  <c r="CT22" i="1"/>
  <c r="CS22" i="1"/>
  <c r="CR22" i="1"/>
  <c r="CQ22" i="1"/>
  <c r="CP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CU21" i="1"/>
  <c r="CU20" i="1" s="1"/>
  <c r="CT20" i="1"/>
  <c r="CS20" i="1"/>
  <c r="CR20" i="1"/>
  <c r="CQ20" i="1"/>
  <c r="CP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CU19" i="1"/>
  <c r="CU18" i="1"/>
  <c r="CU17" i="1"/>
  <c r="CU16" i="1"/>
  <c r="CT15" i="1"/>
  <c r="CT10" i="1" s="1"/>
  <c r="CS15" i="1"/>
  <c r="CS10" i="1" s="1"/>
  <c r="CQ15" i="1"/>
  <c r="CQ10" i="1" s="1"/>
  <c r="CP15" i="1"/>
  <c r="CP10" i="1" s="1"/>
  <c r="CO15" i="1"/>
  <c r="CO10" i="1" s="1"/>
  <c r="CM15" i="1"/>
  <c r="CM10" i="1" s="1"/>
  <c r="CK15" i="1"/>
  <c r="CK10" i="1" s="1"/>
  <c r="CI15" i="1"/>
  <c r="CI10" i="1" s="1"/>
  <c r="CG15" i="1"/>
  <c r="CG10" i="1" s="1"/>
  <c r="CE15" i="1"/>
  <c r="CE10" i="1" s="1"/>
  <c r="CC15" i="1"/>
  <c r="CC10" i="1" s="1"/>
  <c r="CA15" i="1"/>
  <c r="CA10" i="1" s="1"/>
  <c r="BY15" i="1"/>
  <c r="BY10" i="1" s="1"/>
  <c r="BW15" i="1"/>
  <c r="BW10" i="1" s="1"/>
  <c r="BU15" i="1"/>
  <c r="BU10" i="1" s="1"/>
  <c r="BS15" i="1"/>
  <c r="BS10" i="1" s="1"/>
  <c r="BQ15" i="1"/>
  <c r="BQ10" i="1" s="1"/>
  <c r="BO15" i="1"/>
  <c r="BO10" i="1" s="1"/>
  <c r="BM15" i="1"/>
  <c r="BM10" i="1" s="1"/>
  <c r="BK15" i="1"/>
  <c r="BK10" i="1" s="1"/>
  <c r="BI15" i="1"/>
  <c r="BI10" i="1" s="1"/>
  <c r="BG15" i="1"/>
  <c r="BG10" i="1" s="1"/>
  <c r="BE15" i="1"/>
  <c r="BE10" i="1" s="1"/>
  <c r="BC15" i="1"/>
  <c r="BC10" i="1" s="1"/>
  <c r="BA15" i="1"/>
  <c r="BA10" i="1" s="1"/>
  <c r="AY15" i="1"/>
  <c r="AY10" i="1" s="1"/>
  <c r="AW15" i="1"/>
  <c r="AW10" i="1" s="1"/>
  <c r="AU15" i="1"/>
  <c r="AU10" i="1" s="1"/>
  <c r="AS15" i="1"/>
  <c r="AS10" i="1" s="1"/>
  <c r="AQ15" i="1"/>
  <c r="AQ10" i="1" s="1"/>
  <c r="AO15" i="1"/>
  <c r="AO10" i="1" s="1"/>
  <c r="AM15" i="1"/>
  <c r="AM10" i="1" s="1"/>
  <c r="AK15" i="1"/>
  <c r="AK10" i="1" s="1"/>
  <c r="AI15" i="1"/>
  <c r="AI10" i="1" s="1"/>
  <c r="AG15" i="1"/>
  <c r="AG10" i="1" s="1"/>
  <c r="AE15" i="1"/>
  <c r="AE10" i="1" s="1"/>
  <c r="AC15" i="1"/>
  <c r="AC10" i="1" s="1"/>
  <c r="AA15" i="1"/>
  <c r="AA10" i="1" s="1"/>
  <c r="Y15" i="1"/>
  <c r="Y10" i="1" s="1"/>
  <c r="W15" i="1"/>
  <c r="W10" i="1" s="1"/>
  <c r="U15" i="1"/>
  <c r="U10" i="1" s="1"/>
  <c r="S15" i="1"/>
  <c r="S10" i="1" s="1"/>
  <c r="Q15" i="1"/>
  <c r="Q10" i="1" s="1"/>
  <c r="O15" i="1"/>
  <c r="O10" i="1" s="1"/>
  <c r="M15" i="1"/>
  <c r="M10" i="1" s="1"/>
  <c r="CU14" i="1"/>
  <c r="CU13" i="1"/>
  <c r="CU12" i="1"/>
  <c r="D12" i="1"/>
  <c r="CU11" i="1"/>
  <c r="K10" i="1"/>
  <c r="CL11" i="1"/>
  <c r="CJ11" i="1"/>
  <c r="CF11" i="1"/>
  <c r="CD11" i="1"/>
  <c r="CB11" i="1"/>
  <c r="BZ11" i="1"/>
  <c r="BV11" i="1"/>
  <c r="BT11" i="1"/>
  <c r="BP11" i="1"/>
  <c r="BN11" i="1"/>
  <c r="BL11" i="1"/>
  <c r="BF11" i="1"/>
  <c r="BD11" i="1"/>
  <c r="AZ11" i="1"/>
  <c r="AX11" i="1"/>
  <c r="AV11" i="1"/>
  <c r="AT11" i="1"/>
  <c r="AP11" i="1"/>
  <c r="AN11" i="1"/>
  <c r="AJ11" i="1"/>
  <c r="AH11" i="1"/>
  <c r="AF11" i="1"/>
  <c r="Z11" i="1"/>
  <c r="X11" i="1"/>
  <c r="T11" i="1"/>
  <c r="R11" i="1"/>
  <c r="P11" i="1"/>
  <c r="N11" i="1"/>
  <c r="CU141" i="1" l="1"/>
  <c r="CU113" i="1"/>
  <c r="AB12" i="1"/>
  <c r="AR12" i="1"/>
  <c r="BH12" i="1"/>
  <c r="BX12" i="1"/>
  <c r="CN12" i="1"/>
  <c r="Q163" i="1"/>
  <c r="Q164" i="1" s="1"/>
  <c r="L12" i="1"/>
  <c r="BU163" i="1"/>
  <c r="AA163" i="1"/>
  <c r="BK163" i="1"/>
  <c r="BM163" i="1"/>
  <c r="BM164" i="1" s="1"/>
  <c r="U163" i="1"/>
  <c r="U164" i="1" s="1"/>
  <c r="Y163" i="1"/>
  <c r="Y164" i="1" s="1"/>
  <c r="AC163" i="1"/>
  <c r="AC166" i="1" s="1"/>
  <c r="AE163" i="1"/>
  <c r="AG163" i="1"/>
  <c r="AK163" i="1"/>
  <c r="AK166" i="1" s="1"/>
  <c r="AO163" i="1"/>
  <c r="AO164" i="1" s="1"/>
  <c r="AS163" i="1"/>
  <c r="AS164" i="1" s="1"/>
  <c r="AW163" i="1"/>
  <c r="BE163" i="1"/>
  <c r="BE164" i="1" s="1"/>
  <c r="BS163" i="1"/>
  <c r="BS164" i="1" s="1"/>
  <c r="BY163" i="1"/>
  <c r="BY166" i="1" s="1"/>
  <c r="AQ163" i="1"/>
  <c r="BA163" i="1"/>
  <c r="BA166" i="1" s="1"/>
  <c r="CC163" i="1"/>
  <c r="M163" i="1"/>
  <c r="AU163" i="1"/>
  <c r="AU164" i="1" s="1"/>
  <c r="BC163" i="1"/>
  <c r="BC164" i="1" s="1"/>
  <c r="BG163" i="1"/>
  <c r="BI163" i="1"/>
  <c r="BI166" i="1" s="1"/>
  <c r="BQ163" i="1"/>
  <c r="BQ166" i="1" s="1"/>
  <c r="CU96" i="1"/>
  <c r="CU150" i="1"/>
  <c r="O163" i="1"/>
  <c r="O164" i="1" s="1"/>
  <c r="CU145" i="1"/>
  <c r="W163" i="1"/>
  <c r="W164" i="1" s="1"/>
  <c r="BO163" i="1"/>
  <c r="BO166" i="1" s="1"/>
  <c r="CM163" i="1"/>
  <c r="CM164" i="1" s="1"/>
  <c r="AI163" i="1"/>
  <c r="AI166" i="1" s="1"/>
  <c r="CI163" i="1"/>
  <c r="CI164" i="1" s="1"/>
  <c r="CK163" i="1"/>
  <c r="CS163" i="1"/>
  <c r="CU39" i="1"/>
  <c r="V12" i="1"/>
  <c r="AL12" i="1"/>
  <c r="BB12" i="1"/>
  <c r="BJ12" i="1"/>
  <c r="BR12" i="1"/>
  <c r="CH12" i="1"/>
  <c r="AY163" i="1"/>
  <c r="AY166" i="1" s="1"/>
  <c r="AD12" i="1"/>
  <c r="CA163" i="1"/>
  <c r="CU52" i="1"/>
  <c r="CU62" i="1"/>
  <c r="CU59" i="1"/>
  <c r="CU125" i="1"/>
  <c r="K163" i="1"/>
  <c r="CG163" i="1"/>
  <c r="CG164" i="1" s="1"/>
  <c r="CO163" i="1"/>
  <c r="S163" i="1"/>
  <c r="S166" i="1" s="1"/>
  <c r="AM163" i="1"/>
  <c r="AM164" i="1" s="1"/>
  <c r="BW163" i="1"/>
  <c r="BW166" i="1" s="1"/>
  <c r="CE163" i="1"/>
  <c r="CE166" i="1" s="1"/>
  <c r="CU30" i="1"/>
  <c r="CU89" i="1"/>
  <c r="CU155" i="1"/>
  <c r="CU42" i="1"/>
  <c r="CU103" i="1"/>
  <c r="CU70" i="1"/>
  <c r="CU82" i="1"/>
  <c r="CU118" i="1"/>
  <c r="AB11" i="1"/>
  <c r="BJ11" i="1"/>
  <c r="D13" i="1"/>
  <c r="CL13" i="1" s="1"/>
  <c r="BZ12" i="1"/>
  <c r="AT12" i="1"/>
  <c r="N12" i="1"/>
  <c r="AZ12" i="1"/>
  <c r="AD11" i="1"/>
  <c r="BX11" i="1"/>
  <c r="T12" i="1"/>
  <c r="AR11" i="1"/>
  <c r="CN11" i="1"/>
  <c r="BP12" i="1"/>
  <c r="L11" i="1"/>
  <c r="BH11" i="1"/>
  <c r="AJ12" i="1"/>
  <c r="CF12" i="1"/>
  <c r="CQ163" i="1"/>
  <c r="CU34" i="1"/>
  <c r="CU55" i="1"/>
  <c r="CU65" i="1"/>
  <c r="CU131" i="1"/>
  <c r="K164" i="1"/>
  <c r="Q166" i="1"/>
  <c r="U166" i="1"/>
  <c r="Y166" i="1"/>
  <c r="AG164" i="1"/>
  <c r="AO166" i="1"/>
  <c r="AU166" i="1"/>
  <c r="BG166" i="1"/>
  <c r="BG164" i="1"/>
  <c r="BK166" i="1"/>
  <c r="BK164" i="1"/>
  <c r="BS166" i="1"/>
  <c r="V11" i="1"/>
  <c r="AL11" i="1"/>
  <c r="BB11" i="1"/>
  <c r="BR11" i="1"/>
  <c r="CH11" i="1"/>
  <c r="M166" i="1"/>
  <c r="AE164" i="1"/>
  <c r="AK164" i="1"/>
  <c r="AQ164" i="1"/>
  <c r="BE166" i="1"/>
  <c r="BQ164" i="1"/>
  <c r="BU166" i="1"/>
  <c r="BU164" i="1"/>
  <c r="CC164" i="1"/>
  <c r="CU15" i="1"/>
  <c r="CU10" i="1" s="1"/>
  <c r="P12" i="1"/>
  <c r="X12" i="1"/>
  <c r="AF12" i="1"/>
  <c r="AN12" i="1"/>
  <c r="AV12" i="1"/>
  <c r="BD12" i="1"/>
  <c r="BL12" i="1"/>
  <c r="BT12" i="1"/>
  <c r="CB12" i="1"/>
  <c r="CJ12" i="1"/>
  <c r="R12" i="1"/>
  <c r="Z12" i="1"/>
  <c r="AH12" i="1"/>
  <c r="AP12" i="1"/>
  <c r="AX12" i="1"/>
  <c r="BF12" i="1"/>
  <c r="BN12" i="1"/>
  <c r="BV12" i="1"/>
  <c r="CD12" i="1"/>
  <c r="CL12" i="1"/>
  <c r="CU168" i="1" l="1"/>
  <c r="BY164" i="1"/>
  <c r="BC166" i="1"/>
  <c r="CG166" i="1"/>
  <c r="BA164" i="1"/>
  <c r="CE164" i="1"/>
  <c r="BM166" i="1"/>
  <c r="AS166" i="1"/>
  <c r="AE166" i="1"/>
  <c r="W166" i="1"/>
  <c r="CI166" i="1"/>
  <c r="BW164" i="1"/>
  <c r="BI164" i="1"/>
  <c r="AW164" i="1"/>
  <c r="AQ166" i="1"/>
  <c r="AA164" i="1"/>
  <c r="O166" i="1"/>
  <c r="AG166" i="1"/>
  <c r="AW166" i="1"/>
  <c r="AA166" i="1"/>
  <c r="AM166" i="1"/>
  <c r="AR13" i="1"/>
  <c r="CN13" i="1"/>
  <c r="CM166" i="1"/>
  <c r="AJ13" i="1"/>
  <c r="BP13" i="1"/>
  <c r="AB13" i="1"/>
  <c r="CK166" i="1"/>
  <c r="CC166" i="1"/>
  <c r="M164" i="1"/>
  <c r="BO164" i="1"/>
  <c r="AC164" i="1"/>
  <c r="BX13" i="1"/>
  <c r="CK164" i="1"/>
  <c r="CD13" i="1"/>
  <c r="BH13" i="1"/>
  <c r="L13" i="1"/>
  <c r="CF13" i="1"/>
  <c r="AZ13" i="1"/>
  <c r="T13" i="1"/>
  <c r="BV13" i="1"/>
  <c r="CA164" i="1"/>
  <c r="K166" i="1"/>
  <c r="CA166" i="1"/>
  <c r="AY164" i="1"/>
  <c r="S164" i="1"/>
  <c r="AI164" i="1"/>
  <c r="CU163" i="1"/>
  <c r="CV11" i="1"/>
  <c r="CV12" i="1"/>
  <c r="D14" i="1"/>
  <c r="CB13" i="1"/>
  <c r="BJ13" i="1"/>
  <c r="BD13" i="1"/>
  <c r="AX13" i="1"/>
  <c r="AD13" i="1"/>
  <c r="X13" i="1"/>
  <c r="R13" i="1"/>
  <c r="BR13" i="1"/>
  <c r="BL13" i="1"/>
  <c r="BB13" i="1"/>
  <c r="Z13" i="1"/>
  <c r="P13" i="1"/>
  <c r="CH13" i="1"/>
  <c r="BT13" i="1"/>
  <c r="BN13" i="1"/>
  <c r="AL13" i="1"/>
  <c r="AF13" i="1"/>
  <c r="V13" i="1"/>
  <c r="CJ13" i="1"/>
  <c r="BZ13" i="1"/>
  <c r="AT13" i="1"/>
  <c r="AN13" i="1"/>
  <c r="AH13" i="1"/>
  <c r="BF13" i="1"/>
  <c r="AV13" i="1"/>
  <c r="AP13" i="1"/>
  <c r="N13" i="1"/>
  <c r="CU164" i="1" l="1"/>
  <c r="CU166" i="1"/>
  <c r="CV13" i="1"/>
  <c r="CJ14" i="1"/>
  <c r="CB14" i="1"/>
  <c r="BT14" i="1"/>
  <c r="BL14" i="1"/>
  <c r="BD14" i="1"/>
  <c r="AV14" i="1"/>
  <c r="AN14" i="1"/>
  <c r="AF14" i="1"/>
  <c r="X14" i="1"/>
  <c r="P14" i="1"/>
  <c r="CH14" i="1"/>
  <c r="BZ14" i="1"/>
  <c r="BR14" i="1"/>
  <c r="BJ14" i="1"/>
  <c r="BB14" i="1"/>
  <c r="AT14" i="1"/>
  <c r="AL14" i="1"/>
  <c r="AD14" i="1"/>
  <c r="V14" i="1"/>
  <c r="N14" i="1"/>
  <c r="CN14" i="1"/>
  <c r="CF14" i="1"/>
  <c r="BX14" i="1"/>
  <c r="BP14" i="1"/>
  <c r="BH14" i="1"/>
  <c r="AZ14" i="1"/>
  <c r="AR14" i="1"/>
  <c r="AJ14" i="1"/>
  <c r="AB14" i="1"/>
  <c r="T14" i="1"/>
  <c r="L14" i="1"/>
  <c r="CL14" i="1"/>
  <c r="CD14" i="1"/>
  <c r="BV14" i="1"/>
  <c r="BN14" i="1"/>
  <c r="BF14" i="1"/>
  <c r="AX14" i="1"/>
  <c r="AP14" i="1"/>
  <c r="AH14" i="1"/>
  <c r="Z14" i="1"/>
  <c r="R14" i="1"/>
  <c r="D15" i="1"/>
  <c r="D16" i="1" s="1"/>
  <c r="BN16" i="1" l="1"/>
  <c r="BR16" i="1"/>
  <c r="AT16" i="1"/>
  <c r="L16" i="1"/>
  <c r="AF16" i="1"/>
  <c r="CL16" i="1"/>
  <c r="BF16" i="1"/>
  <c r="Z16" i="1"/>
  <c r="AR16" i="1"/>
  <c r="N16" i="1"/>
  <c r="CD16" i="1"/>
  <c r="AX16" i="1"/>
  <c r="R16" i="1"/>
  <c r="BP16" i="1"/>
  <c r="AJ16" i="1"/>
  <c r="BB16" i="1"/>
  <c r="X16" i="1"/>
  <c r="BV16" i="1"/>
  <c r="AP16" i="1"/>
  <c r="CN16" i="1"/>
  <c r="BH16" i="1"/>
  <c r="AB16" i="1"/>
  <c r="BZ16" i="1"/>
  <c r="AL16" i="1"/>
  <c r="CB16" i="1"/>
  <c r="AV16" i="1"/>
  <c r="P16" i="1"/>
  <c r="D17" i="1"/>
  <c r="AH16" i="1"/>
  <c r="CF16" i="1"/>
  <c r="AZ16" i="1"/>
  <c r="T16" i="1"/>
  <c r="AD16" i="1"/>
  <c r="BT16" i="1"/>
  <c r="AN16" i="1"/>
  <c r="BX16" i="1"/>
  <c r="BJ16" i="1"/>
  <c r="BL16" i="1"/>
  <c r="V16" i="1"/>
  <c r="CH16" i="1"/>
  <c r="CJ16" i="1"/>
  <c r="BD16" i="1"/>
  <c r="CV14" i="1"/>
  <c r="CB17" i="1" l="1"/>
  <c r="CF17" i="1"/>
  <c r="BR17" i="1"/>
  <c r="BB17" i="1"/>
  <c r="AN17" i="1"/>
  <c r="Z17" i="1"/>
  <c r="L17" i="1"/>
  <c r="BT17" i="1"/>
  <c r="BD17" i="1"/>
  <c r="AL17" i="1"/>
  <c r="T17" i="1"/>
  <c r="D18" i="1"/>
  <c r="CD17" i="1"/>
  <c r="AZ17" i="1"/>
  <c r="AJ17" i="1"/>
  <c r="CN17" i="1"/>
  <c r="AX17" i="1"/>
  <c r="P17" i="1"/>
  <c r="CL17" i="1"/>
  <c r="BX17" i="1"/>
  <c r="BJ17" i="1"/>
  <c r="AV17" i="1"/>
  <c r="AF17" i="1"/>
  <c r="R17" i="1"/>
  <c r="CH17" i="1"/>
  <c r="BL17" i="1"/>
  <c r="AT17" i="1"/>
  <c r="AB17" i="1"/>
  <c r="BN17" i="1"/>
  <c r="V17" i="1"/>
  <c r="BP17" i="1"/>
  <c r="AH17" i="1"/>
  <c r="CR15" i="1"/>
  <c r="CR10" i="1" s="1"/>
  <c r="CR163" i="1" s="1"/>
  <c r="CJ17" i="1"/>
  <c r="BV17" i="1"/>
  <c r="BF17" i="1"/>
  <c r="AR17" i="1"/>
  <c r="AD17" i="1"/>
  <c r="N17" i="1"/>
  <c r="BZ17" i="1"/>
  <c r="BH17" i="1"/>
  <c r="AP17" i="1"/>
  <c r="X17" i="1"/>
  <c r="BB15" i="1"/>
  <c r="CV16" i="1"/>
  <c r="BH15" i="1" l="1"/>
  <c r="AP15" i="1"/>
  <c r="BF15" i="1"/>
  <c r="V15" i="1"/>
  <c r="BZ15" i="1"/>
  <c r="AV15" i="1"/>
  <c r="AD15" i="1"/>
  <c r="AB15" i="1"/>
  <c r="CF15" i="1"/>
  <c r="AN15" i="1"/>
  <c r="R15" i="1"/>
  <c r="BX15" i="1"/>
  <c r="X15" i="1"/>
  <c r="BP15" i="1"/>
  <c r="T15" i="1"/>
  <c r="BV15" i="1"/>
  <c r="AH15" i="1"/>
  <c r="CN15" i="1"/>
  <c r="CL18" i="1"/>
  <c r="CD18" i="1"/>
  <c r="BV18" i="1"/>
  <c r="BN18" i="1"/>
  <c r="BF18" i="1"/>
  <c r="AX18" i="1"/>
  <c r="AP18" i="1"/>
  <c r="AH18" i="1"/>
  <c r="Z18" i="1"/>
  <c r="R18" i="1"/>
  <c r="D19" i="1"/>
  <c r="CH18" i="1"/>
  <c r="BR18" i="1"/>
  <c r="BB18" i="1"/>
  <c r="AT18" i="1"/>
  <c r="AD18" i="1"/>
  <c r="N18" i="1"/>
  <c r="CJ18" i="1"/>
  <c r="CB18" i="1"/>
  <c r="BT18" i="1"/>
  <c r="BL18" i="1"/>
  <c r="BD18" i="1"/>
  <c r="AV18" i="1"/>
  <c r="AN18" i="1"/>
  <c r="AF18" i="1"/>
  <c r="X18" i="1"/>
  <c r="P18" i="1"/>
  <c r="CN18" i="1"/>
  <c r="CF18" i="1"/>
  <c r="BX18" i="1"/>
  <c r="BP18" i="1"/>
  <c r="BH18" i="1"/>
  <c r="AZ18" i="1"/>
  <c r="AR18" i="1"/>
  <c r="AJ18" i="1"/>
  <c r="AB18" i="1"/>
  <c r="T18" i="1"/>
  <c r="L18" i="1"/>
  <c r="BZ18" i="1"/>
  <c r="BJ18" i="1"/>
  <c r="AL18" i="1"/>
  <c r="V18" i="1"/>
  <c r="BT15" i="1"/>
  <c r="AJ15" i="1"/>
  <c r="AT15" i="1"/>
  <c r="CV17" i="1"/>
  <c r="L15" i="1"/>
  <c r="AF15" i="1"/>
  <c r="CL15" i="1"/>
  <c r="CJ15" i="1"/>
  <c r="BL15" i="1"/>
  <c r="P15" i="1"/>
  <c r="AZ15" i="1"/>
  <c r="AL15" i="1"/>
  <c r="Z15" i="1"/>
  <c r="CD15" i="1"/>
  <c r="N15" i="1"/>
  <c r="BR15" i="1"/>
  <c r="AR15" i="1"/>
  <c r="BN15" i="1"/>
  <c r="BJ15" i="1"/>
  <c r="AX15" i="1"/>
  <c r="BD15" i="1"/>
  <c r="CB15" i="1"/>
  <c r="CH15" i="1"/>
  <c r="CV15" i="1" l="1"/>
  <c r="CV18" i="1"/>
  <c r="CL19" i="1"/>
  <c r="CL10" i="1" s="1"/>
  <c r="AD19" i="1"/>
  <c r="AD10" i="1" s="1"/>
  <c r="L19" i="1"/>
  <c r="AH19" i="1"/>
  <c r="AH10" i="1" s="1"/>
  <c r="CF19" i="1"/>
  <c r="CF10" i="1" s="1"/>
  <c r="BV19" i="1"/>
  <c r="BV10" i="1" s="1"/>
  <c r="N19" i="1"/>
  <c r="N10" i="1" s="1"/>
  <c r="BZ19" i="1"/>
  <c r="BZ10" i="1" s="1"/>
  <c r="R19" i="1"/>
  <c r="R10" i="1" s="1"/>
  <c r="CD19" i="1"/>
  <c r="CD10" i="1" s="1"/>
  <c r="BB19" i="1"/>
  <c r="BB10" i="1" s="1"/>
  <c r="V19" i="1"/>
  <c r="V10" i="1" s="1"/>
  <c r="BN19" i="1"/>
  <c r="BN10" i="1" s="1"/>
  <c r="AJ19" i="1"/>
  <c r="AJ10" i="1" s="1"/>
  <c r="CH19" i="1"/>
  <c r="CH10" i="1" s="1"/>
  <c r="BF19" i="1"/>
  <c r="BF10" i="1" s="1"/>
  <c r="Z19" i="1"/>
  <c r="Z10" i="1" s="1"/>
  <c r="AV19" i="1"/>
  <c r="AV10" i="1" s="1"/>
  <c r="BR19" i="1"/>
  <c r="BR10" i="1" s="1"/>
  <c r="AB19" i="1"/>
  <c r="AB10" i="1" s="1"/>
  <c r="AF19" i="1"/>
  <c r="AF10" i="1" s="1"/>
  <c r="D21" i="1"/>
  <c r="BP19" i="1"/>
  <c r="BP10" i="1" s="1"/>
  <c r="AL19" i="1"/>
  <c r="AL10" i="1" s="1"/>
  <c r="CJ19" i="1"/>
  <c r="CJ10" i="1" s="1"/>
  <c r="AZ19" i="1"/>
  <c r="AZ10" i="1" s="1"/>
  <c r="T19" i="1"/>
  <c r="T10" i="1" s="1"/>
  <c r="BT19" i="1"/>
  <c r="AP19" i="1"/>
  <c r="AP10" i="1" s="1"/>
  <c r="CN19" i="1"/>
  <c r="CN10" i="1" s="1"/>
  <c r="X19" i="1"/>
  <c r="X10" i="1" s="1"/>
  <c r="AN19" i="1"/>
  <c r="AN10" i="1" s="1"/>
  <c r="BJ19" i="1"/>
  <c r="CB19" i="1"/>
  <c r="CB10" i="1" s="1"/>
  <c r="AR19" i="1"/>
  <c r="AR10" i="1" s="1"/>
  <c r="BL19" i="1"/>
  <c r="BL10" i="1" s="1"/>
  <c r="BX19" i="1"/>
  <c r="BX10" i="1" s="1"/>
  <c r="P19" i="1"/>
  <c r="P10" i="1" s="1"/>
  <c r="AT19" i="1"/>
  <c r="AT10" i="1" s="1"/>
  <c r="BH19" i="1"/>
  <c r="BH10" i="1" s="1"/>
  <c r="AX19" i="1"/>
  <c r="AX10" i="1" s="1"/>
  <c r="BD19" i="1"/>
  <c r="BD10" i="1" s="1"/>
  <c r="CV19" i="1" l="1"/>
  <c r="CV10" i="1" s="1"/>
  <c r="L10" i="1"/>
  <c r="CD21" i="1"/>
  <c r="AH21" i="1"/>
  <c r="D23" i="1"/>
  <c r="BD21" i="1"/>
  <c r="BZ21" i="1"/>
  <c r="BJ21" i="1"/>
  <c r="AL21" i="1"/>
  <c r="N21" i="1"/>
  <c r="P21" i="1"/>
  <c r="D98" i="1"/>
  <c r="BB21" i="1"/>
  <c r="V21" i="1"/>
  <c r="CN21" i="1"/>
  <c r="CF21" i="1"/>
  <c r="BX21" i="1"/>
  <c r="BP21" i="1"/>
  <c r="BH21" i="1"/>
  <c r="AZ21" i="1"/>
  <c r="AR21" i="1"/>
  <c r="AJ21" i="1"/>
  <c r="AB21" i="1"/>
  <c r="T21" i="1"/>
  <c r="L21" i="1"/>
  <c r="CL21" i="1"/>
  <c r="BV21" i="1"/>
  <c r="BN21" i="1"/>
  <c r="BF21" i="1"/>
  <c r="AX21" i="1"/>
  <c r="AP21" i="1"/>
  <c r="Z21" i="1"/>
  <c r="R21" i="1"/>
  <c r="CJ21" i="1"/>
  <c r="CB21" i="1"/>
  <c r="BT21" i="1"/>
  <c r="BL21" i="1"/>
  <c r="AV21" i="1"/>
  <c r="AN21" i="1"/>
  <c r="AF21" i="1"/>
  <c r="X21" i="1"/>
  <c r="CH21" i="1"/>
  <c r="BR21" i="1"/>
  <c r="AT21" i="1"/>
  <c r="AD21" i="1"/>
  <c r="BT10" i="1"/>
  <c r="BJ10" i="1"/>
  <c r="CB20" i="1" l="1"/>
  <c r="BH20" i="1"/>
  <c r="P20" i="1"/>
  <c r="AD20" i="1"/>
  <c r="X20" i="1"/>
  <c r="BL20" i="1"/>
  <c r="R20" i="1"/>
  <c r="BF20" i="1"/>
  <c r="L20" i="1"/>
  <c r="CV21" i="1"/>
  <c r="CV20" i="1" s="1"/>
  <c r="AR20" i="1"/>
  <c r="BX20" i="1"/>
  <c r="BB20" i="1"/>
  <c r="AL20" i="1"/>
  <c r="CJ23" i="1"/>
  <c r="CJ22" i="1" s="1"/>
  <c r="BD23" i="1"/>
  <c r="BD22" i="1" s="1"/>
  <c r="X23" i="1"/>
  <c r="X22" i="1" s="1"/>
  <c r="BR23" i="1"/>
  <c r="BR22" i="1" s="1"/>
  <c r="AL23" i="1"/>
  <c r="AL22" i="1" s="1"/>
  <c r="CN23" i="1"/>
  <c r="CN22" i="1" s="1"/>
  <c r="BH23" i="1"/>
  <c r="BH22" i="1" s="1"/>
  <c r="AB23" i="1"/>
  <c r="AB22" i="1" s="1"/>
  <c r="CL23" i="1"/>
  <c r="CL22" i="1" s="1"/>
  <c r="BF23" i="1"/>
  <c r="BF22" i="1" s="1"/>
  <c r="Z23" i="1"/>
  <c r="Z22" i="1" s="1"/>
  <c r="AV23" i="1"/>
  <c r="AV22" i="1" s="1"/>
  <c r="P23" i="1"/>
  <c r="P22" i="1" s="1"/>
  <c r="AD23" i="1"/>
  <c r="AD22" i="1" s="1"/>
  <c r="AZ23" i="1"/>
  <c r="AZ22" i="1" s="1"/>
  <c r="AX23" i="1"/>
  <c r="AX22" i="1" s="1"/>
  <c r="BT23" i="1"/>
  <c r="BT22" i="1" s="1"/>
  <c r="V23" i="1"/>
  <c r="V22" i="1" s="1"/>
  <c r="L23" i="1"/>
  <c r="CD23" i="1"/>
  <c r="CD22" i="1" s="1"/>
  <c r="AN23" i="1"/>
  <c r="AN22" i="1" s="1"/>
  <c r="BX23" i="1"/>
  <c r="BX22" i="1" s="1"/>
  <c r="BV23" i="1"/>
  <c r="BV22" i="1" s="1"/>
  <c r="BB23" i="1"/>
  <c r="BB22" i="1" s="1"/>
  <c r="BL23" i="1"/>
  <c r="BL22" i="1" s="1"/>
  <c r="AF23" i="1"/>
  <c r="AF22" i="1" s="1"/>
  <c r="BZ23" i="1"/>
  <c r="BZ22" i="1" s="1"/>
  <c r="AT23" i="1"/>
  <c r="AT22" i="1" s="1"/>
  <c r="N23" i="1"/>
  <c r="N22" i="1" s="1"/>
  <c r="BP23" i="1"/>
  <c r="BP22" i="1" s="1"/>
  <c r="AJ23" i="1"/>
  <c r="AJ22" i="1" s="1"/>
  <c r="D25" i="1"/>
  <c r="BN23" i="1"/>
  <c r="BN22" i="1" s="1"/>
  <c r="AH23" i="1"/>
  <c r="AH22" i="1" s="1"/>
  <c r="CB23" i="1"/>
  <c r="CB22" i="1" s="1"/>
  <c r="BJ23" i="1"/>
  <c r="BJ22" i="1" s="1"/>
  <c r="CF23" i="1"/>
  <c r="CF22" i="1" s="1"/>
  <c r="T23" i="1"/>
  <c r="T22" i="1" s="1"/>
  <c r="R23" i="1"/>
  <c r="R22" i="1" s="1"/>
  <c r="CH23" i="1"/>
  <c r="CH22" i="1" s="1"/>
  <c r="AR23" i="1"/>
  <c r="AR22" i="1" s="1"/>
  <c r="AP23" i="1"/>
  <c r="AP22" i="1" s="1"/>
  <c r="AN20" i="1"/>
  <c r="BV20" i="1"/>
  <c r="CN20" i="1"/>
  <c r="CD20" i="1"/>
  <c r="AT20" i="1"/>
  <c r="AF20" i="1"/>
  <c r="BT20" i="1"/>
  <c r="Z20" i="1"/>
  <c r="BN20" i="1"/>
  <c r="T20" i="1"/>
  <c r="AZ20" i="1"/>
  <c r="CF20" i="1"/>
  <c r="CJ98" i="1"/>
  <c r="CB98" i="1"/>
  <c r="BT98" i="1"/>
  <c r="BL98" i="1"/>
  <c r="BD98" i="1"/>
  <c r="AV98" i="1"/>
  <c r="AN98" i="1"/>
  <c r="AF98" i="1"/>
  <c r="X98" i="1"/>
  <c r="P98" i="1"/>
  <c r="D100" i="1"/>
  <c r="BZ98" i="1"/>
  <c r="BJ98" i="1"/>
  <c r="AL98" i="1"/>
  <c r="V98" i="1"/>
  <c r="CF98" i="1"/>
  <c r="BH98" i="1"/>
  <c r="AJ98" i="1"/>
  <c r="CN98" i="1"/>
  <c r="AR98" i="1"/>
  <c r="T98" i="1"/>
  <c r="BP98" i="1"/>
  <c r="CL98" i="1"/>
  <c r="CD98" i="1"/>
  <c r="BV98" i="1"/>
  <c r="BN98" i="1"/>
  <c r="BF98" i="1"/>
  <c r="AX98" i="1"/>
  <c r="AP98" i="1"/>
  <c r="AH98" i="1"/>
  <c r="Z98" i="1"/>
  <c r="R98" i="1"/>
  <c r="CT98" i="1"/>
  <c r="CH98" i="1"/>
  <c r="BR98" i="1"/>
  <c r="BB98" i="1"/>
  <c r="AT98" i="1"/>
  <c r="AD98" i="1"/>
  <c r="N98" i="1"/>
  <c r="BX98" i="1"/>
  <c r="AZ98" i="1"/>
  <c r="AB98" i="1"/>
  <c r="L98" i="1"/>
  <c r="BJ20" i="1"/>
  <c r="AH20" i="1"/>
  <c r="BR20" i="1"/>
  <c r="AP20" i="1"/>
  <c r="AB20" i="1"/>
  <c r="BZ20" i="1"/>
  <c r="CH20" i="1"/>
  <c r="AV20" i="1"/>
  <c r="CJ20" i="1"/>
  <c r="AX20" i="1"/>
  <c r="CL20" i="1"/>
  <c r="AJ20" i="1"/>
  <c r="BP20" i="1"/>
  <c r="V20" i="1"/>
  <c r="N20" i="1"/>
  <c r="BD20" i="1"/>
  <c r="CV98" i="1" l="1"/>
  <c r="BR100" i="1"/>
  <c r="BR99" i="1" s="1"/>
  <c r="AL100" i="1"/>
  <c r="AL99" i="1" s="1"/>
  <c r="D102" i="1"/>
  <c r="BP100" i="1"/>
  <c r="BP99" i="1" s="1"/>
  <c r="AJ100" i="1"/>
  <c r="AJ99" i="1" s="1"/>
  <c r="CL100" i="1"/>
  <c r="CL99" i="1" s="1"/>
  <c r="Z100" i="1"/>
  <c r="Z99" i="1" s="1"/>
  <c r="AN100" i="1"/>
  <c r="AN99" i="1" s="1"/>
  <c r="BJ100" i="1"/>
  <c r="BJ99" i="1" s="1"/>
  <c r="BH100" i="1"/>
  <c r="BH99" i="1" s="1"/>
  <c r="CD100" i="1"/>
  <c r="CD99" i="1" s="1"/>
  <c r="BL100" i="1"/>
  <c r="BL99" i="1" s="1"/>
  <c r="CH100" i="1"/>
  <c r="CH99" i="1" s="1"/>
  <c r="BB100" i="1"/>
  <c r="BB99" i="1" s="1"/>
  <c r="V100" i="1"/>
  <c r="V99" i="1" s="1"/>
  <c r="CF100" i="1"/>
  <c r="CF99" i="1" s="1"/>
  <c r="AZ100" i="1"/>
  <c r="AZ99" i="1" s="1"/>
  <c r="T100" i="1"/>
  <c r="T99" i="1" s="1"/>
  <c r="BV100" i="1"/>
  <c r="BV99" i="1" s="1"/>
  <c r="AP100" i="1"/>
  <c r="AP99" i="1" s="1"/>
  <c r="CJ100" i="1"/>
  <c r="CJ99" i="1" s="1"/>
  <c r="BD100" i="1"/>
  <c r="BD99" i="1" s="1"/>
  <c r="X100" i="1"/>
  <c r="X99" i="1" s="1"/>
  <c r="CT100" i="1"/>
  <c r="CT99" i="1" s="1"/>
  <c r="CN100" i="1"/>
  <c r="CN99" i="1" s="1"/>
  <c r="AX100" i="1"/>
  <c r="AX99" i="1" s="1"/>
  <c r="AF100" i="1"/>
  <c r="AF99" i="1" s="1"/>
  <c r="BZ100" i="1"/>
  <c r="BZ99" i="1" s="1"/>
  <c r="AT100" i="1"/>
  <c r="AT99" i="1" s="1"/>
  <c r="N100" i="1"/>
  <c r="N99" i="1" s="1"/>
  <c r="BX100" i="1"/>
  <c r="BX99" i="1" s="1"/>
  <c r="AR100" i="1"/>
  <c r="AR99" i="1" s="1"/>
  <c r="L100" i="1"/>
  <c r="BN100" i="1"/>
  <c r="BN99" i="1" s="1"/>
  <c r="AH100" i="1"/>
  <c r="AH99" i="1" s="1"/>
  <c r="CB100" i="1"/>
  <c r="CB99" i="1" s="1"/>
  <c r="AV100" i="1"/>
  <c r="AV99" i="1" s="1"/>
  <c r="P100" i="1"/>
  <c r="P99" i="1" s="1"/>
  <c r="BF100" i="1"/>
  <c r="BF99" i="1" s="1"/>
  <c r="BT100" i="1"/>
  <c r="BT99" i="1" s="1"/>
  <c r="AD100" i="1"/>
  <c r="AD99" i="1" s="1"/>
  <c r="AB100" i="1"/>
  <c r="AB99" i="1" s="1"/>
  <c r="R100" i="1"/>
  <c r="R99" i="1" s="1"/>
  <c r="CJ25" i="1"/>
  <c r="CJ24" i="1" s="1"/>
  <c r="X25" i="1"/>
  <c r="X24" i="1" s="1"/>
  <c r="AT25" i="1"/>
  <c r="AT24" i="1" s="1"/>
  <c r="BP25" i="1"/>
  <c r="BP24" i="1" s="1"/>
  <c r="BF25" i="1"/>
  <c r="BF24" i="1" s="1"/>
  <c r="AV25" i="1"/>
  <c r="AV24" i="1" s="1"/>
  <c r="AL25" i="1"/>
  <c r="AL24" i="1" s="1"/>
  <c r="AB25" i="1"/>
  <c r="AB24" i="1" s="1"/>
  <c r="AX25" i="1"/>
  <c r="AX24" i="1" s="1"/>
  <c r="BT25" i="1"/>
  <c r="BT24" i="1" s="1"/>
  <c r="AN25" i="1"/>
  <c r="AN24" i="1" s="1"/>
  <c r="D27" i="1"/>
  <c r="BJ25" i="1"/>
  <c r="BJ24" i="1" s="1"/>
  <c r="AD25" i="1"/>
  <c r="AD24" i="1" s="1"/>
  <c r="CF25" i="1"/>
  <c r="CF24" i="1" s="1"/>
  <c r="AZ25" i="1"/>
  <c r="AZ24" i="1" s="1"/>
  <c r="T25" i="1"/>
  <c r="T24" i="1" s="1"/>
  <c r="BV25" i="1"/>
  <c r="BV24" i="1" s="1"/>
  <c r="AP25" i="1"/>
  <c r="AP24" i="1" s="1"/>
  <c r="P25" i="1"/>
  <c r="P24" i="1" s="1"/>
  <c r="CN25" i="1"/>
  <c r="CN24" i="1" s="1"/>
  <c r="CD25" i="1"/>
  <c r="CD24" i="1" s="1"/>
  <c r="BL25" i="1"/>
  <c r="BL24" i="1" s="1"/>
  <c r="AF25" i="1"/>
  <c r="AF24" i="1" s="1"/>
  <c r="CH25" i="1"/>
  <c r="CH24" i="1" s="1"/>
  <c r="BB25" i="1"/>
  <c r="BB24" i="1" s="1"/>
  <c r="V25" i="1"/>
  <c r="V24" i="1" s="1"/>
  <c r="BX25" i="1"/>
  <c r="BX24" i="1" s="1"/>
  <c r="AR25" i="1"/>
  <c r="AR24" i="1" s="1"/>
  <c r="L25" i="1"/>
  <c r="BN25" i="1"/>
  <c r="BN24" i="1" s="1"/>
  <c r="AH25" i="1"/>
  <c r="AH24" i="1" s="1"/>
  <c r="BD25" i="1"/>
  <c r="BD24" i="1" s="1"/>
  <c r="BZ25" i="1"/>
  <c r="BZ24" i="1" s="1"/>
  <c r="N25" i="1"/>
  <c r="N24" i="1" s="1"/>
  <c r="AJ25" i="1"/>
  <c r="AJ24" i="1" s="1"/>
  <c r="CL25" i="1"/>
  <c r="CL24" i="1" s="1"/>
  <c r="Z25" i="1"/>
  <c r="Z24" i="1" s="1"/>
  <c r="CB25" i="1"/>
  <c r="CB24" i="1" s="1"/>
  <c r="BR25" i="1"/>
  <c r="BR24" i="1" s="1"/>
  <c r="BH25" i="1"/>
  <c r="BH24" i="1" s="1"/>
  <c r="R25" i="1"/>
  <c r="R24" i="1" s="1"/>
  <c r="CV23" i="1"/>
  <c r="CV22" i="1" s="1"/>
  <c r="L22" i="1"/>
  <c r="CV25" i="1" l="1"/>
  <c r="CV24" i="1" s="1"/>
  <c r="L24" i="1"/>
  <c r="CV100" i="1"/>
  <c r="CV99" i="1" s="1"/>
  <c r="L99" i="1"/>
  <c r="CN27" i="1"/>
  <c r="CN26" i="1" s="1"/>
  <c r="BH27" i="1"/>
  <c r="BH26" i="1" s="1"/>
  <c r="AB27" i="1"/>
  <c r="AB26" i="1" s="1"/>
  <c r="CD27" i="1"/>
  <c r="CD26" i="1" s="1"/>
  <c r="AX27" i="1"/>
  <c r="AX26" i="1" s="1"/>
  <c r="R27" i="1"/>
  <c r="R26" i="1" s="1"/>
  <c r="BL27" i="1"/>
  <c r="BL26" i="1" s="1"/>
  <c r="AF27" i="1"/>
  <c r="AF26" i="1" s="1"/>
  <c r="CH27" i="1"/>
  <c r="CH26" i="1" s="1"/>
  <c r="BB27" i="1"/>
  <c r="BB26" i="1" s="1"/>
  <c r="V27" i="1"/>
  <c r="V26" i="1" s="1"/>
  <c r="CF27" i="1"/>
  <c r="CF26" i="1" s="1"/>
  <c r="BV27" i="1"/>
  <c r="BV26" i="1" s="1"/>
  <c r="BD27" i="1"/>
  <c r="BD26" i="1" s="1"/>
  <c r="AT27" i="1"/>
  <c r="AT26" i="1" s="1"/>
  <c r="BX27" i="1"/>
  <c r="BX26" i="1" s="1"/>
  <c r="AR27" i="1"/>
  <c r="AR26" i="1" s="1"/>
  <c r="L27" i="1"/>
  <c r="BN27" i="1"/>
  <c r="BN26" i="1" s="1"/>
  <c r="AH27" i="1"/>
  <c r="AH26" i="1" s="1"/>
  <c r="CB27" i="1"/>
  <c r="CB26" i="1" s="1"/>
  <c r="AV27" i="1"/>
  <c r="AV26" i="1" s="1"/>
  <c r="P27" i="1"/>
  <c r="P26" i="1" s="1"/>
  <c r="BR27" i="1"/>
  <c r="BR26" i="1" s="1"/>
  <c r="AL27" i="1"/>
  <c r="AL26" i="1" s="1"/>
  <c r="AZ27" i="1"/>
  <c r="AZ26" i="1" s="1"/>
  <c r="AP27" i="1"/>
  <c r="AP26" i="1" s="1"/>
  <c r="X27" i="1"/>
  <c r="X26" i="1" s="1"/>
  <c r="N27" i="1"/>
  <c r="N26" i="1" s="1"/>
  <c r="D29" i="1"/>
  <c r="BP27" i="1"/>
  <c r="BP26" i="1" s="1"/>
  <c r="AJ27" i="1"/>
  <c r="AJ26" i="1" s="1"/>
  <c r="CL27" i="1"/>
  <c r="CL26" i="1" s="1"/>
  <c r="BF27" i="1"/>
  <c r="BF26" i="1" s="1"/>
  <c r="Z27" i="1"/>
  <c r="Z26" i="1" s="1"/>
  <c r="BT27" i="1"/>
  <c r="BT26" i="1" s="1"/>
  <c r="AN27" i="1"/>
  <c r="AN26" i="1" s="1"/>
  <c r="CP27" i="1"/>
  <c r="CP26" i="1" s="1"/>
  <c r="BJ27" i="1"/>
  <c r="BJ26" i="1" s="1"/>
  <c r="AD27" i="1"/>
  <c r="AD26" i="1" s="1"/>
  <c r="T27" i="1"/>
  <c r="T26" i="1" s="1"/>
  <c r="CJ27" i="1"/>
  <c r="CJ26" i="1" s="1"/>
  <c r="BZ27" i="1"/>
  <c r="BZ26" i="1" s="1"/>
  <c r="D104" i="1"/>
  <c r="BT102" i="1"/>
  <c r="AN102" i="1"/>
  <c r="BN102" i="1"/>
  <c r="CN102" i="1"/>
  <c r="BH102" i="1"/>
  <c r="BZ102" i="1"/>
  <c r="AT102" i="1"/>
  <c r="AF102" i="1"/>
  <c r="X102" i="1"/>
  <c r="P102" i="1"/>
  <c r="CT102" i="1"/>
  <c r="CT101" i="1" s="1"/>
  <c r="BL102" i="1"/>
  <c r="CL102" i="1"/>
  <c r="BF102" i="1"/>
  <c r="CF102" i="1"/>
  <c r="AZ102" i="1"/>
  <c r="BR102" i="1"/>
  <c r="AL102" i="1"/>
  <c r="AD102" i="1"/>
  <c r="CJ102" i="1"/>
  <c r="BD102" i="1"/>
  <c r="CD102" i="1"/>
  <c r="AX102" i="1"/>
  <c r="BX102" i="1"/>
  <c r="AR102" i="1"/>
  <c r="BJ102" i="1"/>
  <c r="AJ102" i="1"/>
  <c r="AB102" i="1"/>
  <c r="T102" i="1"/>
  <c r="L102" i="1"/>
  <c r="V102" i="1"/>
  <c r="CB102" i="1"/>
  <c r="AV102" i="1"/>
  <c r="BV102" i="1"/>
  <c r="AP102" i="1"/>
  <c r="BP102" i="1"/>
  <c r="CH102" i="1"/>
  <c r="BB102" i="1"/>
  <c r="AH102" i="1"/>
  <c r="Z102" i="1"/>
  <c r="R102" i="1"/>
  <c r="N102" i="1"/>
  <c r="Z101" i="1" l="1"/>
  <c r="BP101" i="1"/>
  <c r="CB101" i="1"/>
  <c r="AB101" i="1"/>
  <c r="BX101" i="1"/>
  <c r="CJ101" i="1"/>
  <c r="AZ101" i="1"/>
  <c r="BL101" i="1"/>
  <c r="AF101" i="1"/>
  <c r="CN101" i="1"/>
  <c r="CJ104" i="1"/>
  <c r="CB104" i="1"/>
  <c r="BT104" i="1"/>
  <c r="BL104" i="1"/>
  <c r="BD104" i="1"/>
  <c r="AV104" i="1"/>
  <c r="AN104" i="1"/>
  <c r="AF104" i="1"/>
  <c r="X104" i="1"/>
  <c r="P104" i="1"/>
  <c r="D105" i="1"/>
  <c r="CH104" i="1"/>
  <c r="BZ104" i="1"/>
  <c r="BR104" i="1"/>
  <c r="BJ104" i="1"/>
  <c r="BB104" i="1"/>
  <c r="AT104" i="1"/>
  <c r="AL104" i="1"/>
  <c r="AD104" i="1"/>
  <c r="V104" i="1"/>
  <c r="N104" i="1"/>
  <c r="CN104" i="1"/>
  <c r="CF104" i="1"/>
  <c r="BX104" i="1"/>
  <c r="BP104" i="1"/>
  <c r="BH104" i="1"/>
  <c r="AZ104" i="1"/>
  <c r="AR104" i="1"/>
  <c r="AJ104" i="1"/>
  <c r="AB104" i="1"/>
  <c r="T104" i="1"/>
  <c r="L104" i="1"/>
  <c r="CL104" i="1"/>
  <c r="CD104" i="1"/>
  <c r="BV104" i="1"/>
  <c r="BN104" i="1"/>
  <c r="BF104" i="1"/>
  <c r="AX104" i="1"/>
  <c r="AP104" i="1"/>
  <c r="AH104" i="1"/>
  <c r="Z104" i="1"/>
  <c r="R104" i="1"/>
  <c r="CT104" i="1"/>
  <c r="AH101" i="1"/>
  <c r="AP101" i="1"/>
  <c r="V101" i="1"/>
  <c r="AJ101" i="1"/>
  <c r="AX101" i="1"/>
  <c r="AD101" i="1"/>
  <c r="CF101" i="1"/>
  <c r="AT101" i="1"/>
  <c r="BN101" i="1"/>
  <c r="N101" i="1"/>
  <c r="BB101" i="1"/>
  <c r="BV101" i="1"/>
  <c r="L101" i="1"/>
  <c r="CV102" i="1"/>
  <c r="CV101" i="1" s="1"/>
  <c r="BJ101" i="1"/>
  <c r="CD101" i="1"/>
  <c r="AL101" i="1"/>
  <c r="BF101" i="1"/>
  <c r="P101" i="1"/>
  <c r="BZ101" i="1"/>
  <c r="AN101" i="1"/>
  <c r="CD29" i="1"/>
  <c r="CD28" i="1" s="1"/>
  <c r="AX29" i="1"/>
  <c r="AX28" i="1" s="1"/>
  <c r="R29" i="1"/>
  <c r="R28" i="1" s="1"/>
  <c r="BL29" i="1"/>
  <c r="BL28" i="1" s="1"/>
  <c r="AF29" i="1"/>
  <c r="AF28" i="1" s="1"/>
  <c r="BZ29" i="1"/>
  <c r="BZ28" i="1" s="1"/>
  <c r="AT29" i="1"/>
  <c r="AT28" i="1" s="1"/>
  <c r="N29" i="1"/>
  <c r="N28" i="1" s="1"/>
  <c r="BX29" i="1"/>
  <c r="BX28" i="1" s="1"/>
  <c r="AR29" i="1"/>
  <c r="AR28" i="1" s="1"/>
  <c r="L29" i="1"/>
  <c r="BV29" i="1"/>
  <c r="BV28" i="1" s="1"/>
  <c r="AP29" i="1"/>
  <c r="AP28" i="1" s="1"/>
  <c r="CJ29" i="1"/>
  <c r="CJ28" i="1" s="1"/>
  <c r="BD29" i="1"/>
  <c r="BD28" i="1" s="1"/>
  <c r="X29" i="1"/>
  <c r="X28" i="1" s="1"/>
  <c r="BR29" i="1"/>
  <c r="BR28" i="1" s="1"/>
  <c r="AL29" i="1"/>
  <c r="AL28" i="1" s="1"/>
  <c r="D32" i="1"/>
  <c r="BP29" i="1"/>
  <c r="BP28" i="1" s="1"/>
  <c r="AJ29" i="1"/>
  <c r="AJ28" i="1" s="1"/>
  <c r="D31" i="1"/>
  <c r="BN29" i="1"/>
  <c r="BN28" i="1" s="1"/>
  <c r="AH29" i="1"/>
  <c r="AH28" i="1" s="1"/>
  <c r="CB29" i="1"/>
  <c r="CB28" i="1" s="1"/>
  <c r="AV29" i="1"/>
  <c r="AV28" i="1" s="1"/>
  <c r="P29" i="1"/>
  <c r="P28" i="1" s="1"/>
  <c r="BJ29" i="1"/>
  <c r="BJ28" i="1" s="1"/>
  <c r="AD29" i="1"/>
  <c r="AD28" i="1" s="1"/>
  <c r="CN29" i="1"/>
  <c r="CN28" i="1" s="1"/>
  <c r="BH29" i="1"/>
  <c r="BH28" i="1" s="1"/>
  <c r="AB29" i="1"/>
  <c r="AB28" i="1" s="1"/>
  <c r="CL29" i="1"/>
  <c r="CL28" i="1" s="1"/>
  <c r="BF29" i="1"/>
  <c r="BF28" i="1" s="1"/>
  <c r="Z29" i="1"/>
  <c r="Z28" i="1" s="1"/>
  <c r="BT29" i="1"/>
  <c r="BT28" i="1" s="1"/>
  <c r="AN29" i="1"/>
  <c r="AN28" i="1" s="1"/>
  <c r="CH29" i="1"/>
  <c r="CH28" i="1" s="1"/>
  <c r="BB29" i="1"/>
  <c r="BB28" i="1" s="1"/>
  <c r="V29" i="1"/>
  <c r="V28" i="1" s="1"/>
  <c r="CF29" i="1"/>
  <c r="CF28" i="1" s="1"/>
  <c r="AZ29" i="1"/>
  <c r="AZ28" i="1" s="1"/>
  <c r="T29" i="1"/>
  <c r="T28" i="1" s="1"/>
  <c r="CV27" i="1"/>
  <c r="CV26" i="1" s="1"/>
  <c r="L26" i="1"/>
  <c r="R101" i="1"/>
  <c r="CH101" i="1"/>
  <c r="AV101" i="1"/>
  <c r="T101" i="1"/>
  <c r="AR101" i="1"/>
  <c r="BD101" i="1"/>
  <c r="BR101" i="1"/>
  <c r="CL101" i="1"/>
  <c r="X101" i="1"/>
  <c r="BH101" i="1"/>
  <c r="BT101" i="1"/>
  <c r="CV104" i="1" l="1"/>
  <c r="CN32" i="1"/>
  <c r="CF32" i="1"/>
  <c r="BX32" i="1"/>
  <c r="BP32" i="1"/>
  <c r="BH32" i="1"/>
  <c r="AZ32" i="1"/>
  <c r="AR32" i="1"/>
  <c r="AJ32" i="1"/>
  <c r="AB32" i="1"/>
  <c r="T32" i="1"/>
  <c r="CL32" i="1"/>
  <c r="CD32" i="1"/>
  <c r="BV32" i="1"/>
  <c r="BN32" i="1"/>
  <c r="BF32" i="1"/>
  <c r="AX32" i="1"/>
  <c r="AP32" i="1"/>
  <c r="AH32" i="1"/>
  <c r="Z32" i="1"/>
  <c r="R32" i="1"/>
  <c r="D33" i="1"/>
  <c r="AV32" i="1"/>
  <c r="AF32" i="1"/>
  <c r="P32" i="1"/>
  <c r="CJ32" i="1"/>
  <c r="CB32" i="1"/>
  <c r="BT32" i="1"/>
  <c r="BL32" i="1"/>
  <c r="BD32" i="1"/>
  <c r="AN32" i="1"/>
  <c r="X32" i="1"/>
  <c r="CH32" i="1"/>
  <c r="BZ32" i="1"/>
  <c r="BR32" i="1"/>
  <c r="BJ32" i="1"/>
  <c r="BB32" i="1"/>
  <c r="AT32" i="1"/>
  <c r="AL32" i="1"/>
  <c r="AD32" i="1"/>
  <c r="V32" i="1"/>
  <c r="N32" i="1"/>
  <c r="L32" i="1"/>
  <c r="CV29" i="1"/>
  <c r="CV28" i="1" s="1"/>
  <c r="L28" i="1"/>
  <c r="CJ105" i="1"/>
  <c r="CB105" i="1"/>
  <c r="BT105" i="1"/>
  <c r="BL105" i="1"/>
  <c r="BD105" i="1"/>
  <c r="AV105" i="1"/>
  <c r="AN105" i="1"/>
  <c r="AF105" i="1"/>
  <c r="X105" i="1"/>
  <c r="P105" i="1"/>
  <c r="D106" i="1"/>
  <c r="CH105" i="1"/>
  <c r="BZ105" i="1"/>
  <c r="BR105" i="1"/>
  <c r="BJ105" i="1"/>
  <c r="BB105" i="1"/>
  <c r="AT105" i="1"/>
  <c r="AL105" i="1"/>
  <c r="AD105" i="1"/>
  <c r="V105" i="1"/>
  <c r="N105" i="1"/>
  <c r="CN105" i="1"/>
  <c r="CF105" i="1"/>
  <c r="BX105" i="1"/>
  <c r="BP105" i="1"/>
  <c r="BH105" i="1"/>
  <c r="AZ105" i="1"/>
  <c r="AR105" i="1"/>
  <c r="AJ105" i="1"/>
  <c r="AB105" i="1"/>
  <c r="T105" i="1"/>
  <c r="L105" i="1"/>
  <c r="CL105" i="1"/>
  <c r="CD105" i="1"/>
  <c r="BV105" i="1"/>
  <c r="BN105" i="1"/>
  <c r="BF105" i="1"/>
  <c r="AX105" i="1"/>
  <c r="AP105" i="1"/>
  <c r="AH105" i="1"/>
  <c r="Z105" i="1"/>
  <c r="R105" i="1"/>
  <c r="CT105" i="1"/>
  <c r="CN31" i="1"/>
  <c r="CF31" i="1"/>
  <c r="BX31" i="1"/>
  <c r="BP31" i="1"/>
  <c r="BH31" i="1"/>
  <c r="AZ31" i="1"/>
  <c r="AR31" i="1"/>
  <c r="AJ31" i="1"/>
  <c r="AB31" i="1"/>
  <c r="T31" i="1"/>
  <c r="L31" i="1"/>
  <c r="CL31" i="1"/>
  <c r="CD31" i="1"/>
  <c r="BV31" i="1"/>
  <c r="BN31" i="1"/>
  <c r="BF31" i="1"/>
  <c r="AX31" i="1"/>
  <c r="AP31" i="1"/>
  <c r="AH31" i="1"/>
  <c r="Z31" i="1"/>
  <c r="R31" i="1"/>
  <c r="CJ31" i="1"/>
  <c r="CB31" i="1"/>
  <c r="BT31" i="1"/>
  <c r="BL31" i="1"/>
  <c r="BD31" i="1"/>
  <c r="AV31" i="1"/>
  <c r="AN31" i="1"/>
  <c r="AF31" i="1"/>
  <c r="X31" i="1"/>
  <c r="P31" i="1"/>
  <c r="D77" i="1"/>
  <c r="CH31" i="1"/>
  <c r="BZ31" i="1"/>
  <c r="BR31" i="1"/>
  <c r="BJ31" i="1"/>
  <c r="BB31" i="1"/>
  <c r="AT31" i="1"/>
  <c r="AL31" i="1"/>
  <c r="AD31" i="1"/>
  <c r="V31" i="1"/>
  <c r="N31" i="1"/>
  <c r="CV31" i="1" l="1"/>
  <c r="CV32" i="1"/>
  <c r="BZ33" i="1"/>
  <c r="BZ30" i="1" s="1"/>
  <c r="AT33" i="1"/>
  <c r="AT30" i="1" s="1"/>
  <c r="N33" i="1"/>
  <c r="N30" i="1" s="1"/>
  <c r="BP33" i="1"/>
  <c r="BP30" i="1" s="1"/>
  <c r="AJ33" i="1"/>
  <c r="AJ30" i="1" s="1"/>
  <c r="D35" i="1"/>
  <c r="BN33" i="1"/>
  <c r="BN30" i="1" s="1"/>
  <c r="AH33" i="1"/>
  <c r="AH30" i="1" s="1"/>
  <c r="CB33" i="1"/>
  <c r="CB30" i="1" s="1"/>
  <c r="AV33" i="1"/>
  <c r="AV30" i="1" s="1"/>
  <c r="P33" i="1"/>
  <c r="P30" i="1" s="1"/>
  <c r="BR33" i="1"/>
  <c r="BR30" i="1" s="1"/>
  <c r="AL33" i="1"/>
  <c r="AL30" i="1" s="1"/>
  <c r="CN33" i="1"/>
  <c r="CN30" i="1" s="1"/>
  <c r="BH33" i="1"/>
  <c r="BH30" i="1" s="1"/>
  <c r="AB33" i="1"/>
  <c r="AB30" i="1" s="1"/>
  <c r="CL33" i="1"/>
  <c r="CL30" i="1" s="1"/>
  <c r="BF33" i="1"/>
  <c r="BF30" i="1" s="1"/>
  <c r="Z33" i="1"/>
  <c r="Z30" i="1" s="1"/>
  <c r="BT33" i="1"/>
  <c r="BT30" i="1" s="1"/>
  <c r="AN33" i="1"/>
  <c r="AN30" i="1" s="1"/>
  <c r="BJ33" i="1"/>
  <c r="BJ30" i="1" s="1"/>
  <c r="AD33" i="1"/>
  <c r="AD30" i="1" s="1"/>
  <c r="CF33" i="1"/>
  <c r="CF30" i="1" s="1"/>
  <c r="AZ33" i="1"/>
  <c r="AZ30" i="1" s="1"/>
  <c r="T33" i="1"/>
  <c r="T30" i="1" s="1"/>
  <c r="CD33" i="1"/>
  <c r="CD30" i="1" s="1"/>
  <c r="AX33" i="1"/>
  <c r="AX30" i="1" s="1"/>
  <c r="R33" i="1"/>
  <c r="R30" i="1" s="1"/>
  <c r="BL33" i="1"/>
  <c r="BL30" i="1" s="1"/>
  <c r="AF33" i="1"/>
  <c r="AF30" i="1" s="1"/>
  <c r="CH33" i="1"/>
  <c r="CH30" i="1" s="1"/>
  <c r="BB33" i="1"/>
  <c r="BB30" i="1" s="1"/>
  <c r="V33" i="1"/>
  <c r="V30" i="1" s="1"/>
  <c r="BX33" i="1"/>
  <c r="BX30" i="1" s="1"/>
  <c r="AR33" i="1"/>
  <c r="AR30" i="1" s="1"/>
  <c r="L33" i="1"/>
  <c r="BV33" i="1"/>
  <c r="BV30" i="1" s="1"/>
  <c r="AP33" i="1"/>
  <c r="AP30" i="1" s="1"/>
  <c r="CJ33" i="1"/>
  <c r="CJ30" i="1" s="1"/>
  <c r="BD33" i="1"/>
  <c r="BD30" i="1" s="1"/>
  <c r="X33" i="1"/>
  <c r="X30" i="1" s="1"/>
  <c r="CV105" i="1"/>
  <c r="CN77" i="1"/>
  <c r="CF77" i="1"/>
  <c r="BX77" i="1"/>
  <c r="BP77" i="1"/>
  <c r="BH77" i="1"/>
  <c r="AZ77" i="1"/>
  <c r="AR77" i="1"/>
  <c r="AJ77" i="1"/>
  <c r="AB77" i="1"/>
  <c r="T77" i="1"/>
  <c r="L77" i="1"/>
  <c r="CL77" i="1"/>
  <c r="CD77" i="1"/>
  <c r="BV77" i="1"/>
  <c r="BN77" i="1"/>
  <c r="BF77" i="1"/>
  <c r="AX77" i="1"/>
  <c r="AP77" i="1"/>
  <c r="AH77" i="1"/>
  <c r="Z77" i="1"/>
  <c r="R77" i="1"/>
  <c r="CT77" i="1"/>
  <c r="CJ77" i="1"/>
  <c r="CB77" i="1"/>
  <c r="BT77" i="1"/>
  <c r="BL77" i="1"/>
  <c r="BD77" i="1"/>
  <c r="AV77" i="1"/>
  <c r="AN77" i="1"/>
  <c r="AF77" i="1"/>
  <c r="X77" i="1"/>
  <c r="P77" i="1"/>
  <c r="D78" i="1"/>
  <c r="CH77" i="1"/>
  <c r="BZ77" i="1"/>
  <c r="BR77" i="1"/>
  <c r="BJ77" i="1"/>
  <c r="BB77" i="1"/>
  <c r="AT77" i="1"/>
  <c r="AL77" i="1"/>
  <c r="AD77" i="1"/>
  <c r="V77" i="1"/>
  <c r="N77" i="1"/>
  <c r="CH106" i="1"/>
  <c r="BZ106" i="1"/>
  <c r="BR106" i="1"/>
  <c r="BJ106" i="1"/>
  <c r="BB106" i="1"/>
  <c r="AT106" i="1"/>
  <c r="AL106" i="1"/>
  <c r="AD106" i="1"/>
  <c r="V106" i="1"/>
  <c r="N106" i="1"/>
  <c r="CN106" i="1"/>
  <c r="CF106" i="1"/>
  <c r="BX106" i="1"/>
  <c r="BP106" i="1"/>
  <c r="BH106" i="1"/>
  <c r="AZ106" i="1"/>
  <c r="AR106" i="1"/>
  <c r="AJ106" i="1"/>
  <c r="AB106" i="1"/>
  <c r="T106" i="1"/>
  <c r="L106" i="1"/>
  <c r="CL106" i="1"/>
  <c r="CD106" i="1"/>
  <c r="BV106" i="1"/>
  <c r="BN106" i="1"/>
  <c r="BF106" i="1"/>
  <c r="AX106" i="1"/>
  <c r="AP106" i="1"/>
  <c r="AH106" i="1"/>
  <c r="Z106" i="1"/>
  <c r="R106" i="1"/>
  <c r="CT106" i="1"/>
  <c r="CJ106" i="1"/>
  <c r="CB106" i="1"/>
  <c r="BT106" i="1"/>
  <c r="BL106" i="1"/>
  <c r="BD106" i="1"/>
  <c r="AV106" i="1"/>
  <c r="AN106" i="1"/>
  <c r="AF106" i="1"/>
  <c r="X106" i="1"/>
  <c r="P106" i="1"/>
  <c r="D110" i="1"/>
  <c r="BV103" i="1" l="1"/>
  <c r="AD103" i="1"/>
  <c r="AZ103" i="1"/>
  <c r="CL110" i="1"/>
  <c r="CD110" i="1"/>
  <c r="BV110" i="1"/>
  <c r="BN110" i="1"/>
  <c r="BF110" i="1"/>
  <c r="AX110" i="1"/>
  <c r="AP110" i="1"/>
  <c r="AH110" i="1"/>
  <c r="Z110" i="1"/>
  <c r="R110" i="1"/>
  <c r="CT110" i="1"/>
  <c r="CT109" i="1" s="1"/>
  <c r="CJ110" i="1"/>
  <c r="CB110" i="1"/>
  <c r="BT110" i="1"/>
  <c r="BL110" i="1"/>
  <c r="BD110" i="1"/>
  <c r="AV110" i="1"/>
  <c r="AN110" i="1"/>
  <c r="AF110" i="1"/>
  <c r="X110" i="1"/>
  <c r="P110" i="1"/>
  <c r="D112" i="1"/>
  <c r="CH110" i="1"/>
  <c r="BZ110" i="1"/>
  <c r="BR110" i="1"/>
  <c r="BJ110" i="1"/>
  <c r="BB110" i="1"/>
  <c r="AT110" i="1"/>
  <c r="AL110" i="1"/>
  <c r="AD110" i="1"/>
  <c r="V110" i="1"/>
  <c r="N110" i="1"/>
  <c r="CN110" i="1"/>
  <c r="CF110" i="1"/>
  <c r="BX110" i="1"/>
  <c r="BP110" i="1"/>
  <c r="BH110" i="1"/>
  <c r="AZ110" i="1"/>
  <c r="AR110" i="1"/>
  <c r="AJ110" i="1"/>
  <c r="AB110" i="1"/>
  <c r="T110" i="1"/>
  <c r="L110" i="1"/>
  <c r="AN103" i="1"/>
  <c r="BT103" i="1"/>
  <c r="R103" i="1"/>
  <c r="AB103" i="1"/>
  <c r="BH103" i="1"/>
  <c r="CN103" i="1"/>
  <c r="BB103" i="1"/>
  <c r="AH103" i="1"/>
  <c r="CN35" i="1"/>
  <c r="CF35" i="1"/>
  <c r="BX35" i="1"/>
  <c r="BP35" i="1"/>
  <c r="BH35" i="1"/>
  <c r="AZ35" i="1"/>
  <c r="AR35" i="1"/>
  <c r="AJ35" i="1"/>
  <c r="AB35" i="1"/>
  <c r="T35" i="1"/>
  <c r="L35" i="1"/>
  <c r="CL35" i="1"/>
  <c r="CD35" i="1"/>
  <c r="BV35" i="1"/>
  <c r="BN35" i="1"/>
  <c r="BF35" i="1"/>
  <c r="AX35" i="1"/>
  <c r="AP35" i="1"/>
  <c r="AH35" i="1"/>
  <c r="Z35" i="1"/>
  <c r="R35" i="1"/>
  <c r="D36" i="1"/>
  <c r="CJ35" i="1"/>
  <c r="CB35" i="1"/>
  <c r="BT35" i="1"/>
  <c r="BL35" i="1"/>
  <c r="BD35" i="1"/>
  <c r="AV35" i="1"/>
  <c r="AN35" i="1"/>
  <c r="AF35" i="1"/>
  <c r="X35" i="1"/>
  <c r="P35" i="1"/>
  <c r="CH35" i="1"/>
  <c r="BZ35" i="1"/>
  <c r="BR35" i="1"/>
  <c r="BJ35" i="1"/>
  <c r="BB35" i="1"/>
  <c r="AT35" i="1"/>
  <c r="AL35" i="1"/>
  <c r="AD35" i="1"/>
  <c r="V35" i="1"/>
  <c r="N35" i="1"/>
  <c r="AT103" i="1"/>
  <c r="BP103" i="1"/>
  <c r="CL103" i="1"/>
  <c r="Z103" i="1"/>
  <c r="AL103" i="1"/>
  <c r="AX103" i="1"/>
  <c r="P103" i="1"/>
  <c r="AV103" i="1"/>
  <c r="CB103" i="1"/>
  <c r="CL78" i="1"/>
  <c r="CD78" i="1"/>
  <c r="BV78" i="1"/>
  <c r="BN78" i="1"/>
  <c r="BF78" i="1"/>
  <c r="AX78" i="1"/>
  <c r="AP78" i="1"/>
  <c r="AH78" i="1"/>
  <c r="Z78" i="1"/>
  <c r="R78" i="1"/>
  <c r="CT78" i="1"/>
  <c r="CJ78" i="1"/>
  <c r="CB78" i="1"/>
  <c r="BT78" i="1"/>
  <c r="BL78" i="1"/>
  <c r="BD78" i="1"/>
  <c r="AV78" i="1"/>
  <c r="AN78" i="1"/>
  <c r="AF78" i="1"/>
  <c r="X78" i="1"/>
  <c r="P78" i="1"/>
  <c r="D76" i="1"/>
  <c r="D79" i="1"/>
  <c r="CH78" i="1"/>
  <c r="BZ78" i="1"/>
  <c r="BR78" i="1"/>
  <c r="BJ78" i="1"/>
  <c r="BB78" i="1"/>
  <c r="AT78" i="1"/>
  <c r="AL78" i="1"/>
  <c r="AD78" i="1"/>
  <c r="V78" i="1"/>
  <c r="N78" i="1"/>
  <c r="CN78" i="1"/>
  <c r="CF78" i="1"/>
  <c r="BX78" i="1"/>
  <c r="BP78" i="1"/>
  <c r="BH78" i="1"/>
  <c r="AZ78" i="1"/>
  <c r="AR78" i="1"/>
  <c r="AJ78" i="1"/>
  <c r="AB78" i="1"/>
  <c r="T78" i="1"/>
  <c r="L78" i="1"/>
  <c r="CV33" i="1"/>
  <c r="CV30" i="1" s="1"/>
  <c r="X103" i="1"/>
  <c r="BD103" i="1"/>
  <c r="CJ103" i="1"/>
  <c r="CV106" i="1"/>
  <c r="CV103" i="1" s="1"/>
  <c r="L103" i="1"/>
  <c r="AR103" i="1"/>
  <c r="BX103" i="1"/>
  <c r="CH103" i="1"/>
  <c r="V103" i="1"/>
  <c r="BN103" i="1"/>
  <c r="BZ103" i="1"/>
  <c r="N103" i="1"/>
  <c r="AJ103" i="1"/>
  <c r="BF103" i="1"/>
  <c r="BR103" i="1"/>
  <c r="CD103" i="1"/>
  <c r="AF103" i="1"/>
  <c r="BL103" i="1"/>
  <c r="CT103" i="1"/>
  <c r="BJ103" i="1"/>
  <c r="CF103" i="1"/>
  <c r="T103" i="1"/>
  <c r="AP103" i="1"/>
  <c r="CV77" i="1"/>
  <c r="L30" i="1"/>
  <c r="CV78" i="1" l="1"/>
  <c r="BZ36" i="1"/>
  <c r="BZ34" i="1" s="1"/>
  <c r="BJ36" i="1"/>
  <c r="BJ34" i="1" s="1"/>
  <c r="AT36" i="1"/>
  <c r="AT34" i="1" s="1"/>
  <c r="AD36" i="1"/>
  <c r="AD34" i="1" s="1"/>
  <c r="N36" i="1"/>
  <c r="N34" i="1" s="1"/>
  <c r="CF36" i="1"/>
  <c r="CF34" i="1" s="1"/>
  <c r="BP36" i="1"/>
  <c r="BP34" i="1" s="1"/>
  <c r="AZ36" i="1"/>
  <c r="AZ34" i="1" s="1"/>
  <c r="AJ36" i="1"/>
  <c r="AJ34" i="1" s="1"/>
  <c r="T36" i="1"/>
  <c r="T34" i="1" s="1"/>
  <c r="CL36" i="1"/>
  <c r="CL34" i="1" s="1"/>
  <c r="BV36" i="1"/>
  <c r="BV34" i="1" s="1"/>
  <c r="BF36" i="1"/>
  <c r="BF34" i="1" s="1"/>
  <c r="AP36" i="1"/>
  <c r="AP34" i="1" s="1"/>
  <c r="Z36" i="1"/>
  <c r="Z34" i="1" s="1"/>
  <c r="D38" i="1"/>
  <c r="CB36" i="1"/>
  <c r="CB34" i="1" s="1"/>
  <c r="BL36" i="1"/>
  <c r="BL34" i="1" s="1"/>
  <c r="AV36" i="1"/>
  <c r="AV34" i="1" s="1"/>
  <c r="AF36" i="1"/>
  <c r="AF34" i="1" s="1"/>
  <c r="P36" i="1"/>
  <c r="P34" i="1" s="1"/>
  <c r="CH36" i="1"/>
  <c r="CH34" i="1" s="1"/>
  <c r="BR36" i="1"/>
  <c r="BR34" i="1" s="1"/>
  <c r="BB36" i="1"/>
  <c r="BB34" i="1" s="1"/>
  <c r="AL36" i="1"/>
  <c r="AL34" i="1" s="1"/>
  <c r="V36" i="1"/>
  <c r="V34" i="1" s="1"/>
  <c r="CN36" i="1"/>
  <c r="CN34" i="1" s="1"/>
  <c r="BX36" i="1"/>
  <c r="BX34" i="1" s="1"/>
  <c r="BH36" i="1"/>
  <c r="BH34" i="1" s="1"/>
  <c r="AR36" i="1"/>
  <c r="AR34" i="1" s="1"/>
  <c r="AB36" i="1"/>
  <c r="AB34" i="1" s="1"/>
  <c r="L36" i="1"/>
  <c r="L34" i="1" s="1"/>
  <c r="CD36" i="1"/>
  <c r="CD34" i="1" s="1"/>
  <c r="BN36" i="1"/>
  <c r="BN34" i="1" s="1"/>
  <c r="AX36" i="1"/>
  <c r="AX34" i="1" s="1"/>
  <c r="AH36" i="1"/>
  <c r="AH34" i="1" s="1"/>
  <c r="R36" i="1"/>
  <c r="R34" i="1" s="1"/>
  <c r="CJ36" i="1"/>
  <c r="CJ34" i="1" s="1"/>
  <c r="BT36" i="1"/>
  <c r="BT34" i="1" s="1"/>
  <c r="BD36" i="1"/>
  <c r="BD34" i="1" s="1"/>
  <c r="AN36" i="1"/>
  <c r="AN34" i="1" s="1"/>
  <c r="X36" i="1"/>
  <c r="X34" i="1" s="1"/>
  <c r="AJ109" i="1"/>
  <c r="BP109" i="1"/>
  <c r="N109" i="1"/>
  <c r="AT109" i="1"/>
  <c r="BZ109" i="1"/>
  <c r="X109" i="1"/>
  <c r="BD109" i="1"/>
  <c r="CJ109" i="1"/>
  <c r="AH109" i="1"/>
  <c r="BN109" i="1"/>
  <c r="CL79" i="1"/>
  <c r="CD79" i="1"/>
  <c r="BV79" i="1"/>
  <c r="BN79" i="1"/>
  <c r="BF79" i="1"/>
  <c r="AX79" i="1"/>
  <c r="AP79" i="1"/>
  <c r="AH79" i="1"/>
  <c r="Z79" i="1"/>
  <c r="R79" i="1"/>
  <c r="CT79" i="1"/>
  <c r="CJ79" i="1"/>
  <c r="CB79" i="1"/>
  <c r="BT79" i="1"/>
  <c r="BL79" i="1"/>
  <c r="BD79" i="1"/>
  <c r="AV79" i="1"/>
  <c r="AN79" i="1"/>
  <c r="AF79" i="1"/>
  <c r="X79" i="1"/>
  <c r="P79" i="1"/>
  <c r="CN79" i="1"/>
  <c r="CF79" i="1"/>
  <c r="BX79" i="1"/>
  <c r="BP79" i="1"/>
  <c r="BH79" i="1"/>
  <c r="CH79" i="1"/>
  <c r="BB79" i="1"/>
  <c r="AL79" i="1"/>
  <c r="V79" i="1"/>
  <c r="BZ79" i="1"/>
  <c r="AZ79" i="1"/>
  <c r="AJ79" i="1"/>
  <c r="T79" i="1"/>
  <c r="BR79" i="1"/>
  <c r="AT79" i="1"/>
  <c r="AD79" i="1"/>
  <c r="N79" i="1"/>
  <c r="D80" i="1"/>
  <c r="BJ79" i="1"/>
  <c r="AR79" i="1"/>
  <c r="AB79" i="1"/>
  <c r="L79" i="1"/>
  <c r="L109" i="1"/>
  <c r="CV110" i="1"/>
  <c r="CV109" i="1" s="1"/>
  <c r="AR109" i="1"/>
  <c r="BX109" i="1"/>
  <c r="V109" i="1"/>
  <c r="BB109" i="1"/>
  <c r="CH109" i="1"/>
  <c r="AF109" i="1"/>
  <c r="BL109" i="1"/>
  <c r="AP109" i="1"/>
  <c r="BV109" i="1"/>
  <c r="CN76" i="1"/>
  <c r="CF76" i="1"/>
  <c r="BX76" i="1"/>
  <c r="BP76" i="1"/>
  <c r="BH76" i="1"/>
  <c r="AZ76" i="1"/>
  <c r="AR76" i="1"/>
  <c r="AJ76" i="1"/>
  <c r="AB76" i="1"/>
  <c r="CL76" i="1"/>
  <c r="CD76" i="1"/>
  <c r="BV76" i="1"/>
  <c r="BN76" i="1"/>
  <c r="BF76" i="1"/>
  <c r="CB76" i="1"/>
  <c r="BL76" i="1"/>
  <c r="AX76" i="1"/>
  <c r="AN76" i="1"/>
  <c r="AD76" i="1"/>
  <c r="T76" i="1"/>
  <c r="L76" i="1"/>
  <c r="BZ76" i="1"/>
  <c r="BJ76" i="1"/>
  <c r="AV76" i="1"/>
  <c r="AL76" i="1"/>
  <c r="Z76" i="1"/>
  <c r="R76" i="1"/>
  <c r="CT76" i="1"/>
  <c r="CJ76" i="1"/>
  <c r="BT76" i="1"/>
  <c r="BD76" i="1"/>
  <c r="AT76" i="1"/>
  <c r="AH76" i="1"/>
  <c r="X76" i="1"/>
  <c r="P76" i="1"/>
  <c r="CH76" i="1"/>
  <c r="BR76" i="1"/>
  <c r="BB76" i="1"/>
  <c r="AP76" i="1"/>
  <c r="AF76" i="1"/>
  <c r="V76" i="1"/>
  <c r="N76" i="1"/>
  <c r="T109" i="1"/>
  <c r="AZ109" i="1"/>
  <c r="CF109" i="1"/>
  <c r="AD109" i="1"/>
  <c r="BJ109" i="1"/>
  <c r="D114" i="1"/>
  <c r="CH112" i="1"/>
  <c r="BZ112" i="1"/>
  <c r="BR112" i="1"/>
  <c r="BJ112" i="1"/>
  <c r="BB112" i="1"/>
  <c r="AT112" i="1"/>
  <c r="AL112" i="1"/>
  <c r="AD112" i="1"/>
  <c r="V112" i="1"/>
  <c r="N112" i="1"/>
  <c r="CN112" i="1"/>
  <c r="CF112" i="1"/>
  <c r="BX112" i="1"/>
  <c r="BP112" i="1"/>
  <c r="BH112" i="1"/>
  <c r="AZ112" i="1"/>
  <c r="AR112" i="1"/>
  <c r="AJ112" i="1"/>
  <c r="AB112" i="1"/>
  <c r="T112" i="1"/>
  <c r="L112" i="1"/>
  <c r="CL112" i="1"/>
  <c r="CT112" i="1"/>
  <c r="CT111" i="1" s="1"/>
  <c r="CJ112" i="1"/>
  <c r="CB112" i="1"/>
  <c r="BT112" i="1"/>
  <c r="BL112" i="1"/>
  <c r="BD112" i="1"/>
  <c r="AV112" i="1"/>
  <c r="AN112" i="1"/>
  <c r="AF112" i="1"/>
  <c r="X112" i="1"/>
  <c r="P112" i="1"/>
  <c r="BN112" i="1"/>
  <c r="AH112" i="1"/>
  <c r="BF112" i="1"/>
  <c r="Z112" i="1"/>
  <c r="CD112" i="1"/>
  <c r="AX112" i="1"/>
  <c r="R112" i="1"/>
  <c r="BV112" i="1"/>
  <c r="AP112" i="1"/>
  <c r="AN109" i="1"/>
  <c r="BT109" i="1"/>
  <c r="R109" i="1"/>
  <c r="AX109" i="1"/>
  <c r="CD109" i="1"/>
  <c r="CV35" i="1"/>
  <c r="AB109" i="1"/>
  <c r="BH109" i="1"/>
  <c r="CN109" i="1"/>
  <c r="AL109" i="1"/>
  <c r="BR109" i="1"/>
  <c r="P109" i="1"/>
  <c r="AV109" i="1"/>
  <c r="CB109" i="1"/>
  <c r="Z109" i="1"/>
  <c r="BF109" i="1"/>
  <c r="CL109" i="1"/>
  <c r="BV111" i="1" l="1"/>
  <c r="Z111" i="1"/>
  <c r="P111" i="1"/>
  <c r="AV111" i="1"/>
  <c r="CB111" i="1"/>
  <c r="CV112" i="1"/>
  <c r="CV111" i="1" s="1"/>
  <c r="L111" i="1"/>
  <c r="AR111" i="1"/>
  <c r="BX111" i="1"/>
  <c r="V111" i="1"/>
  <c r="BB111" i="1"/>
  <c r="CH111" i="1"/>
  <c r="CV36" i="1"/>
  <c r="CV34" i="1" s="1"/>
  <c r="CL38" i="1"/>
  <c r="CD38" i="1"/>
  <c r="BV38" i="1"/>
  <c r="BN38" i="1"/>
  <c r="BF38" i="1"/>
  <c r="AX38" i="1"/>
  <c r="AP38" i="1"/>
  <c r="AH38" i="1"/>
  <c r="Z38" i="1"/>
  <c r="R38" i="1"/>
  <c r="D40" i="1"/>
  <c r="CJ38" i="1"/>
  <c r="CB38" i="1"/>
  <c r="BT38" i="1"/>
  <c r="BL38" i="1"/>
  <c r="BD38" i="1"/>
  <c r="AV38" i="1"/>
  <c r="AN38" i="1"/>
  <c r="AF38" i="1"/>
  <c r="X38" i="1"/>
  <c r="P38" i="1"/>
  <c r="CH38" i="1"/>
  <c r="BZ38" i="1"/>
  <c r="BR38" i="1"/>
  <c r="BJ38" i="1"/>
  <c r="BB38" i="1"/>
  <c r="AT38" i="1"/>
  <c r="AL38" i="1"/>
  <c r="AD38" i="1"/>
  <c r="V38" i="1"/>
  <c r="N38" i="1"/>
  <c r="CN38" i="1"/>
  <c r="CF38" i="1"/>
  <c r="BX38" i="1"/>
  <c r="BP38" i="1"/>
  <c r="BH38" i="1"/>
  <c r="AZ38" i="1"/>
  <c r="AR38" i="1"/>
  <c r="AJ38" i="1"/>
  <c r="AB38" i="1"/>
  <c r="T38" i="1"/>
  <c r="L38" i="1"/>
  <c r="R111" i="1"/>
  <c r="BF111" i="1"/>
  <c r="X111" i="1"/>
  <c r="BD111" i="1"/>
  <c r="CJ111" i="1"/>
  <c r="T111" i="1"/>
  <c r="AZ111" i="1"/>
  <c r="CF111" i="1"/>
  <c r="AD111" i="1"/>
  <c r="BJ111" i="1"/>
  <c r="CT114" i="1"/>
  <c r="BJ114" i="1"/>
  <c r="BL114" i="1"/>
  <c r="BN114" i="1"/>
  <c r="BP114" i="1"/>
  <c r="BB114" i="1"/>
  <c r="AT114" i="1"/>
  <c r="AL114" i="1"/>
  <c r="AD114" i="1"/>
  <c r="V114" i="1"/>
  <c r="N114" i="1"/>
  <c r="CH114" i="1"/>
  <c r="CN114" i="1"/>
  <c r="AR114" i="1"/>
  <c r="AB114" i="1"/>
  <c r="CJ114" i="1"/>
  <c r="BH114" i="1"/>
  <c r="T114" i="1"/>
  <c r="BZ114" i="1"/>
  <c r="CB114" i="1"/>
  <c r="CD114" i="1"/>
  <c r="CF114" i="1"/>
  <c r="BF114" i="1"/>
  <c r="AX114" i="1"/>
  <c r="AP114" i="1"/>
  <c r="AH114" i="1"/>
  <c r="Z114" i="1"/>
  <c r="R114" i="1"/>
  <c r="D115" i="1"/>
  <c r="BR114" i="1"/>
  <c r="BT114" i="1"/>
  <c r="BV114" i="1"/>
  <c r="BX114" i="1"/>
  <c r="BD114" i="1"/>
  <c r="AV114" i="1"/>
  <c r="AN114" i="1"/>
  <c r="AF114" i="1"/>
  <c r="X114" i="1"/>
  <c r="P114" i="1"/>
  <c r="CL114" i="1"/>
  <c r="AZ114" i="1"/>
  <c r="AJ114" i="1"/>
  <c r="L114" i="1"/>
  <c r="CV76" i="1"/>
  <c r="CV79" i="1"/>
  <c r="CJ80" i="1"/>
  <c r="CB80" i="1"/>
  <c r="BT80" i="1"/>
  <c r="BL80" i="1"/>
  <c r="BD80" i="1"/>
  <c r="AV80" i="1"/>
  <c r="AN80" i="1"/>
  <c r="AF80" i="1"/>
  <c r="X80" i="1"/>
  <c r="P80" i="1"/>
  <c r="D81" i="1"/>
  <c r="CH80" i="1"/>
  <c r="BZ80" i="1"/>
  <c r="BR80" i="1"/>
  <c r="BJ80" i="1"/>
  <c r="BB80" i="1"/>
  <c r="AT80" i="1"/>
  <c r="AL80" i="1"/>
  <c r="AD80" i="1"/>
  <c r="V80" i="1"/>
  <c r="N80" i="1"/>
  <c r="CN80" i="1"/>
  <c r="CF80" i="1"/>
  <c r="BX80" i="1"/>
  <c r="BP80" i="1"/>
  <c r="BH80" i="1"/>
  <c r="AZ80" i="1"/>
  <c r="AR80" i="1"/>
  <c r="AJ80" i="1"/>
  <c r="AB80" i="1"/>
  <c r="T80" i="1"/>
  <c r="L80" i="1"/>
  <c r="CL80" i="1"/>
  <c r="CD80" i="1"/>
  <c r="BV80" i="1"/>
  <c r="BN80" i="1"/>
  <c r="BF80" i="1"/>
  <c r="AX80" i="1"/>
  <c r="AP80" i="1"/>
  <c r="AH80" i="1"/>
  <c r="Z80" i="1"/>
  <c r="R80" i="1"/>
  <c r="CT80" i="1"/>
  <c r="AX111" i="1"/>
  <c r="AH111" i="1"/>
  <c r="AF111" i="1"/>
  <c r="BL111" i="1"/>
  <c r="AB111" i="1"/>
  <c r="BH111" i="1"/>
  <c r="CN111" i="1"/>
  <c r="AL111" i="1"/>
  <c r="BR111" i="1"/>
  <c r="AP111" i="1"/>
  <c r="CD111" i="1"/>
  <c r="BN111" i="1"/>
  <c r="AN111" i="1"/>
  <c r="BT111" i="1"/>
  <c r="CL111" i="1"/>
  <c r="AJ111" i="1"/>
  <c r="BP111" i="1"/>
  <c r="N111" i="1"/>
  <c r="AT111" i="1"/>
  <c r="BZ111" i="1"/>
  <c r="BN81" i="1" l="1"/>
  <c r="AH81" i="1"/>
  <c r="CB81" i="1"/>
  <c r="AV81" i="1"/>
  <c r="P81" i="1"/>
  <c r="BR81" i="1"/>
  <c r="AL81" i="1"/>
  <c r="D83" i="1"/>
  <c r="BP81" i="1"/>
  <c r="AJ81" i="1"/>
  <c r="CL81" i="1"/>
  <c r="Z81" i="1"/>
  <c r="BT81" i="1"/>
  <c r="CT81" i="1"/>
  <c r="BJ81" i="1"/>
  <c r="CN81" i="1"/>
  <c r="AB81" i="1"/>
  <c r="AP81" i="1"/>
  <c r="X81" i="1"/>
  <c r="AT81" i="1"/>
  <c r="AR81" i="1"/>
  <c r="BF81" i="1"/>
  <c r="AN81" i="1"/>
  <c r="AD81" i="1"/>
  <c r="BH81" i="1"/>
  <c r="BV81" i="1"/>
  <c r="BZ81" i="1"/>
  <c r="BX81" i="1"/>
  <c r="CD81" i="1"/>
  <c r="AX81" i="1"/>
  <c r="R81" i="1"/>
  <c r="BL81" i="1"/>
  <c r="AF81" i="1"/>
  <c r="CH81" i="1"/>
  <c r="BB81" i="1"/>
  <c r="V81" i="1"/>
  <c r="CF81" i="1"/>
  <c r="AZ81" i="1"/>
  <c r="T81" i="1"/>
  <c r="BD81" i="1"/>
  <c r="N81" i="1"/>
  <c r="CJ81" i="1"/>
  <c r="L81" i="1"/>
  <c r="CV38" i="1"/>
  <c r="CV37" i="1" s="1"/>
  <c r="L37" i="1"/>
  <c r="AR37" i="1"/>
  <c r="BX37" i="1"/>
  <c r="V37" i="1"/>
  <c r="BB37" i="1"/>
  <c r="CH37" i="1"/>
  <c r="AN37" i="1"/>
  <c r="BT37" i="1"/>
  <c r="R37" i="1"/>
  <c r="AX37" i="1"/>
  <c r="CD37" i="1"/>
  <c r="CV114" i="1"/>
  <c r="T37" i="1"/>
  <c r="AZ37" i="1"/>
  <c r="CF37" i="1"/>
  <c r="AD37" i="1"/>
  <c r="BJ37" i="1"/>
  <c r="P37" i="1"/>
  <c r="AV37" i="1"/>
  <c r="CB37" i="1"/>
  <c r="Z37" i="1"/>
  <c r="BF37" i="1"/>
  <c r="CL37" i="1"/>
  <c r="AB37" i="1"/>
  <c r="BH37" i="1"/>
  <c r="CN37" i="1"/>
  <c r="AL37" i="1"/>
  <c r="BR37" i="1"/>
  <c r="X37" i="1"/>
  <c r="BD37" i="1"/>
  <c r="CJ37" i="1"/>
  <c r="AH37" i="1"/>
  <c r="BN37" i="1"/>
  <c r="CV80" i="1"/>
  <c r="D116" i="1"/>
  <c r="CH115" i="1"/>
  <c r="BZ115" i="1"/>
  <c r="BR115" i="1"/>
  <c r="BJ115" i="1"/>
  <c r="BB115" i="1"/>
  <c r="AT115" i="1"/>
  <c r="AL115" i="1"/>
  <c r="AD115" i="1"/>
  <c r="V115" i="1"/>
  <c r="N115" i="1"/>
  <c r="CN115" i="1"/>
  <c r="CF115" i="1"/>
  <c r="BX115" i="1"/>
  <c r="BP115" i="1"/>
  <c r="BH115" i="1"/>
  <c r="AZ115" i="1"/>
  <c r="AR115" i="1"/>
  <c r="AJ115" i="1"/>
  <c r="AB115" i="1"/>
  <c r="T115" i="1"/>
  <c r="L115" i="1"/>
  <c r="CL115" i="1"/>
  <c r="CD115" i="1"/>
  <c r="BV115" i="1"/>
  <c r="BN115" i="1"/>
  <c r="BF115" i="1"/>
  <c r="AX115" i="1"/>
  <c r="AP115" i="1"/>
  <c r="AH115" i="1"/>
  <c r="Z115" i="1"/>
  <c r="R115" i="1"/>
  <c r="CT115" i="1"/>
  <c r="CJ115" i="1"/>
  <c r="CB115" i="1"/>
  <c r="BT115" i="1"/>
  <c r="BL115" i="1"/>
  <c r="BD115" i="1"/>
  <c r="AV115" i="1"/>
  <c r="AN115" i="1"/>
  <c r="AF115" i="1"/>
  <c r="X115" i="1"/>
  <c r="P115" i="1"/>
  <c r="AJ37" i="1"/>
  <c r="BP37" i="1"/>
  <c r="N37" i="1"/>
  <c r="AT37" i="1"/>
  <c r="BZ37" i="1"/>
  <c r="AF37" i="1"/>
  <c r="BL37" i="1"/>
  <c r="CN40" i="1"/>
  <c r="CF40" i="1"/>
  <c r="BX40" i="1"/>
  <c r="BP40" i="1"/>
  <c r="BH40" i="1"/>
  <c r="AZ40" i="1"/>
  <c r="AR40" i="1"/>
  <c r="AJ40" i="1"/>
  <c r="AB40" i="1"/>
  <c r="T40" i="1"/>
  <c r="L40" i="1"/>
  <c r="AP40" i="1"/>
  <c r="Z40" i="1"/>
  <c r="CL40" i="1"/>
  <c r="CD40" i="1"/>
  <c r="BV40" i="1"/>
  <c r="BN40" i="1"/>
  <c r="BF40" i="1"/>
  <c r="AX40" i="1"/>
  <c r="AH40" i="1"/>
  <c r="R40" i="1"/>
  <c r="CJ40" i="1"/>
  <c r="CB40" i="1"/>
  <c r="BT40" i="1"/>
  <c r="BL40" i="1"/>
  <c r="BD40" i="1"/>
  <c r="AV40" i="1"/>
  <c r="AN40" i="1"/>
  <c r="AF40" i="1"/>
  <c r="X40" i="1"/>
  <c r="P40" i="1"/>
  <c r="BB40" i="1"/>
  <c r="AD40" i="1"/>
  <c r="N40" i="1"/>
  <c r="D147" i="1"/>
  <c r="CH40" i="1"/>
  <c r="BZ40" i="1"/>
  <c r="BR40" i="1"/>
  <c r="BJ40" i="1"/>
  <c r="AT40" i="1"/>
  <c r="AL40" i="1"/>
  <c r="V40" i="1"/>
  <c r="AP37" i="1"/>
  <c r="BV37" i="1"/>
  <c r="CV81" i="1" l="1"/>
  <c r="CL147" i="1"/>
  <c r="CD147" i="1"/>
  <c r="BV147" i="1"/>
  <c r="BN147" i="1"/>
  <c r="BF147" i="1"/>
  <c r="AX147" i="1"/>
  <c r="AP147" i="1"/>
  <c r="AH147" i="1"/>
  <c r="Z147" i="1"/>
  <c r="R147" i="1"/>
  <c r="CT147" i="1"/>
  <c r="CJ147" i="1"/>
  <c r="CB147" i="1"/>
  <c r="BT147" i="1"/>
  <c r="BL147" i="1"/>
  <c r="BD147" i="1"/>
  <c r="AV147" i="1"/>
  <c r="AN147" i="1"/>
  <c r="AF147" i="1"/>
  <c r="X147" i="1"/>
  <c r="P147" i="1"/>
  <c r="D41" i="1"/>
  <c r="D148" i="1"/>
  <c r="CH147" i="1"/>
  <c r="BZ147" i="1"/>
  <c r="BR147" i="1"/>
  <c r="BJ147" i="1"/>
  <c r="BB147" i="1"/>
  <c r="AT147" i="1"/>
  <c r="AL147" i="1"/>
  <c r="AD147" i="1"/>
  <c r="V147" i="1"/>
  <c r="N147" i="1"/>
  <c r="CN147" i="1"/>
  <c r="CF147" i="1"/>
  <c r="BX147" i="1"/>
  <c r="BP147" i="1"/>
  <c r="BH147" i="1"/>
  <c r="AZ147" i="1"/>
  <c r="AR147" i="1"/>
  <c r="AJ147" i="1"/>
  <c r="AB147" i="1"/>
  <c r="T147" i="1"/>
  <c r="L147" i="1"/>
  <c r="CV40" i="1"/>
  <c r="BL83" i="1"/>
  <c r="AF83" i="1"/>
  <c r="CH83" i="1"/>
  <c r="BB83" i="1"/>
  <c r="V83" i="1"/>
  <c r="CF83" i="1"/>
  <c r="AZ83" i="1"/>
  <c r="T83" i="1"/>
  <c r="BV83" i="1"/>
  <c r="AP83" i="1"/>
  <c r="CJ83" i="1"/>
  <c r="BD83" i="1"/>
  <c r="X83" i="1"/>
  <c r="BZ83" i="1"/>
  <c r="AT83" i="1"/>
  <c r="N83" i="1"/>
  <c r="BX83" i="1"/>
  <c r="AR83" i="1"/>
  <c r="L83" i="1"/>
  <c r="BN83" i="1"/>
  <c r="AH83" i="1"/>
  <c r="CB83" i="1"/>
  <c r="AV83" i="1"/>
  <c r="P83" i="1"/>
  <c r="BR83" i="1"/>
  <c r="AL83" i="1"/>
  <c r="D84" i="1"/>
  <c r="BP83" i="1"/>
  <c r="AJ83" i="1"/>
  <c r="CL83" i="1"/>
  <c r="BF83" i="1"/>
  <c r="Z83" i="1"/>
  <c r="BT83" i="1"/>
  <c r="AN83" i="1"/>
  <c r="CT83" i="1"/>
  <c r="BJ83" i="1"/>
  <c r="AD83" i="1"/>
  <c r="CN83" i="1"/>
  <c r="BH83" i="1"/>
  <c r="AB83" i="1"/>
  <c r="CD83" i="1"/>
  <c r="AX83" i="1"/>
  <c r="R83" i="1"/>
  <c r="CV115" i="1"/>
  <c r="CJ116" i="1"/>
  <c r="CB116" i="1"/>
  <c r="BT116" i="1"/>
  <c r="BL116" i="1"/>
  <c r="AV116" i="1"/>
  <c r="AF116" i="1"/>
  <c r="P116" i="1"/>
  <c r="V116" i="1"/>
  <c r="D117" i="1"/>
  <c r="CH116" i="1"/>
  <c r="BZ116" i="1"/>
  <c r="BR116" i="1"/>
  <c r="AT116" i="1"/>
  <c r="CN116" i="1"/>
  <c r="CF116" i="1"/>
  <c r="BX116" i="1"/>
  <c r="BP116" i="1"/>
  <c r="BH116" i="1"/>
  <c r="AZ116" i="1"/>
  <c r="AR116" i="1"/>
  <c r="AJ116" i="1"/>
  <c r="AB116" i="1"/>
  <c r="T116" i="1"/>
  <c r="L116" i="1"/>
  <c r="BN116" i="1"/>
  <c r="AX116" i="1"/>
  <c r="AH116" i="1"/>
  <c r="R116" i="1"/>
  <c r="BJ116" i="1"/>
  <c r="AL116" i="1"/>
  <c r="N116" i="1"/>
  <c r="CL116" i="1"/>
  <c r="CD116" i="1"/>
  <c r="BV116" i="1"/>
  <c r="BF116" i="1"/>
  <c r="AP116" i="1"/>
  <c r="Z116" i="1"/>
  <c r="CT116" i="1"/>
  <c r="BD116" i="1"/>
  <c r="AN116" i="1"/>
  <c r="X116" i="1"/>
  <c r="BB116" i="1"/>
  <c r="AD116" i="1"/>
  <c r="CV147" i="1" l="1"/>
  <c r="CB117" i="1"/>
  <c r="CB113" i="1" s="1"/>
  <c r="AV117" i="1"/>
  <c r="AV113" i="1" s="1"/>
  <c r="CT117" i="1"/>
  <c r="CT113" i="1" s="1"/>
  <c r="BJ117" i="1"/>
  <c r="BJ113" i="1" s="1"/>
  <c r="AD117" i="1"/>
  <c r="AD113" i="1" s="1"/>
  <c r="CN117" i="1"/>
  <c r="CN113" i="1" s="1"/>
  <c r="BH117" i="1"/>
  <c r="BH113" i="1" s="1"/>
  <c r="AB117" i="1"/>
  <c r="AB113" i="1" s="1"/>
  <c r="CD117" i="1"/>
  <c r="CD113" i="1" s="1"/>
  <c r="AX117" i="1"/>
  <c r="AX113" i="1" s="1"/>
  <c r="R117" i="1"/>
  <c r="R113" i="1" s="1"/>
  <c r="CL117" i="1"/>
  <c r="CL113" i="1" s="1"/>
  <c r="BT117" i="1"/>
  <c r="BT113" i="1" s="1"/>
  <c r="AN117" i="1"/>
  <c r="AN113" i="1" s="1"/>
  <c r="CH117" i="1"/>
  <c r="CH113" i="1" s="1"/>
  <c r="BB117" i="1"/>
  <c r="BB113" i="1" s="1"/>
  <c r="V117" i="1"/>
  <c r="V113" i="1" s="1"/>
  <c r="CF117" i="1"/>
  <c r="CF113" i="1" s="1"/>
  <c r="AZ117" i="1"/>
  <c r="AZ113" i="1" s="1"/>
  <c r="T117" i="1"/>
  <c r="T113" i="1" s="1"/>
  <c r="BV117" i="1"/>
  <c r="BV113" i="1" s="1"/>
  <c r="AP117" i="1"/>
  <c r="AP113" i="1" s="1"/>
  <c r="L117" i="1"/>
  <c r="Z117" i="1"/>
  <c r="Z113" i="1" s="1"/>
  <c r="BL117" i="1"/>
  <c r="BL113" i="1" s="1"/>
  <c r="AF117" i="1"/>
  <c r="AF113" i="1" s="1"/>
  <c r="BZ117" i="1"/>
  <c r="BZ113" i="1" s="1"/>
  <c r="AT117" i="1"/>
  <c r="AT113" i="1" s="1"/>
  <c r="P117" i="1"/>
  <c r="P113" i="1" s="1"/>
  <c r="BX117" i="1"/>
  <c r="BX113" i="1" s="1"/>
  <c r="AR117" i="1"/>
  <c r="AR113" i="1" s="1"/>
  <c r="N117" i="1"/>
  <c r="N113" i="1" s="1"/>
  <c r="BN117" i="1"/>
  <c r="BN113" i="1" s="1"/>
  <c r="AH117" i="1"/>
  <c r="AH113" i="1" s="1"/>
  <c r="CJ117" i="1"/>
  <c r="CJ113" i="1" s="1"/>
  <c r="BD117" i="1"/>
  <c r="BD113" i="1" s="1"/>
  <c r="X117" i="1"/>
  <c r="X113" i="1" s="1"/>
  <c r="BR117" i="1"/>
  <c r="BR113" i="1" s="1"/>
  <c r="AL117" i="1"/>
  <c r="AL113" i="1" s="1"/>
  <c r="D119" i="1"/>
  <c r="BP117" i="1"/>
  <c r="BP113" i="1" s="1"/>
  <c r="AJ117" i="1"/>
  <c r="AJ113" i="1" s="1"/>
  <c r="BF117" i="1"/>
  <c r="BF113" i="1" s="1"/>
  <c r="D149" i="1"/>
  <c r="CH148" i="1"/>
  <c r="BZ148" i="1"/>
  <c r="BR148" i="1"/>
  <c r="BJ148" i="1"/>
  <c r="BB148" i="1"/>
  <c r="AT148" i="1"/>
  <c r="AL148" i="1"/>
  <c r="AD148" i="1"/>
  <c r="V148" i="1"/>
  <c r="N148" i="1"/>
  <c r="BV148" i="1"/>
  <c r="AP148" i="1"/>
  <c r="Z148" i="1"/>
  <c r="CJ148" i="1"/>
  <c r="BL148" i="1"/>
  <c r="AV148" i="1"/>
  <c r="P148" i="1"/>
  <c r="CN148" i="1"/>
  <c r="CF148" i="1"/>
  <c r="BX148" i="1"/>
  <c r="BP148" i="1"/>
  <c r="BH148" i="1"/>
  <c r="AZ148" i="1"/>
  <c r="AR148" i="1"/>
  <c r="AJ148" i="1"/>
  <c r="AB148" i="1"/>
  <c r="T148" i="1"/>
  <c r="L148" i="1"/>
  <c r="CL148" i="1"/>
  <c r="BN148" i="1"/>
  <c r="BF148" i="1"/>
  <c r="AH148" i="1"/>
  <c r="CT148" i="1"/>
  <c r="BT148" i="1"/>
  <c r="AN148" i="1"/>
  <c r="X148" i="1"/>
  <c r="CD148" i="1"/>
  <c r="AX148" i="1"/>
  <c r="R148" i="1"/>
  <c r="CB148" i="1"/>
  <c r="BD148" i="1"/>
  <c r="AF148" i="1"/>
  <c r="CV116" i="1"/>
  <c r="CH41" i="1"/>
  <c r="BZ41" i="1"/>
  <c r="BR41" i="1"/>
  <c r="BJ41" i="1"/>
  <c r="BB41" i="1"/>
  <c r="AT41" i="1"/>
  <c r="AL41" i="1"/>
  <c r="AD41" i="1"/>
  <c r="V41" i="1"/>
  <c r="N41" i="1"/>
  <c r="CN41" i="1"/>
  <c r="CF41" i="1"/>
  <c r="BX41" i="1"/>
  <c r="BP41" i="1"/>
  <c r="BH41" i="1"/>
  <c r="AZ41" i="1"/>
  <c r="AR41" i="1"/>
  <c r="AJ41" i="1"/>
  <c r="AB41" i="1"/>
  <c r="T41" i="1"/>
  <c r="L41" i="1"/>
  <c r="CL41" i="1"/>
  <c r="CD41" i="1"/>
  <c r="BV41" i="1"/>
  <c r="BN41" i="1"/>
  <c r="BF41" i="1"/>
  <c r="AX41" i="1"/>
  <c r="AP41" i="1"/>
  <c r="AH41" i="1"/>
  <c r="Z41" i="1"/>
  <c r="R41" i="1"/>
  <c r="D43" i="1"/>
  <c r="CJ41" i="1"/>
  <c r="CB41" i="1"/>
  <c r="BT41" i="1"/>
  <c r="BL41" i="1"/>
  <c r="BD41" i="1"/>
  <c r="AV41" i="1"/>
  <c r="AN41" i="1"/>
  <c r="AF41" i="1"/>
  <c r="X41" i="1"/>
  <c r="P41" i="1"/>
  <c r="CN84" i="1"/>
  <c r="CF84" i="1"/>
  <c r="BX84" i="1"/>
  <c r="BP84" i="1"/>
  <c r="BH84" i="1"/>
  <c r="AZ84" i="1"/>
  <c r="AR84" i="1"/>
  <c r="AJ84" i="1"/>
  <c r="AB84" i="1"/>
  <c r="T84" i="1"/>
  <c r="L84" i="1"/>
  <c r="P84" i="1"/>
  <c r="CH84" i="1"/>
  <c r="BJ84" i="1"/>
  <c r="AD84" i="1"/>
  <c r="N84" i="1"/>
  <c r="CL84" i="1"/>
  <c r="CD84" i="1"/>
  <c r="BV84" i="1"/>
  <c r="BN84" i="1"/>
  <c r="BF84" i="1"/>
  <c r="AX84" i="1"/>
  <c r="AP84" i="1"/>
  <c r="AH84" i="1"/>
  <c r="Z84" i="1"/>
  <c r="R84" i="1"/>
  <c r="CT84" i="1"/>
  <c r="CJ84" i="1"/>
  <c r="BT84" i="1"/>
  <c r="BD84" i="1"/>
  <c r="AN84" i="1"/>
  <c r="X84" i="1"/>
  <c r="BZ84" i="1"/>
  <c r="AT84" i="1"/>
  <c r="V84" i="1"/>
  <c r="CB84" i="1"/>
  <c r="BL84" i="1"/>
  <c r="AV84" i="1"/>
  <c r="AF84" i="1"/>
  <c r="BR84" i="1"/>
  <c r="AL84" i="1"/>
  <c r="D85" i="1"/>
  <c r="BB84" i="1"/>
  <c r="CV83" i="1"/>
  <c r="AF39" i="1" l="1"/>
  <c r="BL39" i="1"/>
  <c r="BT43" i="1"/>
  <c r="AN43" i="1"/>
  <c r="CH43" i="1"/>
  <c r="BB43" i="1"/>
  <c r="V43" i="1"/>
  <c r="BX43" i="1"/>
  <c r="AR43" i="1"/>
  <c r="L43" i="1"/>
  <c r="CD43" i="1"/>
  <c r="AX43" i="1"/>
  <c r="R43" i="1"/>
  <c r="BL43" i="1"/>
  <c r="AF43" i="1"/>
  <c r="BZ43" i="1"/>
  <c r="AT43" i="1"/>
  <c r="N43" i="1"/>
  <c r="BP43" i="1"/>
  <c r="AJ43" i="1"/>
  <c r="D45" i="1"/>
  <c r="BV43" i="1"/>
  <c r="AP43" i="1"/>
  <c r="CJ43" i="1"/>
  <c r="BD43" i="1"/>
  <c r="X43" i="1"/>
  <c r="BR43" i="1"/>
  <c r="AL43" i="1"/>
  <c r="CN43" i="1"/>
  <c r="BH43" i="1"/>
  <c r="AB43" i="1"/>
  <c r="D44" i="1"/>
  <c r="BN43" i="1"/>
  <c r="AH43" i="1"/>
  <c r="CB43" i="1"/>
  <c r="AV43" i="1"/>
  <c r="P43" i="1"/>
  <c r="BJ43" i="1"/>
  <c r="AD43" i="1"/>
  <c r="CF43" i="1"/>
  <c r="AZ43" i="1"/>
  <c r="T43" i="1"/>
  <c r="CL43" i="1"/>
  <c r="BF43" i="1"/>
  <c r="Z43" i="1"/>
  <c r="AP39" i="1"/>
  <c r="BV39" i="1"/>
  <c r="T39" i="1"/>
  <c r="AZ39" i="1"/>
  <c r="CF39" i="1"/>
  <c r="AD39" i="1"/>
  <c r="BJ39" i="1"/>
  <c r="CV148" i="1"/>
  <c r="CD149" i="1"/>
  <c r="AX149" i="1"/>
  <c r="R149" i="1"/>
  <c r="BP149" i="1"/>
  <c r="X149" i="1"/>
  <c r="BL149" i="1"/>
  <c r="V149" i="1"/>
  <c r="BT149" i="1"/>
  <c r="AD149" i="1"/>
  <c r="BR149" i="1"/>
  <c r="AB149" i="1"/>
  <c r="BV149" i="1"/>
  <c r="AP149" i="1"/>
  <c r="D151" i="1"/>
  <c r="BD149" i="1"/>
  <c r="N149" i="1"/>
  <c r="BB149" i="1"/>
  <c r="L149" i="1"/>
  <c r="BJ149" i="1"/>
  <c r="T149" i="1"/>
  <c r="BH149" i="1"/>
  <c r="P149" i="1"/>
  <c r="BN149" i="1"/>
  <c r="AH149" i="1"/>
  <c r="CJ149" i="1"/>
  <c r="AT149" i="1"/>
  <c r="CH149" i="1"/>
  <c r="AR149" i="1"/>
  <c r="CT149" i="1"/>
  <c r="AZ149" i="1"/>
  <c r="CN149" i="1"/>
  <c r="AV149" i="1"/>
  <c r="CL149" i="1"/>
  <c r="BF149" i="1"/>
  <c r="Z149" i="1"/>
  <c r="BZ149" i="1"/>
  <c r="AJ149" i="1"/>
  <c r="BX149" i="1"/>
  <c r="AF149" i="1"/>
  <c r="CF149" i="1"/>
  <c r="AN149" i="1"/>
  <c r="CB149" i="1"/>
  <c r="AL149" i="1"/>
  <c r="CH119" i="1"/>
  <c r="BB119" i="1"/>
  <c r="V119" i="1"/>
  <c r="CF119" i="1"/>
  <c r="AZ119" i="1"/>
  <c r="T119" i="1"/>
  <c r="BV119" i="1"/>
  <c r="AP119" i="1"/>
  <c r="CJ119" i="1"/>
  <c r="BD119" i="1"/>
  <c r="X119" i="1"/>
  <c r="BZ119" i="1"/>
  <c r="AT119" i="1"/>
  <c r="N119" i="1"/>
  <c r="BX119" i="1"/>
  <c r="AR119" i="1"/>
  <c r="L119" i="1"/>
  <c r="BN119" i="1"/>
  <c r="AH119" i="1"/>
  <c r="CB119" i="1"/>
  <c r="AV119" i="1"/>
  <c r="P119" i="1"/>
  <c r="BR119" i="1"/>
  <c r="AL119" i="1"/>
  <c r="D120" i="1"/>
  <c r="BP119" i="1"/>
  <c r="AJ119" i="1"/>
  <c r="CL119" i="1"/>
  <c r="BF119" i="1"/>
  <c r="Z119" i="1"/>
  <c r="BT119" i="1"/>
  <c r="AN119" i="1"/>
  <c r="CT119" i="1"/>
  <c r="BJ119" i="1"/>
  <c r="AD119" i="1"/>
  <c r="CN119" i="1"/>
  <c r="BH119" i="1"/>
  <c r="AB119" i="1"/>
  <c r="CD119" i="1"/>
  <c r="AX119" i="1"/>
  <c r="R119" i="1"/>
  <c r="BL119" i="1"/>
  <c r="AF119" i="1"/>
  <c r="CV84" i="1"/>
  <c r="AN39" i="1"/>
  <c r="BT39" i="1"/>
  <c r="R39" i="1"/>
  <c r="AX39" i="1"/>
  <c r="CD39" i="1"/>
  <c r="AB39" i="1"/>
  <c r="BH39" i="1"/>
  <c r="CN39" i="1"/>
  <c r="AL39" i="1"/>
  <c r="BR39" i="1"/>
  <c r="CV117" i="1"/>
  <c r="CV113" i="1" s="1"/>
  <c r="L113" i="1"/>
  <c r="CJ85" i="1"/>
  <c r="CB85" i="1"/>
  <c r="BT85" i="1"/>
  <c r="BL85" i="1"/>
  <c r="BD85" i="1"/>
  <c r="AV85" i="1"/>
  <c r="AN85" i="1"/>
  <c r="AF85" i="1"/>
  <c r="X85" i="1"/>
  <c r="P85" i="1"/>
  <c r="D86" i="1"/>
  <c r="CH85" i="1"/>
  <c r="BZ85" i="1"/>
  <c r="BR85" i="1"/>
  <c r="BJ85" i="1"/>
  <c r="BB85" i="1"/>
  <c r="AT85" i="1"/>
  <c r="AL85" i="1"/>
  <c r="AD85" i="1"/>
  <c r="V85" i="1"/>
  <c r="N85" i="1"/>
  <c r="CN85" i="1"/>
  <c r="CF85" i="1"/>
  <c r="BX85" i="1"/>
  <c r="BP85" i="1"/>
  <c r="BH85" i="1"/>
  <c r="AZ85" i="1"/>
  <c r="AR85" i="1"/>
  <c r="AJ85" i="1"/>
  <c r="AB85" i="1"/>
  <c r="T85" i="1"/>
  <c r="L85" i="1"/>
  <c r="CL85" i="1"/>
  <c r="CD85" i="1"/>
  <c r="BV85" i="1"/>
  <c r="BN85" i="1"/>
  <c r="BF85" i="1"/>
  <c r="AX85" i="1"/>
  <c r="AP85" i="1"/>
  <c r="AH85" i="1"/>
  <c r="Z85" i="1"/>
  <c r="R85" i="1"/>
  <c r="CT85" i="1"/>
  <c r="P39" i="1"/>
  <c r="AV39" i="1"/>
  <c r="CB39" i="1"/>
  <c r="Z39" i="1"/>
  <c r="BF39" i="1"/>
  <c r="CL39" i="1"/>
  <c r="AJ39" i="1"/>
  <c r="BP39" i="1"/>
  <c r="N39" i="1"/>
  <c r="AT39" i="1"/>
  <c r="BZ39" i="1"/>
  <c r="X39" i="1"/>
  <c r="BD39" i="1"/>
  <c r="CJ39" i="1"/>
  <c r="AH39" i="1"/>
  <c r="BN39" i="1"/>
  <c r="L39" i="1"/>
  <c r="CV41" i="1"/>
  <c r="CV39" i="1" s="1"/>
  <c r="AR39" i="1"/>
  <c r="BX39" i="1"/>
  <c r="V39" i="1"/>
  <c r="BB39" i="1"/>
  <c r="CH39" i="1"/>
  <c r="CN86" i="1" l="1"/>
  <c r="CF86" i="1"/>
  <c r="BX86" i="1"/>
  <c r="BP86" i="1"/>
  <c r="BH86" i="1"/>
  <c r="AZ86" i="1"/>
  <c r="AR86" i="1"/>
  <c r="AJ86" i="1"/>
  <c r="AB86" i="1"/>
  <c r="T86" i="1"/>
  <c r="L86" i="1"/>
  <c r="CL86" i="1"/>
  <c r="CD86" i="1"/>
  <c r="BV86" i="1"/>
  <c r="BN86" i="1"/>
  <c r="BF86" i="1"/>
  <c r="AX86" i="1"/>
  <c r="AP86" i="1"/>
  <c r="AH86" i="1"/>
  <c r="Z86" i="1"/>
  <c r="R86" i="1"/>
  <c r="D87" i="1"/>
  <c r="CJ86" i="1"/>
  <c r="CB86" i="1"/>
  <c r="BT86" i="1"/>
  <c r="BL86" i="1"/>
  <c r="BD86" i="1"/>
  <c r="AV86" i="1"/>
  <c r="AN86" i="1"/>
  <c r="AF86" i="1"/>
  <c r="X86" i="1"/>
  <c r="P86" i="1"/>
  <c r="CT86" i="1"/>
  <c r="CH86" i="1"/>
  <c r="BZ86" i="1"/>
  <c r="BR86" i="1"/>
  <c r="BJ86" i="1"/>
  <c r="BB86" i="1"/>
  <c r="AT86" i="1"/>
  <c r="AL86" i="1"/>
  <c r="AD86" i="1"/>
  <c r="V86" i="1"/>
  <c r="N86" i="1"/>
  <c r="CV43" i="1"/>
  <c r="CN120" i="1"/>
  <c r="CF120" i="1"/>
  <c r="BX120" i="1"/>
  <c r="BP120" i="1"/>
  <c r="BH120" i="1"/>
  <c r="AZ120" i="1"/>
  <c r="AR120" i="1"/>
  <c r="AJ120" i="1"/>
  <c r="AB120" i="1"/>
  <c r="T120" i="1"/>
  <c r="L120" i="1"/>
  <c r="CL120" i="1"/>
  <c r="CD120" i="1"/>
  <c r="BV120" i="1"/>
  <c r="BN120" i="1"/>
  <c r="BF120" i="1"/>
  <c r="AX120" i="1"/>
  <c r="AP120" i="1"/>
  <c r="AH120" i="1"/>
  <c r="Z120" i="1"/>
  <c r="R120" i="1"/>
  <c r="CT120" i="1"/>
  <c r="CJ120" i="1"/>
  <c r="CB120" i="1"/>
  <c r="BT120" i="1"/>
  <c r="BL120" i="1"/>
  <c r="BD120" i="1"/>
  <c r="AV120" i="1"/>
  <c r="AN120" i="1"/>
  <c r="AF120" i="1"/>
  <c r="X120" i="1"/>
  <c r="P120" i="1"/>
  <c r="D121" i="1"/>
  <c r="CH120" i="1"/>
  <c r="BZ120" i="1"/>
  <c r="BR120" i="1"/>
  <c r="BJ120" i="1"/>
  <c r="BB120" i="1"/>
  <c r="AT120" i="1"/>
  <c r="AL120" i="1"/>
  <c r="AD120" i="1"/>
  <c r="V120" i="1"/>
  <c r="N120" i="1"/>
  <c r="CV119" i="1"/>
  <c r="BT45" i="1"/>
  <c r="AN45" i="1"/>
  <c r="CH45" i="1"/>
  <c r="BB45" i="1"/>
  <c r="V45" i="1"/>
  <c r="BX45" i="1"/>
  <c r="AR45" i="1"/>
  <c r="L45" i="1"/>
  <c r="BV45" i="1"/>
  <c r="AP45" i="1"/>
  <c r="BL45" i="1"/>
  <c r="AF45" i="1"/>
  <c r="BZ45" i="1"/>
  <c r="AT45" i="1"/>
  <c r="N45" i="1"/>
  <c r="BP45" i="1"/>
  <c r="AJ45" i="1"/>
  <c r="D46" i="1"/>
  <c r="BN45" i="1"/>
  <c r="AH45" i="1"/>
  <c r="CJ45" i="1"/>
  <c r="BD45" i="1"/>
  <c r="X45" i="1"/>
  <c r="BR45" i="1"/>
  <c r="AL45" i="1"/>
  <c r="CN45" i="1"/>
  <c r="BH45" i="1"/>
  <c r="AB45" i="1"/>
  <c r="CL45" i="1"/>
  <c r="BF45" i="1"/>
  <c r="Z45" i="1"/>
  <c r="CB45" i="1"/>
  <c r="AV45" i="1"/>
  <c r="P45" i="1"/>
  <c r="BJ45" i="1"/>
  <c r="AD45" i="1"/>
  <c r="CF45" i="1"/>
  <c r="AZ45" i="1"/>
  <c r="T45" i="1"/>
  <c r="CD45" i="1"/>
  <c r="AX45" i="1"/>
  <c r="R45" i="1"/>
  <c r="BT44" i="1"/>
  <c r="AN44" i="1"/>
  <c r="CH44" i="1"/>
  <c r="BB44" i="1"/>
  <c r="V44" i="1"/>
  <c r="BX44" i="1"/>
  <c r="AR44" i="1"/>
  <c r="L44" i="1"/>
  <c r="BN44" i="1"/>
  <c r="AH44" i="1"/>
  <c r="BL44" i="1"/>
  <c r="AF44" i="1"/>
  <c r="BZ44" i="1"/>
  <c r="AT44" i="1"/>
  <c r="N44" i="1"/>
  <c r="BP44" i="1"/>
  <c r="AJ44" i="1"/>
  <c r="CL44" i="1"/>
  <c r="BF44" i="1"/>
  <c r="Z44" i="1"/>
  <c r="CJ44" i="1"/>
  <c r="BD44" i="1"/>
  <c r="X44" i="1"/>
  <c r="BR44" i="1"/>
  <c r="AL44" i="1"/>
  <c r="CN44" i="1"/>
  <c r="BH44" i="1"/>
  <c r="AB44" i="1"/>
  <c r="CD44" i="1"/>
  <c r="AX44" i="1"/>
  <c r="R44" i="1"/>
  <c r="CB44" i="1"/>
  <c r="AV44" i="1"/>
  <c r="P44" i="1"/>
  <c r="BJ44" i="1"/>
  <c r="AD44" i="1"/>
  <c r="CF44" i="1"/>
  <c r="AZ44" i="1"/>
  <c r="T44" i="1"/>
  <c r="BV44" i="1"/>
  <c r="AP44" i="1"/>
  <c r="CV85" i="1"/>
  <c r="CV149" i="1"/>
  <c r="D152" i="1"/>
  <c r="CH151" i="1"/>
  <c r="BZ151" i="1"/>
  <c r="BR151" i="1"/>
  <c r="BJ151" i="1"/>
  <c r="BB151" i="1"/>
  <c r="AT151" i="1"/>
  <c r="AL151" i="1"/>
  <c r="AD151" i="1"/>
  <c r="X151" i="1"/>
  <c r="P151" i="1"/>
  <c r="CN151" i="1"/>
  <c r="CF151" i="1"/>
  <c r="BX151" i="1"/>
  <c r="BP151" i="1"/>
  <c r="BH151" i="1"/>
  <c r="AZ151" i="1"/>
  <c r="AR151" i="1"/>
  <c r="AJ151" i="1"/>
  <c r="AB151" i="1"/>
  <c r="V151" i="1"/>
  <c r="N151" i="1"/>
  <c r="CL151" i="1"/>
  <c r="CD151" i="1"/>
  <c r="BV151" i="1"/>
  <c r="BN151" i="1"/>
  <c r="BF151" i="1"/>
  <c r="AX151" i="1"/>
  <c r="AP151" i="1"/>
  <c r="AH151" i="1"/>
  <c r="Z151" i="1"/>
  <c r="T151" i="1"/>
  <c r="L151" i="1"/>
  <c r="CJ151" i="1"/>
  <c r="CB151" i="1"/>
  <c r="BT151" i="1"/>
  <c r="BL151" i="1"/>
  <c r="BD151" i="1"/>
  <c r="AV151" i="1"/>
  <c r="AN151" i="1"/>
  <c r="AF151" i="1"/>
  <c r="CT151" i="1"/>
  <c r="R151" i="1"/>
  <c r="CV45" i="1" l="1"/>
  <c r="CV151" i="1"/>
  <c r="CH152" i="1"/>
  <c r="BB152" i="1"/>
  <c r="V152" i="1"/>
  <c r="CB152" i="1"/>
  <c r="AV152" i="1"/>
  <c r="P152" i="1"/>
  <c r="BN152" i="1"/>
  <c r="AH152" i="1"/>
  <c r="CF152" i="1"/>
  <c r="AZ152" i="1"/>
  <c r="T152" i="1"/>
  <c r="BZ152" i="1"/>
  <c r="AT152" i="1"/>
  <c r="N152" i="1"/>
  <c r="BT152" i="1"/>
  <c r="AN152" i="1"/>
  <c r="CL152" i="1"/>
  <c r="BF152" i="1"/>
  <c r="Z152" i="1"/>
  <c r="BX152" i="1"/>
  <c r="AR152" i="1"/>
  <c r="L152" i="1"/>
  <c r="BR152" i="1"/>
  <c r="AL152" i="1"/>
  <c r="D153" i="1"/>
  <c r="BL152" i="1"/>
  <c r="AF152" i="1"/>
  <c r="CD152" i="1"/>
  <c r="AX152" i="1"/>
  <c r="R152" i="1"/>
  <c r="BP152" i="1"/>
  <c r="AJ152" i="1"/>
  <c r="CT152" i="1"/>
  <c r="BJ152" i="1"/>
  <c r="AD152" i="1"/>
  <c r="CJ152" i="1"/>
  <c r="BD152" i="1"/>
  <c r="X152" i="1"/>
  <c r="BV152" i="1"/>
  <c r="AP152" i="1"/>
  <c r="CN152" i="1"/>
  <c r="BH152" i="1"/>
  <c r="AB152" i="1"/>
  <c r="CV120" i="1"/>
  <c r="CV86" i="1"/>
  <c r="CV44" i="1"/>
  <c r="D47" i="1"/>
  <c r="CH46" i="1"/>
  <c r="BZ46" i="1"/>
  <c r="BR46" i="1"/>
  <c r="BJ46" i="1"/>
  <c r="BB46" i="1"/>
  <c r="AT46" i="1"/>
  <c r="AL46" i="1"/>
  <c r="AD46" i="1"/>
  <c r="V46" i="1"/>
  <c r="N46" i="1"/>
  <c r="CN46" i="1"/>
  <c r="CF46" i="1"/>
  <c r="BX46" i="1"/>
  <c r="BP46" i="1"/>
  <c r="BH46" i="1"/>
  <c r="AZ46" i="1"/>
  <c r="AR46" i="1"/>
  <c r="AJ46" i="1"/>
  <c r="AB46" i="1"/>
  <c r="T46" i="1"/>
  <c r="L46" i="1"/>
  <c r="CL46" i="1"/>
  <c r="CD46" i="1"/>
  <c r="BV46" i="1"/>
  <c r="BN46" i="1"/>
  <c r="BF46" i="1"/>
  <c r="AX46" i="1"/>
  <c r="AP46" i="1"/>
  <c r="AH46" i="1"/>
  <c r="Z46" i="1"/>
  <c r="R46" i="1"/>
  <c r="CP46" i="1"/>
  <c r="CJ46" i="1"/>
  <c r="CB46" i="1"/>
  <c r="BT46" i="1"/>
  <c r="BL46" i="1"/>
  <c r="BD46" i="1"/>
  <c r="AV46" i="1"/>
  <c r="AN46" i="1"/>
  <c r="AF46" i="1"/>
  <c r="X46" i="1"/>
  <c r="P46" i="1"/>
  <c r="CN87" i="1"/>
  <c r="CF87" i="1"/>
  <c r="BX87" i="1"/>
  <c r="BP87" i="1"/>
  <c r="BH87" i="1"/>
  <c r="AZ87" i="1"/>
  <c r="AR87" i="1"/>
  <c r="AJ87" i="1"/>
  <c r="AB87" i="1"/>
  <c r="T87" i="1"/>
  <c r="L87" i="1"/>
  <c r="D89" i="1"/>
  <c r="D91" i="1" s="1"/>
  <c r="CL87" i="1"/>
  <c r="CD87" i="1"/>
  <c r="BV87" i="1"/>
  <c r="BN87" i="1"/>
  <c r="BF87" i="1"/>
  <c r="AX87" i="1"/>
  <c r="AP87" i="1"/>
  <c r="AH87" i="1"/>
  <c r="Z87" i="1"/>
  <c r="R87" i="1"/>
  <c r="CT87" i="1"/>
  <c r="CJ87" i="1"/>
  <c r="CB87" i="1"/>
  <c r="BT87" i="1"/>
  <c r="BL87" i="1"/>
  <c r="BD87" i="1"/>
  <c r="AV87" i="1"/>
  <c r="AN87" i="1"/>
  <c r="AF87" i="1"/>
  <c r="X87" i="1"/>
  <c r="P87" i="1"/>
  <c r="D88" i="1"/>
  <c r="CH87" i="1"/>
  <c r="BZ87" i="1"/>
  <c r="BR87" i="1"/>
  <c r="BJ87" i="1"/>
  <c r="BB87" i="1"/>
  <c r="AT87" i="1"/>
  <c r="AL87" i="1"/>
  <c r="AD87" i="1"/>
  <c r="V87" i="1"/>
  <c r="N87" i="1"/>
  <c r="CL121" i="1"/>
  <c r="BX121" i="1"/>
  <c r="BP121" i="1"/>
  <c r="BH121" i="1"/>
  <c r="AZ121" i="1"/>
  <c r="AR121" i="1"/>
  <c r="AJ121" i="1"/>
  <c r="AB121" i="1"/>
  <c r="T121" i="1"/>
  <c r="L121" i="1"/>
  <c r="D122" i="1"/>
  <c r="CD121" i="1"/>
  <c r="BV121" i="1"/>
  <c r="BN121" i="1"/>
  <c r="BF121" i="1"/>
  <c r="AX121" i="1"/>
  <c r="AP121" i="1"/>
  <c r="AH121" i="1"/>
  <c r="Z121" i="1"/>
  <c r="R121" i="1"/>
  <c r="CN121" i="1"/>
  <c r="CT121" i="1"/>
  <c r="CB121" i="1"/>
  <c r="BT121" i="1"/>
  <c r="BL121" i="1"/>
  <c r="BD121" i="1"/>
  <c r="AV121" i="1"/>
  <c r="AN121" i="1"/>
  <c r="AF121" i="1"/>
  <c r="X121" i="1"/>
  <c r="P121" i="1"/>
  <c r="CF121" i="1"/>
  <c r="CJ121" i="1"/>
  <c r="BZ121" i="1"/>
  <c r="BR121" i="1"/>
  <c r="BJ121" i="1"/>
  <c r="BB121" i="1"/>
  <c r="AT121" i="1"/>
  <c r="AL121" i="1"/>
  <c r="AD121" i="1"/>
  <c r="V121" i="1"/>
  <c r="N121" i="1"/>
  <c r="CH121" i="1"/>
  <c r="CJ122" i="1" l="1"/>
  <c r="CB122" i="1"/>
  <c r="BT122" i="1"/>
  <c r="BL122" i="1"/>
  <c r="BD122" i="1"/>
  <c r="AV122" i="1"/>
  <c r="AN122" i="1"/>
  <c r="AF122" i="1"/>
  <c r="X122" i="1"/>
  <c r="P122" i="1"/>
  <c r="D123" i="1"/>
  <c r="CH122" i="1"/>
  <c r="BZ122" i="1"/>
  <c r="BR122" i="1"/>
  <c r="BJ122" i="1"/>
  <c r="BB122" i="1"/>
  <c r="AT122" i="1"/>
  <c r="AL122" i="1"/>
  <c r="AD122" i="1"/>
  <c r="V122" i="1"/>
  <c r="N122" i="1"/>
  <c r="CN122" i="1"/>
  <c r="CF122" i="1"/>
  <c r="BX122" i="1"/>
  <c r="BP122" i="1"/>
  <c r="BH122" i="1"/>
  <c r="AZ122" i="1"/>
  <c r="AR122" i="1"/>
  <c r="AJ122" i="1"/>
  <c r="AB122" i="1"/>
  <c r="T122" i="1"/>
  <c r="L122" i="1"/>
  <c r="CL122" i="1"/>
  <c r="CD122" i="1"/>
  <c r="BV122" i="1"/>
  <c r="BN122" i="1"/>
  <c r="BF122" i="1"/>
  <c r="AX122" i="1"/>
  <c r="AP122" i="1"/>
  <c r="AH122" i="1"/>
  <c r="Z122" i="1"/>
  <c r="R122" i="1"/>
  <c r="CT122" i="1"/>
  <c r="CN88" i="1"/>
  <c r="CN82" i="1" s="1"/>
  <c r="BH88" i="1"/>
  <c r="BH82" i="1" s="1"/>
  <c r="AB88" i="1"/>
  <c r="AB82" i="1" s="1"/>
  <c r="BZ88" i="1"/>
  <c r="BZ82" i="1" s="1"/>
  <c r="AH88" i="1"/>
  <c r="AH82" i="1" s="1"/>
  <c r="BV88" i="1"/>
  <c r="BV82" i="1" s="1"/>
  <c r="AF88" i="1"/>
  <c r="AF82" i="1" s="1"/>
  <c r="BT88" i="1"/>
  <c r="BT82" i="1" s="1"/>
  <c r="AD88" i="1"/>
  <c r="AD82" i="1" s="1"/>
  <c r="BR88" i="1"/>
  <c r="BR82" i="1" s="1"/>
  <c r="Z88" i="1"/>
  <c r="Z82" i="1" s="1"/>
  <c r="CF88" i="1"/>
  <c r="CF82" i="1" s="1"/>
  <c r="AZ88" i="1"/>
  <c r="AZ82" i="1" s="1"/>
  <c r="T88" i="1"/>
  <c r="T82" i="1" s="1"/>
  <c r="BN88" i="1"/>
  <c r="BN82" i="1" s="1"/>
  <c r="X88" i="1"/>
  <c r="X82" i="1" s="1"/>
  <c r="BL88" i="1"/>
  <c r="BL82" i="1" s="1"/>
  <c r="V88" i="1"/>
  <c r="V82" i="1" s="1"/>
  <c r="BJ88" i="1"/>
  <c r="BJ82" i="1" s="1"/>
  <c r="R88" i="1"/>
  <c r="R82" i="1" s="1"/>
  <c r="BF88" i="1"/>
  <c r="BF82" i="1" s="1"/>
  <c r="P88" i="1"/>
  <c r="P82" i="1" s="1"/>
  <c r="BX88" i="1"/>
  <c r="BX82" i="1" s="1"/>
  <c r="AR88" i="1"/>
  <c r="AR82" i="1" s="1"/>
  <c r="L88" i="1"/>
  <c r="BD88" i="1"/>
  <c r="BD82" i="1" s="1"/>
  <c r="N88" i="1"/>
  <c r="N82" i="1" s="1"/>
  <c r="BB88" i="1"/>
  <c r="BB82" i="1" s="1"/>
  <c r="CT88" i="1"/>
  <c r="CT82" i="1" s="1"/>
  <c r="AX88" i="1"/>
  <c r="AX82" i="1" s="1"/>
  <c r="CL88" i="1"/>
  <c r="CL82" i="1" s="1"/>
  <c r="AV88" i="1"/>
  <c r="AV82" i="1" s="1"/>
  <c r="BP88" i="1"/>
  <c r="BP82" i="1" s="1"/>
  <c r="AJ88" i="1"/>
  <c r="AJ82" i="1" s="1"/>
  <c r="CJ88" i="1"/>
  <c r="CJ82" i="1" s="1"/>
  <c r="AT88" i="1"/>
  <c r="AT82" i="1" s="1"/>
  <c r="CH88" i="1"/>
  <c r="CH82" i="1" s="1"/>
  <c r="AP88" i="1"/>
  <c r="AP82" i="1" s="1"/>
  <c r="CD88" i="1"/>
  <c r="CD82" i="1" s="1"/>
  <c r="AN88" i="1"/>
  <c r="AN82" i="1" s="1"/>
  <c r="CB88" i="1"/>
  <c r="CB82" i="1" s="1"/>
  <c r="AL88" i="1"/>
  <c r="AL82" i="1" s="1"/>
  <c r="D48" i="1"/>
  <c r="CH47" i="1"/>
  <c r="BZ47" i="1"/>
  <c r="BR47" i="1"/>
  <c r="BJ47" i="1"/>
  <c r="BB47" i="1"/>
  <c r="AT47" i="1"/>
  <c r="AL47" i="1"/>
  <c r="AD47" i="1"/>
  <c r="V47" i="1"/>
  <c r="N47" i="1"/>
  <c r="CN47" i="1"/>
  <c r="CF47" i="1"/>
  <c r="BX47" i="1"/>
  <c r="BP47" i="1"/>
  <c r="BH47" i="1"/>
  <c r="AZ47" i="1"/>
  <c r="AR47" i="1"/>
  <c r="AJ47" i="1"/>
  <c r="AB47" i="1"/>
  <c r="T47" i="1"/>
  <c r="L47" i="1"/>
  <c r="CL47" i="1"/>
  <c r="CD47" i="1"/>
  <c r="BV47" i="1"/>
  <c r="BN47" i="1"/>
  <c r="BF47" i="1"/>
  <c r="AX47" i="1"/>
  <c r="AP47" i="1"/>
  <c r="AH47" i="1"/>
  <c r="Z47" i="1"/>
  <c r="R47" i="1"/>
  <c r="BT47" i="1"/>
  <c r="AN47" i="1"/>
  <c r="CP47" i="1"/>
  <c r="CP42" i="1" s="1"/>
  <c r="CP163" i="1" s="1"/>
  <c r="BL47" i="1"/>
  <c r="AF47" i="1"/>
  <c r="CJ47" i="1"/>
  <c r="BD47" i="1"/>
  <c r="X47" i="1"/>
  <c r="CB47" i="1"/>
  <c r="AV47" i="1"/>
  <c r="P47" i="1"/>
  <c r="CL153" i="1"/>
  <c r="CD153" i="1"/>
  <c r="BV153" i="1"/>
  <c r="BN153" i="1"/>
  <c r="BF153" i="1"/>
  <c r="AX153" i="1"/>
  <c r="AP153" i="1"/>
  <c r="AH153" i="1"/>
  <c r="Z153" i="1"/>
  <c r="R153" i="1"/>
  <c r="CT153" i="1"/>
  <c r="CJ153" i="1"/>
  <c r="CB153" i="1"/>
  <c r="BT153" i="1"/>
  <c r="BL153" i="1"/>
  <c r="BD153" i="1"/>
  <c r="AV153" i="1"/>
  <c r="AN153" i="1"/>
  <c r="AF153" i="1"/>
  <c r="X153" i="1"/>
  <c r="P153" i="1"/>
  <c r="D154" i="1"/>
  <c r="CH153" i="1"/>
  <c r="BZ153" i="1"/>
  <c r="BR153" i="1"/>
  <c r="BJ153" i="1"/>
  <c r="BB153" i="1"/>
  <c r="AT153" i="1"/>
  <c r="AL153" i="1"/>
  <c r="AD153" i="1"/>
  <c r="V153" i="1"/>
  <c r="N153" i="1"/>
  <c r="CN153" i="1"/>
  <c r="CF153" i="1"/>
  <c r="BX153" i="1"/>
  <c r="BP153" i="1"/>
  <c r="BH153" i="1"/>
  <c r="AZ153" i="1"/>
  <c r="AR153" i="1"/>
  <c r="AJ153" i="1"/>
  <c r="AB153" i="1"/>
  <c r="T153" i="1"/>
  <c r="L153" i="1"/>
  <c r="CV121" i="1"/>
  <c r="D92" i="1"/>
  <c r="CH91" i="1"/>
  <c r="BZ91" i="1"/>
  <c r="BR91" i="1"/>
  <c r="BJ91" i="1"/>
  <c r="BB91" i="1"/>
  <c r="AT91" i="1"/>
  <c r="AL91" i="1"/>
  <c r="X91" i="1"/>
  <c r="R91" i="1"/>
  <c r="AD91" i="1"/>
  <c r="CN91" i="1"/>
  <c r="CF91" i="1"/>
  <c r="BX91" i="1"/>
  <c r="BP91" i="1"/>
  <c r="BH91" i="1"/>
  <c r="AZ91" i="1"/>
  <c r="AR91" i="1"/>
  <c r="AJ91" i="1"/>
  <c r="P91" i="1"/>
  <c r="AB91" i="1"/>
  <c r="V91" i="1"/>
  <c r="CL91" i="1"/>
  <c r="CD91" i="1"/>
  <c r="BV91" i="1"/>
  <c r="BN91" i="1"/>
  <c r="BF91" i="1"/>
  <c r="AX91" i="1"/>
  <c r="AP91" i="1"/>
  <c r="CT91" i="1"/>
  <c r="AH91" i="1"/>
  <c r="T91" i="1"/>
  <c r="N91" i="1"/>
  <c r="BT91" i="1"/>
  <c r="AN91" i="1"/>
  <c r="BL91" i="1"/>
  <c r="AF91" i="1"/>
  <c r="CJ91" i="1"/>
  <c r="BD91" i="1"/>
  <c r="Z91" i="1"/>
  <c r="CB91" i="1"/>
  <c r="AV91" i="1"/>
  <c r="L91" i="1"/>
  <c r="CV87" i="1"/>
  <c r="CV46" i="1"/>
  <c r="CV152" i="1"/>
  <c r="CV153" i="1" l="1"/>
  <c r="CJ123" i="1"/>
  <c r="CB123" i="1"/>
  <c r="BT123" i="1"/>
  <c r="BD123" i="1"/>
  <c r="X123" i="1"/>
  <c r="AX123" i="1"/>
  <c r="R123" i="1"/>
  <c r="AR123" i="1"/>
  <c r="L123" i="1"/>
  <c r="AL123" i="1"/>
  <c r="D124" i="1"/>
  <c r="CH123" i="1"/>
  <c r="BZ123" i="1"/>
  <c r="BR123" i="1"/>
  <c r="AV123" i="1"/>
  <c r="P123" i="1"/>
  <c r="AP123" i="1"/>
  <c r="BP123" i="1"/>
  <c r="AJ123" i="1"/>
  <c r="BJ123" i="1"/>
  <c r="AD123" i="1"/>
  <c r="CN123" i="1"/>
  <c r="CF123" i="1"/>
  <c r="BX123" i="1"/>
  <c r="CT123" i="1"/>
  <c r="AN123" i="1"/>
  <c r="BN123" i="1"/>
  <c r="AH123" i="1"/>
  <c r="BH123" i="1"/>
  <c r="AB123" i="1"/>
  <c r="BB123" i="1"/>
  <c r="V123" i="1"/>
  <c r="CL123" i="1"/>
  <c r="CD123" i="1"/>
  <c r="BV123" i="1"/>
  <c r="BL123" i="1"/>
  <c r="AF123" i="1"/>
  <c r="BF123" i="1"/>
  <c r="Z123" i="1"/>
  <c r="AZ123" i="1"/>
  <c r="T123" i="1"/>
  <c r="AT123" i="1"/>
  <c r="N123" i="1"/>
  <c r="CV91" i="1"/>
  <c r="CF154" i="1"/>
  <c r="CF150" i="1" s="1"/>
  <c r="AZ154" i="1"/>
  <c r="AZ150" i="1" s="1"/>
  <c r="T154" i="1"/>
  <c r="T150" i="1" s="1"/>
  <c r="BV154" i="1"/>
  <c r="BV150" i="1" s="1"/>
  <c r="AP154" i="1"/>
  <c r="AP150" i="1" s="1"/>
  <c r="CJ154" i="1"/>
  <c r="CJ150" i="1" s="1"/>
  <c r="BD154" i="1"/>
  <c r="BD150" i="1" s="1"/>
  <c r="X154" i="1"/>
  <c r="X150" i="1" s="1"/>
  <c r="N154" i="1"/>
  <c r="N150" i="1" s="1"/>
  <c r="BJ154" i="1"/>
  <c r="BJ150" i="1" s="1"/>
  <c r="V154" i="1"/>
  <c r="V150" i="1" s="1"/>
  <c r="BX154" i="1"/>
  <c r="BX150" i="1" s="1"/>
  <c r="AR154" i="1"/>
  <c r="AR150" i="1" s="1"/>
  <c r="L154" i="1"/>
  <c r="BN154" i="1"/>
  <c r="BN150" i="1" s="1"/>
  <c r="AH154" i="1"/>
  <c r="AH150" i="1" s="1"/>
  <c r="CB154" i="1"/>
  <c r="CB150" i="1" s="1"/>
  <c r="AV154" i="1"/>
  <c r="AV150" i="1" s="1"/>
  <c r="P154" i="1"/>
  <c r="P150" i="1" s="1"/>
  <c r="BR154" i="1"/>
  <c r="BR150" i="1" s="1"/>
  <c r="AD154" i="1"/>
  <c r="AD150" i="1" s="1"/>
  <c r="AJ154" i="1"/>
  <c r="AJ150" i="1" s="1"/>
  <c r="BF154" i="1"/>
  <c r="BF150" i="1" s="1"/>
  <c r="BT154" i="1"/>
  <c r="BT150" i="1" s="1"/>
  <c r="BZ154" i="1"/>
  <c r="BZ150" i="1" s="1"/>
  <c r="CH154" i="1"/>
  <c r="CH150" i="1" s="1"/>
  <c r="D156" i="1"/>
  <c r="AN154" i="1"/>
  <c r="AN150" i="1" s="1"/>
  <c r="CN154" i="1"/>
  <c r="CN150" i="1" s="1"/>
  <c r="BH154" i="1"/>
  <c r="BH150" i="1" s="1"/>
  <c r="AB154" i="1"/>
  <c r="AB150" i="1" s="1"/>
  <c r="CD154" i="1"/>
  <c r="CD150" i="1" s="1"/>
  <c r="AX154" i="1"/>
  <c r="AX150" i="1" s="1"/>
  <c r="R154" i="1"/>
  <c r="R150" i="1" s="1"/>
  <c r="BL154" i="1"/>
  <c r="BL150" i="1" s="1"/>
  <c r="AF154" i="1"/>
  <c r="AF150" i="1" s="1"/>
  <c r="AT154" i="1"/>
  <c r="AT150" i="1" s="1"/>
  <c r="CT154" i="1"/>
  <c r="CT150" i="1" s="1"/>
  <c r="BB154" i="1"/>
  <c r="BB150" i="1" s="1"/>
  <c r="BP154" i="1"/>
  <c r="BP150" i="1" s="1"/>
  <c r="CL154" i="1"/>
  <c r="CL150" i="1" s="1"/>
  <c r="Z154" i="1"/>
  <c r="Z150" i="1" s="1"/>
  <c r="AL154" i="1"/>
  <c r="AL150" i="1" s="1"/>
  <c r="CV47" i="1"/>
  <c r="CJ92" i="1"/>
  <c r="CB92" i="1"/>
  <c r="BT92" i="1"/>
  <c r="BL92" i="1"/>
  <c r="BD92" i="1"/>
  <c r="AV92" i="1"/>
  <c r="AN92" i="1"/>
  <c r="AF92" i="1"/>
  <c r="X92" i="1"/>
  <c r="P92" i="1"/>
  <c r="BP92" i="1"/>
  <c r="AR92" i="1"/>
  <c r="T92" i="1"/>
  <c r="D93" i="1"/>
  <c r="CH92" i="1"/>
  <c r="BZ92" i="1"/>
  <c r="BR92" i="1"/>
  <c r="BJ92" i="1"/>
  <c r="BB92" i="1"/>
  <c r="AT92" i="1"/>
  <c r="AL92" i="1"/>
  <c r="AD92" i="1"/>
  <c r="V92" i="1"/>
  <c r="N92" i="1"/>
  <c r="CF92" i="1"/>
  <c r="AJ92" i="1"/>
  <c r="CN92" i="1"/>
  <c r="BH92" i="1"/>
  <c r="AB92" i="1"/>
  <c r="CL92" i="1"/>
  <c r="CD92" i="1"/>
  <c r="BV92" i="1"/>
  <c r="BN92" i="1"/>
  <c r="BF92" i="1"/>
  <c r="AX92" i="1"/>
  <c r="AP92" i="1"/>
  <c r="AH92" i="1"/>
  <c r="Z92" i="1"/>
  <c r="R92" i="1"/>
  <c r="CT92" i="1"/>
  <c r="BX92" i="1"/>
  <c r="AZ92" i="1"/>
  <c r="L92" i="1"/>
  <c r="CJ48" i="1"/>
  <c r="CB48" i="1"/>
  <c r="BT48" i="1"/>
  <c r="BL48" i="1"/>
  <c r="BD48" i="1"/>
  <c r="AV48" i="1"/>
  <c r="AN48" i="1"/>
  <c r="AF48" i="1"/>
  <c r="X48" i="1"/>
  <c r="P48" i="1"/>
  <c r="CH48" i="1"/>
  <c r="BZ48" i="1"/>
  <c r="BR48" i="1"/>
  <c r="BJ48" i="1"/>
  <c r="BB48" i="1"/>
  <c r="AT48" i="1"/>
  <c r="AL48" i="1"/>
  <c r="AD48" i="1"/>
  <c r="V48" i="1"/>
  <c r="N48" i="1"/>
  <c r="CN48" i="1"/>
  <c r="CF48" i="1"/>
  <c r="BX48" i="1"/>
  <c r="BP48" i="1"/>
  <c r="BH48" i="1"/>
  <c r="AZ48" i="1"/>
  <c r="AR48" i="1"/>
  <c r="AJ48" i="1"/>
  <c r="AB48" i="1"/>
  <c r="T48" i="1"/>
  <c r="L48" i="1"/>
  <c r="CL48" i="1"/>
  <c r="CD48" i="1"/>
  <c r="BV48" i="1"/>
  <c r="BN48" i="1"/>
  <c r="BF48" i="1"/>
  <c r="AX48" i="1"/>
  <c r="AP48" i="1"/>
  <c r="AH48" i="1"/>
  <c r="Z48" i="1"/>
  <c r="R48" i="1"/>
  <c r="D49" i="1"/>
  <c r="L82" i="1"/>
  <c r="CV88" i="1"/>
  <c r="CV82" i="1" s="1"/>
  <c r="CV122" i="1"/>
  <c r="BZ49" i="1" l="1"/>
  <c r="BZ42" i="1" s="1"/>
  <c r="AT49" i="1"/>
  <c r="AT42" i="1" s="1"/>
  <c r="N49" i="1"/>
  <c r="N42" i="1" s="1"/>
  <c r="BP49" i="1"/>
  <c r="BP42" i="1" s="1"/>
  <c r="AJ49" i="1"/>
  <c r="AJ42" i="1" s="1"/>
  <c r="D51" i="1"/>
  <c r="BN49" i="1"/>
  <c r="BN42" i="1" s="1"/>
  <c r="AH49" i="1"/>
  <c r="AH42" i="1" s="1"/>
  <c r="CB49" i="1"/>
  <c r="CB42" i="1" s="1"/>
  <c r="AV49" i="1"/>
  <c r="AV42" i="1" s="1"/>
  <c r="P49" i="1"/>
  <c r="P42" i="1" s="1"/>
  <c r="BR49" i="1"/>
  <c r="BR42" i="1" s="1"/>
  <c r="AL49" i="1"/>
  <c r="AL42" i="1" s="1"/>
  <c r="CN49" i="1"/>
  <c r="CN42" i="1" s="1"/>
  <c r="BH49" i="1"/>
  <c r="BH42" i="1" s="1"/>
  <c r="AB49" i="1"/>
  <c r="AB42" i="1" s="1"/>
  <c r="CL49" i="1"/>
  <c r="CL42" i="1" s="1"/>
  <c r="BF49" i="1"/>
  <c r="BF42" i="1" s="1"/>
  <c r="Z49" i="1"/>
  <c r="Z42" i="1" s="1"/>
  <c r="BT49" i="1"/>
  <c r="BT42" i="1" s="1"/>
  <c r="AN49" i="1"/>
  <c r="AN42" i="1" s="1"/>
  <c r="BJ49" i="1"/>
  <c r="BJ42" i="1" s="1"/>
  <c r="AD49" i="1"/>
  <c r="AD42" i="1" s="1"/>
  <c r="CF49" i="1"/>
  <c r="CF42" i="1" s="1"/>
  <c r="AZ49" i="1"/>
  <c r="AZ42" i="1" s="1"/>
  <c r="T49" i="1"/>
  <c r="T42" i="1" s="1"/>
  <c r="CD49" i="1"/>
  <c r="CD42" i="1" s="1"/>
  <c r="AX49" i="1"/>
  <c r="AX42" i="1" s="1"/>
  <c r="R49" i="1"/>
  <c r="R42" i="1" s="1"/>
  <c r="BL49" i="1"/>
  <c r="BL42" i="1" s="1"/>
  <c r="AF49" i="1"/>
  <c r="AF42" i="1" s="1"/>
  <c r="CH49" i="1"/>
  <c r="CH42" i="1" s="1"/>
  <c r="BB49" i="1"/>
  <c r="BB42" i="1" s="1"/>
  <c r="V49" i="1"/>
  <c r="V42" i="1" s="1"/>
  <c r="BX49" i="1"/>
  <c r="BX42" i="1" s="1"/>
  <c r="AR49" i="1"/>
  <c r="AR42" i="1" s="1"/>
  <c r="L49" i="1"/>
  <c r="BV49" i="1"/>
  <c r="BV42" i="1" s="1"/>
  <c r="AP49" i="1"/>
  <c r="AP42" i="1" s="1"/>
  <c r="CJ49" i="1"/>
  <c r="CJ42" i="1" s="1"/>
  <c r="BD49" i="1"/>
  <c r="BD42" i="1" s="1"/>
  <c r="X49" i="1"/>
  <c r="X42" i="1" s="1"/>
  <c r="L150" i="1"/>
  <c r="CV154" i="1"/>
  <c r="CV150" i="1" s="1"/>
  <c r="CL124" i="1"/>
  <c r="CD124" i="1"/>
  <c r="BV124" i="1"/>
  <c r="BN124" i="1"/>
  <c r="BF124" i="1"/>
  <c r="AX124" i="1"/>
  <c r="AP124" i="1"/>
  <c r="AH124" i="1"/>
  <c r="Z124" i="1"/>
  <c r="R124" i="1"/>
  <c r="R118" i="1" s="1"/>
  <c r="CT124" i="1"/>
  <c r="CT118" i="1" s="1"/>
  <c r="AV124" i="1"/>
  <c r="X124" i="1"/>
  <c r="P124" i="1"/>
  <c r="CH124" i="1"/>
  <c r="BZ124" i="1"/>
  <c r="BB124" i="1"/>
  <c r="AL124" i="1"/>
  <c r="V124" i="1"/>
  <c r="L124" i="1"/>
  <c r="CJ124" i="1"/>
  <c r="CB124" i="1"/>
  <c r="BT124" i="1"/>
  <c r="BL124" i="1"/>
  <c r="BD124" i="1"/>
  <c r="AN124" i="1"/>
  <c r="AF124" i="1"/>
  <c r="BR124" i="1"/>
  <c r="AT124" i="1"/>
  <c r="N124" i="1"/>
  <c r="D126" i="1"/>
  <c r="BJ124" i="1"/>
  <c r="AD124" i="1"/>
  <c r="AD118" i="1" s="1"/>
  <c r="CN124" i="1"/>
  <c r="CF124" i="1"/>
  <c r="BX124" i="1"/>
  <c r="BP124" i="1"/>
  <c r="BH124" i="1"/>
  <c r="AZ124" i="1"/>
  <c r="AR124" i="1"/>
  <c r="AJ124" i="1"/>
  <c r="AB124" i="1"/>
  <c r="T124" i="1"/>
  <c r="CV92" i="1"/>
  <c r="CV123" i="1"/>
  <c r="CV48" i="1"/>
  <c r="CJ93" i="1"/>
  <c r="CB93" i="1"/>
  <c r="BT93" i="1"/>
  <c r="BL93" i="1"/>
  <c r="BD93" i="1"/>
  <c r="AV93" i="1"/>
  <c r="AN93" i="1"/>
  <c r="AF93" i="1"/>
  <c r="X93" i="1"/>
  <c r="P93" i="1"/>
  <c r="D94" i="1"/>
  <c r="CH93" i="1"/>
  <c r="BZ93" i="1"/>
  <c r="BR93" i="1"/>
  <c r="BJ93" i="1"/>
  <c r="BB93" i="1"/>
  <c r="AT93" i="1"/>
  <c r="AL93" i="1"/>
  <c r="AD93" i="1"/>
  <c r="V93" i="1"/>
  <c r="N93" i="1"/>
  <c r="CN93" i="1"/>
  <c r="CF93" i="1"/>
  <c r="BX93" i="1"/>
  <c r="BP93" i="1"/>
  <c r="BH93" i="1"/>
  <c r="AZ93" i="1"/>
  <c r="AR93" i="1"/>
  <c r="AJ93" i="1"/>
  <c r="AB93" i="1"/>
  <c r="T93" i="1"/>
  <c r="L93" i="1"/>
  <c r="CL93" i="1"/>
  <c r="CD93" i="1"/>
  <c r="BV93" i="1"/>
  <c r="BN93" i="1"/>
  <c r="BF93" i="1"/>
  <c r="AX93" i="1"/>
  <c r="AP93" i="1"/>
  <c r="AH93" i="1"/>
  <c r="Z93" i="1"/>
  <c r="R93" i="1"/>
  <c r="CT93" i="1"/>
  <c r="BR156" i="1"/>
  <c r="AL156" i="1"/>
  <c r="CB156" i="1"/>
  <c r="AJ156" i="1"/>
  <c r="BX156" i="1"/>
  <c r="AH156" i="1"/>
  <c r="BV156" i="1"/>
  <c r="AF156" i="1"/>
  <c r="AX156" i="1"/>
  <c r="BT156" i="1"/>
  <c r="AZ156" i="1"/>
  <c r="CT156" i="1"/>
  <c r="BJ156" i="1"/>
  <c r="AD156" i="1"/>
  <c r="BP156" i="1"/>
  <c r="Z156" i="1"/>
  <c r="BN156" i="1"/>
  <c r="X156" i="1"/>
  <c r="BL156" i="1"/>
  <c r="V156" i="1"/>
  <c r="L156" i="1"/>
  <c r="AB156" i="1"/>
  <c r="CD156" i="1"/>
  <c r="CH156" i="1"/>
  <c r="BB156" i="1"/>
  <c r="D157" i="1"/>
  <c r="BF156" i="1"/>
  <c r="R156" i="1"/>
  <c r="BD156" i="1"/>
  <c r="P156" i="1"/>
  <c r="N156" i="1"/>
  <c r="BH156" i="1"/>
  <c r="BZ156" i="1"/>
  <c r="AT156" i="1"/>
  <c r="CL156" i="1"/>
  <c r="AV156" i="1"/>
  <c r="CJ156" i="1"/>
  <c r="AR156" i="1"/>
  <c r="CF156" i="1"/>
  <c r="AP156" i="1"/>
  <c r="CN156" i="1"/>
  <c r="AN156" i="1"/>
  <c r="T156" i="1"/>
  <c r="AT118" i="1" l="1"/>
  <c r="BL118" i="1"/>
  <c r="BZ118" i="1"/>
  <c r="BJ118" i="1"/>
  <c r="AR118" i="1"/>
  <c r="BX118" i="1"/>
  <c r="BR118" i="1"/>
  <c r="L118" i="1"/>
  <c r="CV124" i="1"/>
  <c r="CV118" i="1" s="1"/>
  <c r="AV118" i="1"/>
  <c r="AH118" i="1"/>
  <c r="BN118" i="1"/>
  <c r="BB118" i="1"/>
  <c r="CF157" i="1"/>
  <c r="AZ157" i="1"/>
  <c r="T157" i="1"/>
  <c r="BL157" i="1"/>
  <c r="V157" i="1"/>
  <c r="BJ157" i="1"/>
  <c r="R157" i="1"/>
  <c r="BF157" i="1"/>
  <c r="P157" i="1"/>
  <c r="X157" i="1"/>
  <c r="AT157" i="1"/>
  <c r="BX157" i="1"/>
  <c r="AR157" i="1"/>
  <c r="L157" i="1"/>
  <c r="BB157" i="1"/>
  <c r="CT157" i="1"/>
  <c r="AX157" i="1"/>
  <c r="CL157" i="1"/>
  <c r="BZ157" i="1"/>
  <c r="D158" i="1"/>
  <c r="BP157" i="1"/>
  <c r="AJ157" i="1"/>
  <c r="CH157" i="1"/>
  <c r="AP157" i="1"/>
  <c r="CD157" i="1"/>
  <c r="AN157" i="1"/>
  <c r="CB157" i="1"/>
  <c r="AL157" i="1"/>
  <c r="AH157" i="1"/>
  <c r="N157" i="1"/>
  <c r="CN157" i="1"/>
  <c r="BH157" i="1"/>
  <c r="AB157" i="1"/>
  <c r="BV157" i="1"/>
  <c r="AF157" i="1"/>
  <c r="BT157" i="1"/>
  <c r="AD157" i="1"/>
  <c r="BR157" i="1"/>
  <c r="Z157" i="1"/>
  <c r="BN157" i="1"/>
  <c r="CJ157" i="1"/>
  <c r="AV157" i="1"/>
  <c r="BD157" i="1"/>
  <c r="T118" i="1"/>
  <c r="AZ118" i="1"/>
  <c r="CF118" i="1"/>
  <c r="D127" i="1"/>
  <c r="CH126" i="1"/>
  <c r="BZ126" i="1"/>
  <c r="BR126" i="1"/>
  <c r="BJ126" i="1"/>
  <c r="BB126" i="1"/>
  <c r="AT126" i="1"/>
  <c r="AL126" i="1"/>
  <c r="AD126" i="1"/>
  <c r="V126" i="1"/>
  <c r="N126" i="1"/>
  <c r="CN126" i="1"/>
  <c r="CF126" i="1"/>
  <c r="BX126" i="1"/>
  <c r="BP126" i="1"/>
  <c r="BH126" i="1"/>
  <c r="AZ126" i="1"/>
  <c r="AR126" i="1"/>
  <c r="AJ126" i="1"/>
  <c r="AB126" i="1"/>
  <c r="T126" i="1"/>
  <c r="L126" i="1"/>
  <c r="CL126" i="1"/>
  <c r="CD126" i="1"/>
  <c r="BV126" i="1"/>
  <c r="BN126" i="1"/>
  <c r="BF126" i="1"/>
  <c r="AX126" i="1"/>
  <c r="AP126" i="1"/>
  <c r="AH126" i="1"/>
  <c r="Z126" i="1"/>
  <c r="R126" i="1"/>
  <c r="CT126" i="1"/>
  <c r="CJ126" i="1"/>
  <c r="CB126" i="1"/>
  <c r="BT126" i="1"/>
  <c r="BL126" i="1"/>
  <c r="BD126" i="1"/>
  <c r="AV126" i="1"/>
  <c r="AN126" i="1"/>
  <c r="AF126" i="1"/>
  <c r="X126" i="1"/>
  <c r="P126" i="1"/>
  <c r="AF118" i="1"/>
  <c r="BT118" i="1"/>
  <c r="V118" i="1"/>
  <c r="CH118" i="1"/>
  <c r="AP118" i="1"/>
  <c r="BV118" i="1"/>
  <c r="CV156" i="1"/>
  <c r="CV93" i="1"/>
  <c r="AB118" i="1"/>
  <c r="BH118" i="1"/>
  <c r="CN118" i="1"/>
  <c r="N118" i="1"/>
  <c r="AN118" i="1"/>
  <c r="CB118" i="1"/>
  <c r="AL118" i="1"/>
  <c r="P118" i="1"/>
  <c r="AX118" i="1"/>
  <c r="CD118" i="1"/>
  <c r="CT51" i="1"/>
  <c r="CT50" i="1" s="1"/>
  <c r="BJ51" i="1"/>
  <c r="BJ50" i="1" s="1"/>
  <c r="AD51" i="1"/>
  <c r="AD50" i="1" s="1"/>
  <c r="CN51" i="1"/>
  <c r="CN50" i="1" s="1"/>
  <c r="BH51" i="1"/>
  <c r="BH50" i="1" s="1"/>
  <c r="AB51" i="1"/>
  <c r="AB50" i="1" s="1"/>
  <c r="CD51" i="1"/>
  <c r="CD50" i="1" s="1"/>
  <c r="AX51" i="1"/>
  <c r="AX50" i="1" s="1"/>
  <c r="R51" i="1"/>
  <c r="R50" i="1" s="1"/>
  <c r="BL51" i="1"/>
  <c r="BL50" i="1" s="1"/>
  <c r="AF51" i="1"/>
  <c r="AF50" i="1" s="1"/>
  <c r="CH51" i="1"/>
  <c r="CH50" i="1" s="1"/>
  <c r="BB51" i="1"/>
  <c r="BB50" i="1" s="1"/>
  <c r="V51" i="1"/>
  <c r="V50" i="1" s="1"/>
  <c r="CF51" i="1"/>
  <c r="CF50" i="1" s="1"/>
  <c r="AZ51" i="1"/>
  <c r="AZ50" i="1" s="1"/>
  <c r="T51" i="1"/>
  <c r="T50" i="1" s="1"/>
  <c r="BV51" i="1"/>
  <c r="BV50" i="1" s="1"/>
  <c r="AP51" i="1"/>
  <c r="AP50" i="1" s="1"/>
  <c r="CJ51" i="1"/>
  <c r="CJ50" i="1" s="1"/>
  <c r="BD51" i="1"/>
  <c r="BD50" i="1" s="1"/>
  <c r="X51" i="1"/>
  <c r="X50" i="1" s="1"/>
  <c r="BZ51" i="1"/>
  <c r="BZ50" i="1" s="1"/>
  <c r="AT51" i="1"/>
  <c r="AT50" i="1" s="1"/>
  <c r="N51" i="1"/>
  <c r="N50" i="1" s="1"/>
  <c r="BX51" i="1"/>
  <c r="BX50" i="1" s="1"/>
  <c r="AR51" i="1"/>
  <c r="AR50" i="1" s="1"/>
  <c r="L51" i="1"/>
  <c r="BN51" i="1"/>
  <c r="BN50" i="1" s="1"/>
  <c r="AH51" i="1"/>
  <c r="AH50" i="1" s="1"/>
  <c r="CB51" i="1"/>
  <c r="CB50" i="1" s="1"/>
  <c r="AV51" i="1"/>
  <c r="AV50" i="1" s="1"/>
  <c r="P51" i="1"/>
  <c r="P50" i="1" s="1"/>
  <c r="BR51" i="1"/>
  <c r="BR50" i="1" s="1"/>
  <c r="AL51" i="1"/>
  <c r="AL50" i="1" s="1"/>
  <c r="D53" i="1"/>
  <c r="BP51" i="1"/>
  <c r="BP50" i="1" s="1"/>
  <c r="AJ51" i="1"/>
  <c r="AJ50" i="1" s="1"/>
  <c r="CL51" i="1"/>
  <c r="CL50" i="1" s="1"/>
  <c r="BF51" i="1"/>
  <c r="BF50" i="1" s="1"/>
  <c r="Z51" i="1"/>
  <c r="Z50" i="1" s="1"/>
  <c r="BT51" i="1"/>
  <c r="BT50" i="1" s="1"/>
  <c r="AN51" i="1"/>
  <c r="AN50" i="1" s="1"/>
  <c r="CJ94" i="1"/>
  <c r="CB94" i="1"/>
  <c r="BT94" i="1"/>
  <c r="BL94" i="1"/>
  <c r="BD94" i="1"/>
  <c r="AV94" i="1"/>
  <c r="AN94" i="1"/>
  <c r="AF94" i="1"/>
  <c r="X94" i="1"/>
  <c r="P94" i="1"/>
  <c r="D95" i="1"/>
  <c r="CH94" i="1"/>
  <c r="BZ94" i="1"/>
  <c r="BR94" i="1"/>
  <c r="BJ94" i="1"/>
  <c r="BB94" i="1"/>
  <c r="AT94" i="1"/>
  <c r="AL94" i="1"/>
  <c r="AD94" i="1"/>
  <c r="V94" i="1"/>
  <c r="N94" i="1"/>
  <c r="CN94" i="1"/>
  <c r="CF94" i="1"/>
  <c r="BX94" i="1"/>
  <c r="BP94" i="1"/>
  <c r="BH94" i="1"/>
  <c r="AZ94" i="1"/>
  <c r="AR94" i="1"/>
  <c r="AJ94" i="1"/>
  <c r="AB94" i="1"/>
  <c r="T94" i="1"/>
  <c r="L94" i="1"/>
  <c r="CL94" i="1"/>
  <c r="CD94" i="1"/>
  <c r="BV94" i="1"/>
  <c r="BN94" i="1"/>
  <c r="BF94" i="1"/>
  <c r="AX94" i="1"/>
  <c r="AP94" i="1"/>
  <c r="AH94" i="1"/>
  <c r="Z94" i="1"/>
  <c r="R94" i="1"/>
  <c r="CT94" i="1"/>
  <c r="AJ118" i="1"/>
  <c r="BP118" i="1"/>
  <c r="BD118" i="1"/>
  <c r="CJ118" i="1"/>
  <c r="X118" i="1"/>
  <c r="Z118" i="1"/>
  <c r="BF118" i="1"/>
  <c r="CL118" i="1"/>
  <c r="CV49" i="1"/>
  <c r="CV42" i="1" s="1"/>
  <c r="L42" i="1"/>
  <c r="CN127" i="1" l="1"/>
  <c r="CF127" i="1"/>
  <c r="BX127" i="1"/>
  <c r="BP127" i="1"/>
  <c r="BH127" i="1"/>
  <c r="AZ127" i="1"/>
  <c r="AR127" i="1"/>
  <c r="AJ127" i="1"/>
  <c r="AB127" i="1"/>
  <c r="T127" i="1"/>
  <c r="L127" i="1"/>
  <c r="CL127" i="1"/>
  <c r="CD127" i="1"/>
  <c r="BV127" i="1"/>
  <c r="BN127" i="1"/>
  <c r="BF127" i="1"/>
  <c r="AX127" i="1"/>
  <c r="AP127" i="1"/>
  <c r="AH127" i="1"/>
  <c r="Z127" i="1"/>
  <c r="CT127" i="1"/>
  <c r="CJ127" i="1"/>
  <c r="CB127" i="1"/>
  <c r="BT127" i="1"/>
  <c r="BL127" i="1"/>
  <c r="BD127" i="1"/>
  <c r="AV127" i="1"/>
  <c r="AN127" i="1"/>
  <c r="AF127" i="1"/>
  <c r="X127" i="1"/>
  <c r="P127" i="1"/>
  <c r="R127" i="1"/>
  <c r="D128" i="1"/>
  <c r="CH127" i="1"/>
  <c r="BZ127" i="1"/>
  <c r="BR127" i="1"/>
  <c r="BJ127" i="1"/>
  <c r="BB127" i="1"/>
  <c r="AT127" i="1"/>
  <c r="AL127" i="1"/>
  <c r="AD127" i="1"/>
  <c r="V127" i="1"/>
  <c r="N127" i="1"/>
  <c r="CV157" i="1"/>
  <c r="CT53" i="1"/>
  <c r="CJ53" i="1"/>
  <c r="CB53" i="1"/>
  <c r="BT53" i="1"/>
  <c r="BL53" i="1"/>
  <c r="BD53" i="1"/>
  <c r="AV53" i="1"/>
  <c r="AN53" i="1"/>
  <c r="AF53" i="1"/>
  <c r="X53" i="1"/>
  <c r="P53" i="1"/>
  <c r="D54" i="1"/>
  <c r="CH53" i="1"/>
  <c r="BZ53" i="1"/>
  <c r="BR53" i="1"/>
  <c r="BJ53" i="1"/>
  <c r="BB53" i="1"/>
  <c r="AT53" i="1"/>
  <c r="AL53" i="1"/>
  <c r="AD53" i="1"/>
  <c r="V53" i="1"/>
  <c r="N53" i="1"/>
  <c r="CN53" i="1"/>
  <c r="CF53" i="1"/>
  <c r="BX53" i="1"/>
  <c r="BP53" i="1"/>
  <c r="BH53" i="1"/>
  <c r="AZ53" i="1"/>
  <c r="AR53" i="1"/>
  <c r="AJ53" i="1"/>
  <c r="AB53" i="1"/>
  <c r="T53" i="1"/>
  <c r="L53" i="1"/>
  <c r="CL53" i="1"/>
  <c r="CD53" i="1"/>
  <c r="BV53" i="1"/>
  <c r="BN53" i="1"/>
  <c r="BF53" i="1"/>
  <c r="AX53" i="1"/>
  <c r="AP53" i="1"/>
  <c r="AH53" i="1"/>
  <c r="Z53" i="1"/>
  <c r="R53" i="1"/>
  <c r="L50" i="1"/>
  <c r="CV51" i="1"/>
  <c r="CV50" i="1" s="1"/>
  <c r="CV94" i="1"/>
  <c r="BX158" i="1"/>
  <c r="BN158" i="1"/>
  <c r="AH158" i="1"/>
  <c r="BR158" i="1"/>
  <c r="AB158" i="1"/>
  <c r="BD158" i="1"/>
  <c r="N158" i="1"/>
  <c r="BB158" i="1"/>
  <c r="L158" i="1"/>
  <c r="BF158" i="1"/>
  <c r="AT158" i="1"/>
  <c r="AN158" i="1"/>
  <c r="D159" i="1"/>
  <c r="Z158" i="1"/>
  <c r="AR158" i="1"/>
  <c r="CN158" i="1"/>
  <c r="CD158" i="1"/>
  <c r="AX158" i="1"/>
  <c r="R158" i="1"/>
  <c r="AV158" i="1"/>
  <c r="CB158" i="1"/>
  <c r="AJ158" i="1"/>
  <c r="BZ158" i="1"/>
  <c r="AF158" i="1"/>
  <c r="T158" i="1"/>
  <c r="BT158" i="1"/>
  <c r="BH158" i="1"/>
  <c r="BJ158" i="1"/>
  <c r="CF158" i="1"/>
  <c r="BV158" i="1"/>
  <c r="AP158" i="1"/>
  <c r="CH158" i="1"/>
  <c r="AL158" i="1"/>
  <c r="BP158" i="1"/>
  <c r="X158" i="1"/>
  <c r="BL158" i="1"/>
  <c r="V158" i="1"/>
  <c r="AZ158" i="1"/>
  <c r="AD158" i="1"/>
  <c r="CJ158" i="1"/>
  <c r="CL158" i="1"/>
  <c r="P158" i="1"/>
  <c r="CT158" i="1"/>
  <c r="CN95" i="1"/>
  <c r="CF95" i="1"/>
  <c r="BX95" i="1"/>
  <c r="BP95" i="1"/>
  <c r="BH95" i="1"/>
  <c r="AZ95" i="1"/>
  <c r="AR95" i="1"/>
  <c r="AJ95" i="1"/>
  <c r="AB95" i="1"/>
  <c r="T95" i="1"/>
  <c r="L95" i="1"/>
  <c r="CL95" i="1"/>
  <c r="CD95" i="1"/>
  <c r="BV95" i="1"/>
  <c r="BN95" i="1"/>
  <c r="BF95" i="1"/>
  <c r="AX95" i="1"/>
  <c r="AP95" i="1"/>
  <c r="AH95" i="1"/>
  <c r="Z95" i="1"/>
  <c r="R95" i="1"/>
  <c r="CT95" i="1"/>
  <c r="CJ95" i="1"/>
  <c r="CB95" i="1"/>
  <c r="BT95" i="1"/>
  <c r="BL95" i="1"/>
  <c r="BD95" i="1"/>
  <c r="AV95" i="1"/>
  <c r="AN95" i="1"/>
  <c r="AF95" i="1"/>
  <c r="X95" i="1"/>
  <c r="P95" i="1"/>
  <c r="D90" i="1"/>
  <c r="D97" i="1"/>
  <c r="CH95" i="1"/>
  <c r="BZ95" i="1"/>
  <c r="BR95" i="1"/>
  <c r="BJ95" i="1"/>
  <c r="BB95" i="1"/>
  <c r="AT95" i="1"/>
  <c r="AL95" i="1"/>
  <c r="AD95" i="1"/>
  <c r="V95" i="1"/>
  <c r="N95" i="1"/>
  <c r="CV126" i="1"/>
  <c r="CL97" i="1" l="1"/>
  <c r="CD97" i="1"/>
  <c r="BV97" i="1"/>
  <c r="BN97" i="1"/>
  <c r="BF97" i="1"/>
  <c r="AX97" i="1"/>
  <c r="AP97" i="1"/>
  <c r="AH97" i="1"/>
  <c r="Z97" i="1"/>
  <c r="R97" i="1"/>
  <c r="CT97" i="1"/>
  <c r="CT96" i="1" s="1"/>
  <c r="CJ97" i="1"/>
  <c r="CB97" i="1"/>
  <c r="BT97" i="1"/>
  <c r="BL97" i="1"/>
  <c r="BD97" i="1"/>
  <c r="AV97" i="1"/>
  <c r="AN97" i="1"/>
  <c r="AF97" i="1"/>
  <c r="X97" i="1"/>
  <c r="P97" i="1"/>
  <c r="CH97" i="1"/>
  <c r="BZ97" i="1"/>
  <c r="BR97" i="1"/>
  <c r="BJ97" i="1"/>
  <c r="BB97" i="1"/>
  <c r="AT97" i="1"/>
  <c r="AL97" i="1"/>
  <c r="AD97" i="1"/>
  <c r="V97" i="1"/>
  <c r="N97" i="1"/>
  <c r="CN97" i="1"/>
  <c r="CF97" i="1"/>
  <c r="BX97" i="1"/>
  <c r="BP97" i="1"/>
  <c r="BH97" i="1"/>
  <c r="AZ97" i="1"/>
  <c r="AR97" i="1"/>
  <c r="AJ97" i="1"/>
  <c r="AB97" i="1"/>
  <c r="T97" i="1"/>
  <c r="L97" i="1"/>
  <c r="CD159" i="1"/>
  <c r="AX159" i="1"/>
  <c r="R159" i="1"/>
  <c r="BL159" i="1"/>
  <c r="AF159" i="1"/>
  <c r="BX159" i="1"/>
  <c r="L159" i="1"/>
  <c r="BB159" i="1"/>
  <c r="BP159" i="1"/>
  <c r="BZ159" i="1"/>
  <c r="CT159" i="1"/>
  <c r="BV159" i="1"/>
  <c r="AP159" i="1"/>
  <c r="CJ159" i="1"/>
  <c r="BD159" i="1"/>
  <c r="X159" i="1"/>
  <c r="BH159" i="1"/>
  <c r="D160" i="1"/>
  <c r="AL159" i="1"/>
  <c r="AZ159" i="1"/>
  <c r="N159" i="1"/>
  <c r="AD159" i="1"/>
  <c r="BN159" i="1"/>
  <c r="AH159" i="1"/>
  <c r="CB159" i="1"/>
  <c r="AV159" i="1"/>
  <c r="P159" i="1"/>
  <c r="AR159" i="1"/>
  <c r="CH159" i="1"/>
  <c r="V159" i="1"/>
  <c r="AJ159" i="1"/>
  <c r="BJ159" i="1"/>
  <c r="CL159" i="1"/>
  <c r="BF159" i="1"/>
  <c r="Z159" i="1"/>
  <c r="BT159" i="1"/>
  <c r="AN159" i="1"/>
  <c r="CN159" i="1"/>
  <c r="AB159" i="1"/>
  <c r="BR159" i="1"/>
  <c r="CF159" i="1"/>
  <c r="T159" i="1"/>
  <c r="AT159" i="1"/>
  <c r="CV158" i="1"/>
  <c r="D56" i="1"/>
  <c r="CH54" i="1"/>
  <c r="BZ54" i="1"/>
  <c r="BR54" i="1"/>
  <c r="BJ54" i="1"/>
  <c r="BB54" i="1"/>
  <c r="AT54" i="1"/>
  <c r="AL54" i="1"/>
  <c r="AD54" i="1"/>
  <c r="V54" i="1"/>
  <c r="N54" i="1"/>
  <c r="CN54" i="1"/>
  <c r="CF54" i="1"/>
  <c r="BX54" i="1"/>
  <c r="BP54" i="1"/>
  <c r="BH54" i="1"/>
  <c r="AZ54" i="1"/>
  <c r="AR54" i="1"/>
  <c r="AJ54" i="1"/>
  <c r="AB54" i="1"/>
  <c r="T54" i="1"/>
  <c r="L54" i="1"/>
  <c r="CL54" i="1"/>
  <c r="CD54" i="1"/>
  <c r="BV54" i="1"/>
  <c r="BN54" i="1"/>
  <c r="BF54" i="1"/>
  <c r="AX54" i="1"/>
  <c r="AP54" i="1"/>
  <c r="AH54" i="1"/>
  <c r="Z54" i="1"/>
  <c r="R54" i="1"/>
  <c r="CT54" i="1"/>
  <c r="CJ54" i="1"/>
  <c r="CB54" i="1"/>
  <c r="BT54" i="1"/>
  <c r="BL54" i="1"/>
  <c r="BD54" i="1"/>
  <c r="AV54" i="1"/>
  <c r="AN54" i="1"/>
  <c r="AF54" i="1"/>
  <c r="X54" i="1"/>
  <c r="P54" i="1"/>
  <c r="CL90" i="1"/>
  <c r="CD90" i="1"/>
  <c r="BV90" i="1"/>
  <c r="BN90" i="1"/>
  <c r="BF90" i="1"/>
  <c r="AX90" i="1"/>
  <c r="AP90" i="1"/>
  <c r="AH90" i="1"/>
  <c r="Z90" i="1"/>
  <c r="R90" i="1"/>
  <c r="CT90" i="1"/>
  <c r="CT89" i="1" s="1"/>
  <c r="CJ90" i="1"/>
  <c r="CB90" i="1"/>
  <c r="BT90" i="1"/>
  <c r="BL90" i="1"/>
  <c r="BD90" i="1"/>
  <c r="AV90" i="1"/>
  <c r="AN90" i="1"/>
  <c r="AF90" i="1"/>
  <c r="X90" i="1"/>
  <c r="P90" i="1"/>
  <c r="CH90" i="1"/>
  <c r="BZ90" i="1"/>
  <c r="BR90" i="1"/>
  <c r="BJ90" i="1"/>
  <c r="BB90" i="1"/>
  <c r="AT90" i="1"/>
  <c r="AL90" i="1"/>
  <c r="AD90" i="1"/>
  <c r="V90" i="1"/>
  <c r="N90" i="1"/>
  <c r="CN90" i="1"/>
  <c r="CF90" i="1"/>
  <c r="BX90" i="1"/>
  <c r="BP90" i="1"/>
  <c r="BH90" i="1"/>
  <c r="AZ90" i="1"/>
  <c r="AR90" i="1"/>
  <c r="AJ90" i="1"/>
  <c r="AB90" i="1"/>
  <c r="T90" i="1"/>
  <c r="L90" i="1"/>
  <c r="CV127" i="1"/>
  <c r="CV95" i="1"/>
  <c r="L52" i="1"/>
  <c r="CV53" i="1"/>
  <c r="D129" i="1"/>
  <c r="CH128" i="1"/>
  <c r="BZ128" i="1"/>
  <c r="BR128" i="1"/>
  <c r="BJ128" i="1"/>
  <c r="BB128" i="1"/>
  <c r="AT128" i="1"/>
  <c r="AL128" i="1"/>
  <c r="AD128" i="1"/>
  <c r="V128" i="1"/>
  <c r="N128" i="1"/>
  <c r="CN128" i="1"/>
  <c r="CF128" i="1"/>
  <c r="BX128" i="1"/>
  <c r="BP128" i="1"/>
  <c r="BH128" i="1"/>
  <c r="AZ128" i="1"/>
  <c r="AR128" i="1"/>
  <c r="AJ128" i="1"/>
  <c r="AB128" i="1"/>
  <c r="T128" i="1"/>
  <c r="L128" i="1"/>
  <c r="CL128" i="1"/>
  <c r="CD128" i="1"/>
  <c r="BV128" i="1"/>
  <c r="BN128" i="1"/>
  <c r="BF128" i="1"/>
  <c r="AX128" i="1"/>
  <c r="AP128" i="1"/>
  <c r="AH128" i="1"/>
  <c r="Z128" i="1"/>
  <c r="R128" i="1"/>
  <c r="CT128" i="1"/>
  <c r="CJ128" i="1"/>
  <c r="CB128" i="1"/>
  <c r="BT128" i="1"/>
  <c r="BL128" i="1"/>
  <c r="BD128" i="1"/>
  <c r="AV128" i="1"/>
  <c r="AN128" i="1"/>
  <c r="AF128" i="1"/>
  <c r="X128" i="1"/>
  <c r="P128" i="1"/>
  <c r="CV90" i="1" l="1"/>
  <c r="CV89" i="1" s="1"/>
  <c r="L89" i="1"/>
  <c r="AR89" i="1"/>
  <c r="BX89" i="1"/>
  <c r="V89" i="1"/>
  <c r="BB89" i="1"/>
  <c r="CH89" i="1"/>
  <c r="AN89" i="1"/>
  <c r="BT89" i="1"/>
  <c r="R89" i="1"/>
  <c r="AX89" i="1"/>
  <c r="CD89" i="1"/>
  <c r="AF52" i="1"/>
  <c r="BL52" i="1"/>
  <c r="CT52" i="1"/>
  <c r="AP52" i="1"/>
  <c r="BV52" i="1"/>
  <c r="T52" i="1"/>
  <c r="AZ52" i="1"/>
  <c r="CF52" i="1"/>
  <c r="AD52" i="1"/>
  <c r="BJ52" i="1"/>
  <c r="BX56" i="1"/>
  <c r="AR56" i="1"/>
  <c r="L56" i="1"/>
  <c r="BN56" i="1"/>
  <c r="AH56" i="1"/>
  <c r="CB56" i="1"/>
  <c r="AV56" i="1"/>
  <c r="P56" i="1"/>
  <c r="BR56" i="1"/>
  <c r="AL56" i="1"/>
  <c r="D57" i="1"/>
  <c r="BP56" i="1"/>
  <c r="AJ56" i="1"/>
  <c r="CL56" i="1"/>
  <c r="BF56" i="1"/>
  <c r="Z56" i="1"/>
  <c r="BT56" i="1"/>
  <c r="AN56" i="1"/>
  <c r="CT56" i="1"/>
  <c r="BJ56" i="1"/>
  <c r="AD56" i="1"/>
  <c r="CN56" i="1"/>
  <c r="BH56" i="1"/>
  <c r="AB56" i="1"/>
  <c r="CD56" i="1"/>
  <c r="AX56" i="1"/>
  <c r="R56" i="1"/>
  <c r="BL56" i="1"/>
  <c r="AF56" i="1"/>
  <c r="CH56" i="1"/>
  <c r="BB56" i="1"/>
  <c r="V56" i="1"/>
  <c r="CF56" i="1"/>
  <c r="AZ56" i="1"/>
  <c r="T56" i="1"/>
  <c r="BV56" i="1"/>
  <c r="AP56" i="1"/>
  <c r="CJ56" i="1"/>
  <c r="BD56" i="1"/>
  <c r="X56" i="1"/>
  <c r="BZ56" i="1"/>
  <c r="AT56" i="1"/>
  <c r="N56" i="1"/>
  <c r="CJ160" i="1"/>
  <c r="BD160" i="1"/>
  <c r="X160" i="1"/>
  <c r="BZ160" i="1"/>
  <c r="AT160" i="1"/>
  <c r="N160" i="1"/>
  <c r="AR160" i="1"/>
  <c r="CL160" i="1"/>
  <c r="Z160" i="1"/>
  <c r="AJ160" i="1"/>
  <c r="R160" i="1"/>
  <c r="CB160" i="1"/>
  <c r="AV160" i="1"/>
  <c r="P160" i="1"/>
  <c r="BR160" i="1"/>
  <c r="AL160" i="1"/>
  <c r="CN160" i="1"/>
  <c r="AB160" i="1"/>
  <c r="BV160" i="1"/>
  <c r="CF160" i="1"/>
  <c r="T160" i="1"/>
  <c r="BN160" i="1"/>
  <c r="BT160" i="1"/>
  <c r="AN160" i="1"/>
  <c r="CT160" i="1"/>
  <c r="BJ160" i="1"/>
  <c r="AD160" i="1"/>
  <c r="BX160" i="1"/>
  <c r="L160" i="1"/>
  <c r="BF160" i="1"/>
  <c r="BP160" i="1"/>
  <c r="AH160" i="1"/>
  <c r="AX160" i="1"/>
  <c r="BL160" i="1"/>
  <c r="AF160" i="1"/>
  <c r="CH160" i="1"/>
  <c r="BB160" i="1"/>
  <c r="V160" i="1"/>
  <c r="BH160" i="1"/>
  <c r="D161" i="1"/>
  <c r="AP160" i="1"/>
  <c r="AZ160" i="1"/>
  <c r="CD160" i="1"/>
  <c r="AB96" i="1"/>
  <c r="BH96" i="1"/>
  <c r="CN96" i="1"/>
  <c r="AL96" i="1"/>
  <c r="BR96" i="1"/>
  <c r="X96" i="1"/>
  <c r="BD96" i="1"/>
  <c r="CJ96" i="1"/>
  <c r="AH96" i="1"/>
  <c r="BN96" i="1"/>
  <c r="T89" i="1"/>
  <c r="AZ89" i="1"/>
  <c r="CF89" i="1"/>
  <c r="AD89" i="1"/>
  <c r="BJ89" i="1"/>
  <c r="P89" i="1"/>
  <c r="AV89" i="1"/>
  <c r="CB89" i="1"/>
  <c r="Z89" i="1"/>
  <c r="BF89" i="1"/>
  <c r="CL89" i="1"/>
  <c r="AN52" i="1"/>
  <c r="BT52" i="1"/>
  <c r="R52" i="1"/>
  <c r="AX52" i="1"/>
  <c r="CD52" i="1"/>
  <c r="AB52" i="1"/>
  <c r="BH52" i="1"/>
  <c r="CN52" i="1"/>
  <c r="AL52" i="1"/>
  <c r="BR52" i="1"/>
  <c r="AJ96" i="1"/>
  <c r="BP96" i="1"/>
  <c r="N96" i="1"/>
  <c r="AT96" i="1"/>
  <c r="BZ96" i="1"/>
  <c r="AF96" i="1"/>
  <c r="BL96" i="1"/>
  <c r="AP96" i="1"/>
  <c r="BV96" i="1"/>
  <c r="CV128" i="1"/>
  <c r="AB89" i="1"/>
  <c r="BH89" i="1"/>
  <c r="CN89" i="1"/>
  <c r="AL89" i="1"/>
  <c r="BR89" i="1"/>
  <c r="X89" i="1"/>
  <c r="BD89" i="1"/>
  <c r="CJ89" i="1"/>
  <c r="AH89" i="1"/>
  <c r="BN89" i="1"/>
  <c r="P52" i="1"/>
  <c r="AV52" i="1"/>
  <c r="CB52" i="1"/>
  <c r="Z52" i="1"/>
  <c r="BF52" i="1"/>
  <c r="CL52" i="1"/>
  <c r="AJ52" i="1"/>
  <c r="BP52" i="1"/>
  <c r="N52" i="1"/>
  <c r="AT52" i="1"/>
  <c r="BZ52" i="1"/>
  <c r="CV97" i="1"/>
  <c r="CV96" i="1" s="1"/>
  <c r="L96" i="1"/>
  <c r="AR96" i="1"/>
  <c r="BX96" i="1"/>
  <c r="V96" i="1"/>
  <c r="BB96" i="1"/>
  <c r="CH96" i="1"/>
  <c r="AN96" i="1"/>
  <c r="BT96" i="1"/>
  <c r="R96" i="1"/>
  <c r="AX96" i="1"/>
  <c r="CD96" i="1"/>
  <c r="CN129" i="1"/>
  <c r="CF129" i="1"/>
  <c r="BX129" i="1"/>
  <c r="BP129" i="1"/>
  <c r="BH129" i="1"/>
  <c r="AZ129" i="1"/>
  <c r="AR129" i="1"/>
  <c r="AJ129" i="1"/>
  <c r="AB129" i="1"/>
  <c r="T129" i="1"/>
  <c r="L129" i="1"/>
  <c r="CL129" i="1"/>
  <c r="CD129" i="1"/>
  <c r="BV129" i="1"/>
  <c r="BN129" i="1"/>
  <c r="BF129" i="1"/>
  <c r="AX129" i="1"/>
  <c r="AP129" i="1"/>
  <c r="AH129" i="1"/>
  <c r="Z129" i="1"/>
  <c r="R129" i="1"/>
  <c r="CT129" i="1"/>
  <c r="CJ129" i="1"/>
  <c r="CB129" i="1"/>
  <c r="BT129" i="1"/>
  <c r="BL129" i="1"/>
  <c r="BD129" i="1"/>
  <c r="AV129" i="1"/>
  <c r="AN129" i="1"/>
  <c r="AF129" i="1"/>
  <c r="X129" i="1"/>
  <c r="P129" i="1"/>
  <c r="D130" i="1"/>
  <c r="CH129" i="1"/>
  <c r="BZ129" i="1"/>
  <c r="BR129" i="1"/>
  <c r="BJ129" i="1"/>
  <c r="BB129" i="1"/>
  <c r="AT129" i="1"/>
  <c r="AL129" i="1"/>
  <c r="AD129" i="1"/>
  <c r="V129" i="1"/>
  <c r="N129" i="1"/>
  <c r="AJ89" i="1"/>
  <c r="BP89" i="1"/>
  <c r="N89" i="1"/>
  <c r="AT89" i="1"/>
  <c r="BZ89" i="1"/>
  <c r="AF89" i="1"/>
  <c r="BL89" i="1"/>
  <c r="AP89" i="1"/>
  <c r="BV89" i="1"/>
  <c r="X52" i="1"/>
  <c r="BD52" i="1"/>
  <c r="CJ52" i="1"/>
  <c r="AH52" i="1"/>
  <c r="BN52" i="1"/>
  <c r="CV54" i="1"/>
  <c r="CV52" i="1" s="1"/>
  <c r="AR52" i="1"/>
  <c r="BX52" i="1"/>
  <c r="V52" i="1"/>
  <c r="BB52" i="1"/>
  <c r="CH52" i="1"/>
  <c r="CV159" i="1"/>
  <c r="T96" i="1"/>
  <c r="AZ96" i="1"/>
  <c r="CF96" i="1"/>
  <c r="AD96" i="1"/>
  <c r="BJ96" i="1"/>
  <c r="P96" i="1"/>
  <c r="AV96" i="1"/>
  <c r="CB96" i="1"/>
  <c r="Z96" i="1"/>
  <c r="BF96" i="1"/>
  <c r="CL96" i="1"/>
  <c r="BR130" i="1" l="1"/>
  <c r="CT130" i="1"/>
  <c r="CT125" i="1" s="1"/>
  <c r="BL130" i="1"/>
  <c r="AL130" i="1"/>
  <c r="AD130" i="1"/>
  <c r="V130" i="1"/>
  <c r="N130" i="1"/>
  <c r="BV130" i="1"/>
  <c r="AP130" i="1"/>
  <c r="BP130" i="1"/>
  <c r="D132" i="1"/>
  <c r="BJ130" i="1"/>
  <c r="CJ130" i="1"/>
  <c r="BD130" i="1"/>
  <c r="AJ130" i="1"/>
  <c r="AB130" i="1"/>
  <c r="T130" i="1"/>
  <c r="L130" i="1"/>
  <c r="BN130" i="1"/>
  <c r="CN130" i="1"/>
  <c r="BH130" i="1"/>
  <c r="CH130" i="1"/>
  <c r="BB130" i="1"/>
  <c r="CB130" i="1"/>
  <c r="AV130" i="1"/>
  <c r="AH130" i="1"/>
  <c r="Z130" i="1"/>
  <c r="R130" i="1"/>
  <c r="CL130" i="1"/>
  <c r="BF130" i="1"/>
  <c r="CF130" i="1"/>
  <c r="AZ130" i="1"/>
  <c r="BZ130" i="1"/>
  <c r="AT130" i="1"/>
  <c r="BT130" i="1"/>
  <c r="AN130" i="1"/>
  <c r="AF130" i="1"/>
  <c r="AF125" i="1" s="1"/>
  <c r="X130" i="1"/>
  <c r="P130" i="1"/>
  <c r="P125" i="1" s="1"/>
  <c r="CD130" i="1"/>
  <c r="AX130" i="1"/>
  <c r="BX130" i="1"/>
  <c r="AR130" i="1"/>
  <c r="CV160" i="1"/>
  <c r="CB161" i="1"/>
  <c r="BR161" i="1"/>
  <c r="AL161" i="1"/>
  <c r="D162" i="1"/>
  <c r="BP161" i="1"/>
  <c r="AJ161" i="1"/>
  <c r="CD161" i="1"/>
  <c r="P161" i="1"/>
  <c r="Z161" i="1"/>
  <c r="X161" i="1"/>
  <c r="CL161" i="1"/>
  <c r="CT161" i="1"/>
  <c r="BJ161" i="1"/>
  <c r="AD161" i="1"/>
  <c r="CN161" i="1"/>
  <c r="BH161" i="1"/>
  <c r="AB161" i="1"/>
  <c r="BL161" i="1"/>
  <c r="BV161" i="1"/>
  <c r="BT161" i="1"/>
  <c r="BN161" i="1"/>
  <c r="R161" i="1"/>
  <c r="CH161" i="1"/>
  <c r="BB161" i="1"/>
  <c r="V161" i="1"/>
  <c r="CF161" i="1"/>
  <c r="AZ161" i="1"/>
  <c r="T161" i="1"/>
  <c r="AV161" i="1"/>
  <c r="BF161" i="1"/>
  <c r="BD161" i="1"/>
  <c r="AX161" i="1"/>
  <c r="CJ161" i="1"/>
  <c r="BZ161" i="1"/>
  <c r="AT161" i="1"/>
  <c r="N161" i="1"/>
  <c r="BX161" i="1"/>
  <c r="AR161" i="1"/>
  <c r="L161" i="1"/>
  <c r="AF161" i="1"/>
  <c r="AP161" i="1"/>
  <c r="AN161" i="1"/>
  <c r="AH161" i="1"/>
  <c r="CD57" i="1"/>
  <c r="AX57" i="1"/>
  <c r="R57" i="1"/>
  <c r="BL57" i="1"/>
  <c r="AF57" i="1"/>
  <c r="CH57" i="1"/>
  <c r="BB57" i="1"/>
  <c r="V57" i="1"/>
  <c r="CF57" i="1"/>
  <c r="AZ57" i="1"/>
  <c r="T57" i="1"/>
  <c r="BV57" i="1"/>
  <c r="AP57" i="1"/>
  <c r="CJ57" i="1"/>
  <c r="BD57" i="1"/>
  <c r="X57" i="1"/>
  <c r="BZ57" i="1"/>
  <c r="AT57" i="1"/>
  <c r="N57" i="1"/>
  <c r="BX57" i="1"/>
  <c r="AR57" i="1"/>
  <c r="L57" i="1"/>
  <c r="BN57" i="1"/>
  <c r="AH57" i="1"/>
  <c r="CB57" i="1"/>
  <c r="AV57" i="1"/>
  <c r="P57" i="1"/>
  <c r="BR57" i="1"/>
  <c r="AL57" i="1"/>
  <c r="D58" i="1"/>
  <c r="BP57" i="1"/>
  <c r="AJ57" i="1"/>
  <c r="CL57" i="1"/>
  <c r="BF57" i="1"/>
  <c r="Z57" i="1"/>
  <c r="BT57" i="1"/>
  <c r="AN57" i="1"/>
  <c r="CT57" i="1"/>
  <c r="BJ57" i="1"/>
  <c r="AD57" i="1"/>
  <c r="CN57" i="1"/>
  <c r="BH57" i="1"/>
  <c r="AB57" i="1"/>
  <c r="CV56" i="1"/>
  <c r="CV129" i="1"/>
  <c r="AV125" i="1" l="1"/>
  <c r="CB125" i="1"/>
  <c r="BL125" i="1"/>
  <c r="BT58" i="1"/>
  <c r="BT55" i="1" s="1"/>
  <c r="AN58" i="1"/>
  <c r="AN55" i="1" s="1"/>
  <c r="CT58" i="1"/>
  <c r="CT55" i="1" s="1"/>
  <c r="BJ58" i="1"/>
  <c r="BJ55" i="1" s="1"/>
  <c r="AD58" i="1"/>
  <c r="AD55" i="1" s="1"/>
  <c r="CN58" i="1"/>
  <c r="CN55" i="1" s="1"/>
  <c r="BH58" i="1"/>
  <c r="BH55" i="1" s="1"/>
  <c r="AB58" i="1"/>
  <c r="AB55" i="1" s="1"/>
  <c r="CD58" i="1"/>
  <c r="CD55" i="1" s="1"/>
  <c r="AX58" i="1"/>
  <c r="AX55" i="1" s="1"/>
  <c r="R58" i="1"/>
  <c r="R55" i="1" s="1"/>
  <c r="BL58" i="1"/>
  <c r="BL55" i="1" s="1"/>
  <c r="AF58" i="1"/>
  <c r="AF55" i="1" s="1"/>
  <c r="CH58" i="1"/>
  <c r="CH55" i="1" s="1"/>
  <c r="BB58" i="1"/>
  <c r="BB55" i="1" s="1"/>
  <c r="V58" i="1"/>
  <c r="V55" i="1" s="1"/>
  <c r="CF58" i="1"/>
  <c r="CF55" i="1" s="1"/>
  <c r="AZ58" i="1"/>
  <c r="AZ55" i="1" s="1"/>
  <c r="T58" i="1"/>
  <c r="T55" i="1" s="1"/>
  <c r="BV58" i="1"/>
  <c r="BV55" i="1" s="1"/>
  <c r="AP58" i="1"/>
  <c r="AP55" i="1" s="1"/>
  <c r="CJ58" i="1"/>
  <c r="CJ55" i="1" s="1"/>
  <c r="BD58" i="1"/>
  <c r="BD55" i="1" s="1"/>
  <c r="X58" i="1"/>
  <c r="X55" i="1" s="1"/>
  <c r="BZ58" i="1"/>
  <c r="BZ55" i="1" s="1"/>
  <c r="AT58" i="1"/>
  <c r="AT55" i="1" s="1"/>
  <c r="N58" i="1"/>
  <c r="N55" i="1" s="1"/>
  <c r="BX58" i="1"/>
  <c r="BX55" i="1" s="1"/>
  <c r="AR58" i="1"/>
  <c r="AR55" i="1" s="1"/>
  <c r="L58" i="1"/>
  <c r="BN58" i="1"/>
  <c r="BN55" i="1" s="1"/>
  <c r="AH58" i="1"/>
  <c r="AH55" i="1" s="1"/>
  <c r="CB58" i="1"/>
  <c r="CB55" i="1" s="1"/>
  <c r="AV58" i="1"/>
  <c r="AV55" i="1" s="1"/>
  <c r="P58" i="1"/>
  <c r="P55" i="1" s="1"/>
  <c r="BR58" i="1"/>
  <c r="BR55" i="1" s="1"/>
  <c r="AL58" i="1"/>
  <c r="AL55" i="1" s="1"/>
  <c r="D60" i="1"/>
  <c r="BP58" i="1"/>
  <c r="BP55" i="1" s="1"/>
  <c r="AJ58" i="1"/>
  <c r="AJ55" i="1" s="1"/>
  <c r="CL58" i="1"/>
  <c r="CL55" i="1" s="1"/>
  <c r="BF58" i="1"/>
  <c r="BF55" i="1" s="1"/>
  <c r="Z58" i="1"/>
  <c r="Z55" i="1" s="1"/>
  <c r="CV57" i="1"/>
  <c r="AR125" i="1"/>
  <c r="CF125" i="1"/>
  <c r="Z125" i="1"/>
  <c r="BB125" i="1"/>
  <c r="BN125" i="1"/>
  <c r="AJ125" i="1"/>
  <c r="CL132" i="1"/>
  <c r="CD132" i="1"/>
  <c r="BV132" i="1"/>
  <c r="BN132" i="1"/>
  <c r="BF132" i="1"/>
  <c r="AX132" i="1"/>
  <c r="AP132" i="1"/>
  <c r="AH132" i="1"/>
  <c r="Z132" i="1"/>
  <c r="R132" i="1"/>
  <c r="CT132" i="1"/>
  <c r="CJ132" i="1"/>
  <c r="CB132" i="1"/>
  <c r="BT132" i="1"/>
  <c r="BL132" i="1"/>
  <c r="BD132" i="1"/>
  <c r="AV132" i="1"/>
  <c r="AN132" i="1"/>
  <c r="AF132" i="1"/>
  <c r="X132" i="1"/>
  <c r="P132" i="1"/>
  <c r="BZ132" i="1"/>
  <c r="BJ132" i="1"/>
  <c r="AT132" i="1"/>
  <c r="AD132" i="1"/>
  <c r="N132" i="1"/>
  <c r="D133" i="1"/>
  <c r="CH132" i="1"/>
  <c r="BR132" i="1"/>
  <c r="BB132" i="1"/>
  <c r="AL132" i="1"/>
  <c r="V132" i="1"/>
  <c r="CN132" i="1"/>
  <c r="CF132" i="1"/>
  <c r="BX132" i="1"/>
  <c r="BP132" i="1"/>
  <c r="BH132" i="1"/>
  <c r="AZ132" i="1"/>
  <c r="AR132" i="1"/>
  <c r="AJ132" i="1"/>
  <c r="AB132" i="1"/>
  <c r="T132" i="1"/>
  <c r="L132" i="1"/>
  <c r="N125" i="1"/>
  <c r="CB162" i="1"/>
  <c r="CB155" i="1" s="1"/>
  <c r="P162" i="1"/>
  <c r="P155" i="1" s="1"/>
  <c r="AL162" i="1"/>
  <c r="AL155" i="1" s="1"/>
  <c r="BH162" i="1"/>
  <c r="BH155" i="1" s="1"/>
  <c r="CD162" i="1"/>
  <c r="CD155" i="1" s="1"/>
  <c r="R162" i="1"/>
  <c r="R155" i="1" s="1"/>
  <c r="BB162" i="1"/>
  <c r="BB155" i="1" s="1"/>
  <c r="AR162" i="1"/>
  <c r="AR155" i="1" s="1"/>
  <c r="AH162" i="1"/>
  <c r="AH155" i="1" s="1"/>
  <c r="BT162" i="1"/>
  <c r="BT155" i="1" s="1"/>
  <c r="AN162" i="1"/>
  <c r="AN155" i="1" s="1"/>
  <c r="CT162" i="1"/>
  <c r="CT155" i="1" s="1"/>
  <c r="BJ162" i="1"/>
  <c r="BJ155" i="1" s="1"/>
  <c r="AD162" i="1"/>
  <c r="AD155" i="1" s="1"/>
  <c r="CF162" i="1"/>
  <c r="CF155" i="1" s="1"/>
  <c r="AZ162" i="1"/>
  <c r="AZ155" i="1" s="1"/>
  <c r="T162" i="1"/>
  <c r="T155" i="1" s="1"/>
  <c r="BV162" i="1"/>
  <c r="BV155" i="1" s="1"/>
  <c r="AP162" i="1"/>
  <c r="AP155" i="1" s="1"/>
  <c r="AF162" i="1"/>
  <c r="AF155" i="1" s="1"/>
  <c r="V162" i="1"/>
  <c r="V155" i="1" s="1"/>
  <c r="BN162" i="1"/>
  <c r="BN155" i="1" s="1"/>
  <c r="CJ162" i="1"/>
  <c r="CJ155" i="1" s="1"/>
  <c r="BD162" i="1"/>
  <c r="BD155" i="1" s="1"/>
  <c r="X162" i="1"/>
  <c r="X155" i="1" s="1"/>
  <c r="BZ162" i="1"/>
  <c r="BZ155" i="1" s="1"/>
  <c r="AT162" i="1"/>
  <c r="AT155" i="1" s="1"/>
  <c r="N162" i="1"/>
  <c r="N155" i="1" s="1"/>
  <c r="BP162" i="1"/>
  <c r="BP155" i="1" s="1"/>
  <c r="AJ162" i="1"/>
  <c r="AJ155" i="1" s="1"/>
  <c r="CL162" i="1"/>
  <c r="CL155" i="1" s="1"/>
  <c r="BF162" i="1"/>
  <c r="BF155" i="1" s="1"/>
  <c r="Z162" i="1"/>
  <c r="Z155" i="1" s="1"/>
  <c r="AV162" i="1"/>
  <c r="AV155" i="1" s="1"/>
  <c r="BR162" i="1"/>
  <c r="BR155" i="1" s="1"/>
  <c r="CN162" i="1"/>
  <c r="CN155" i="1" s="1"/>
  <c r="AB162" i="1"/>
  <c r="AB155" i="1" s="1"/>
  <c r="AX162" i="1"/>
  <c r="AX155" i="1" s="1"/>
  <c r="BL162" i="1"/>
  <c r="BL155" i="1" s="1"/>
  <c r="CH162" i="1"/>
  <c r="CH155" i="1" s="1"/>
  <c r="BX162" i="1"/>
  <c r="BX155" i="1" s="1"/>
  <c r="L162" i="1"/>
  <c r="BX125" i="1"/>
  <c r="X125" i="1"/>
  <c r="AT125" i="1"/>
  <c r="BF125" i="1"/>
  <c r="AH125" i="1"/>
  <c r="CH125" i="1"/>
  <c r="L125" i="1"/>
  <c r="CV130" i="1"/>
  <c r="CV125" i="1" s="1"/>
  <c r="BD125" i="1"/>
  <c r="BP125" i="1"/>
  <c r="V125" i="1"/>
  <c r="CV161" i="1"/>
  <c r="AX125" i="1"/>
  <c r="BZ125" i="1"/>
  <c r="CL125" i="1"/>
  <c r="BH125" i="1"/>
  <c r="T125" i="1"/>
  <c r="CJ125" i="1"/>
  <c r="AP125" i="1"/>
  <c r="AD125" i="1"/>
  <c r="BR125" i="1"/>
  <c r="BT125" i="1"/>
  <c r="CD125" i="1"/>
  <c r="AN125" i="1"/>
  <c r="AZ125" i="1"/>
  <c r="R125" i="1"/>
  <c r="CN125" i="1"/>
  <c r="AB125" i="1"/>
  <c r="BJ125" i="1"/>
  <c r="BV125" i="1"/>
  <c r="AL125" i="1"/>
  <c r="CV162" i="1" l="1"/>
  <c r="CV155" i="1" s="1"/>
  <c r="L155" i="1"/>
  <c r="CV132" i="1"/>
  <c r="CT133" i="1"/>
  <c r="BN133" i="1"/>
  <c r="AH133" i="1"/>
  <c r="CF133" i="1"/>
  <c r="AZ133" i="1"/>
  <c r="T133" i="1"/>
  <c r="BR133" i="1"/>
  <c r="AL133" i="1"/>
  <c r="D134" i="1"/>
  <c r="BL133" i="1"/>
  <c r="AF133" i="1"/>
  <c r="L133" i="1"/>
  <c r="CJ133" i="1"/>
  <c r="X133" i="1"/>
  <c r="CL133" i="1"/>
  <c r="BF133" i="1"/>
  <c r="Z133" i="1"/>
  <c r="BX133" i="1"/>
  <c r="AR133" i="1"/>
  <c r="BJ133" i="1"/>
  <c r="AD133" i="1"/>
  <c r="BD133" i="1"/>
  <c r="CD133" i="1"/>
  <c r="AX133" i="1"/>
  <c r="R133" i="1"/>
  <c r="BP133" i="1"/>
  <c r="AJ133" i="1"/>
  <c r="CH133" i="1"/>
  <c r="BB133" i="1"/>
  <c r="V133" i="1"/>
  <c r="CB133" i="1"/>
  <c r="AV133" i="1"/>
  <c r="P133" i="1"/>
  <c r="BV133" i="1"/>
  <c r="AP133" i="1"/>
  <c r="CN133" i="1"/>
  <c r="BH133" i="1"/>
  <c r="AB133" i="1"/>
  <c r="BZ133" i="1"/>
  <c r="AT133" i="1"/>
  <c r="N133" i="1"/>
  <c r="BT133" i="1"/>
  <c r="AN133" i="1"/>
  <c r="CH60" i="1"/>
  <c r="BB60" i="1"/>
  <c r="V60" i="1"/>
  <c r="CF60" i="1"/>
  <c r="AZ60" i="1"/>
  <c r="T60" i="1"/>
  <c r="BV60" i="1"/>
  <c r="AP60" i="1"/>
  <c r="CJ60" i="1"/>
  <c r="BD60" i="1"/>
  <c r="X60" i="1"/>
  <c r="AT60" i="1"/>
  <c r="BX60" i="1"/>
  <c r="AR60" i="1"/>
  <c r="L60" i="1"/>
  <c r="AH60" i="1"/>
  <c r="CB60" i="1"/>
  <c r="P60" i="1"/>
  <c r="AL60" i="1"/>
  <c r="AJ60" i="1"/>
  <c r="BF60" i="1"/>
  <c r="AN60" i="1"/>
  <c r="BZ60" i="1"/>
  <c r="N60" i="1"/>
  <c r="BN60" i="1"/>
  <c r="AV60" i="1"/>
  <c r="D61" i="1"/>
  <c r="CL60" i="1"/>
  <c r="BT60" i="1"/>
  <c r="BR60" i="1"/>
  <c r="BP60" i="1"/>
  <c r="Z60" i="1"/>
  <c r="CT60" i="1"/>
  <c r="BJ60" i="1"/>
  <c r="AD60" i="1"/>
  <c r="CN60" i="1"/>
  <c r="BH60" i="1"/>
  <c r="AB60" i="1"/>
  <c r="CD60" i="1"/>
  <c r="AX60" i="1"/>
  <c r="R60" i="1"/>
  <c r="BL60" i="1"/>
  <c r="AF60" i="1"/>
  <c r="CV58" i="1"/>
  <c r="CV55" i="1" s="1"/>
  <c r="L55" i="1"/>
  <c r="CV133" i="1" l="1"/>
  <c r="CN61" i="1"/>
  <c r="CF61" i="1"/>
  <c r="BX61" i="1"/>
  <c r="BP61" i="1"/>
  <c r="BH61" i="1"/>
  <c r="AZ61" i="1"/>
  <c r="AR61" i="1"/>
  <c r="AJ61" i="1"/>
  <c r="AB61" i="1"/>
  <c r="T61" i="1"/>
  <c r="L61" i="1"/>
  <c r="CL61" i="1"/>
  <c r="CD61" i="1"/>
  <c r="BV61" i="1"/>
  <c r="BN61" i="1"/>
  <c r="BF61" i="1"/>
  <c r="AX61" i="1"/>
  <c r="AP61" i="1"/>
  <c r="AH61" i="1"/>
  <c r="Z61" i="1"/>
  <c r="R61" i="1"/>
  <c r="CT61" i="1"/>
  <c r="CJ61" i="1"/>
  <c r="CB61" i="1"/>
  <c r="BT61" i="1"/>
  <c r="BL61" i="1"/>
  <c r="BD61" i="1"/>
  <c r="AV61" i="1"/>
  <c r="AN61" i="1"/>
  <c r="AF61" i="1"/>
  <c r="X61" i="1"/>
  <c r="P61" i="1"/>
  <c r="D63" i="1"/>
  <c r="CH61" i="1"/>
  <c r="BZ61" i="1"/>
  <c r="BR61" i="1"/>
  <c r="BJ61" i="1"/>
  <c r="BB61" i="1"/>
  <c r="AT61" i="1"/>
  <c r="AL61" i="1"/>
  <c r="AD61" i="1"/>
  <c r="V61" i="1"/>
  <c r="N61" i="1"/>
  <c r="CV60" i="1"/>
  <c r="CN134" i="1"/>
  <c r="CF134" i="1"/>
  <c r="BX134" i="1"/>
  <c r="BP134" i="1"/>
  <c r="BH134" i="1"/>
  <c r="AZ134" i="1"/>
  <c r="AR134" i="1"/>
  <c r="AJ134" i="1"/>
  <c r="AB134" i="1"/>
  <c r="T134" i="1"/>
  <c r="L134" i="1"/>
  <c r="CL134" i="1"/>
  <c r="CD134" i="1"/>
  <c r="BV134" i="1"/>
  <c r="BN134" i="1"/>
  <c r="BF134" i="1"/>
  <c r="AX134" i="1"/>
  <c r="AP134" i="1"/>
  <c r="AH134" i="1"/>
  <c r="Z134" i="1"/>
  <c r="R134" i="1"/>
  <c r="CT134" i="1"/>
  <c r="CJ134" i="1"/>
  <c r="CB134" i="1"/>
  <c r="BT134" i="1"/>
  <c r="BL134" i="1"/>
  <c r="BD134" i="1"/>
  <c r="AV134" i="1"/>
  <c r="AN134" i="1"/>
  <c r="AF134" i="1"/>
  <c r="X134" i="1"/>
  <c r="P134" i="1"/>
  <c r="D135" i="1"/>
  <c r="CH134" i="1"/>
  <c r="BZ134" i="1"/>
  <c r="BR134" i="1"/>
  <c r="BJ134" i="1"/>
  <c r="BB134" i="1"/>
  <c r="AT134" i="1"/>
  <c r="AL134" i="1"/>
  <c r="AD134" i="1"/>
  <c r="V134" i="1"/>
  <c r="N134" i="1"/>
  <c r="BZ59" i="1" l="1"/>
  <c r="AR59" i="1"/>
  <c r="AN59" i="1"/>
  <c r="AV59" i="1"/>
  <c r="BF59" i="1"/>
  <c r="BP59" i="1"/>
  <c r="N59" i="1"/>
  <c r="D136" i="1"/>
  <c r="CH135" i="1"/>
  <c r="BZ135" i="1"/>
  <c r="BR135" i="1"/>
  <c r="BJ135" i="1"/>
  <c r="BB135" i="1"/>
  <c r="AT135" i="1"/>
  <c r="AL135" i="1"/>
  <c r="AD135" i="1"/>
  <c r="V135" i="1"/>
  <c r="N135" i="1"/>
  <c r="CN135" i="1"/>
  <c r="CF135" i="1"/>
  <c r="BX135" i="1"/>
  <c r="BP135" i="1"/>
  <c r="BH135" i="1"/>
  <c r="AZ135" i="1"/>
  <c r="AR135" i="1"/>
  <c r="AJ135" i="1"/>
  <c r="AB135" i="1"/>
  <c r="T135" i="1"/>
  <c r="L135" i="1"/>
  <c r="CL135" i="1"/>
  <c r="CD135" i="1"/>
  <c r="BV135" i="1"/>
  <c r="BN135" i="1"/>
  <c r="BF135" i="1"/>
  <c r="AX135" i="1"/>
  <c r="AP135" i="1"/>
  <c r="AH135" i="1"/>
  <c r="Z135" i="1"/>
  <c r="R135" i="1"/>
  <c r="D137" i="1"/>
  <c r="CJ135" i="1"/>
  <c r="CB135" i="1"/>
  <c r="BT135" i="1"/>
  <c r="BL135" i="1"/>
  <c r="BD135" i="1"/>
  <c r="AV135" i="1"/>
  <c r="AN135" i="1"/>
  <c r="AF135" i="1"/>
  <c r="X135" i="1"/>
  <c r="P135" i="1"/>
  <c r="CT135" i="1"/>
  <c r="BR59" i="1"/>
  <c r="X59" i="1"/>
  <c r="BD59" i="1"/>
  <c r="CJ59" i="1"/>
  <c r="CV61" i="1"/>
  <c r="CV59" i="1" s="1"/>
  <c r="L59" i="1"/>
  <c r="AT59" i="1"/>
  <c r="CL59" i="1"/>
  <c r="BX59" i="1"/>
  <c r="V59" i="1"/>
  <c r="BB59" i="1"/>
  <c r="CH59" i="1"/>
  <c r="AF59" i="1"/>
  <c r="BL59" i="1"/>
  <c r="CT59" i="1"/>
  <c r="AP59" i="1"/>
  <c r="BV59" i="1"/>
  <c r="T59" i="1"/>
  <c r="AZ59" i="1"/>
  <c r="CF59" i="1"/>
  <c r="AH59" i="1"/>
  <c r="Z59" i="1"/>
  <c r="CB59" i="1"/>
  <c r="CV134" i="1"/>
  <c r="P59" i="1"/>
  <c r="AL59" i="1"/>
  <c r="AD59" i="1"/>
  <c r="BJ59" i="1"/>
  <c r="CJ63" i="1"/>
  <c r="CB63" i="1"/>
  <c r="BT63" i="1"/>
  <c r="BL63" i="1"/>
  <c r="BD63" i="1"/>
  <c r="AV63" i="1"/>
  <c r="AN63" i="1"/>
  <c r="AF63" i="1"/>
  <c r="X63" i="1"/>
  <c r="P63" i="1"/>
  <c r="BX63" i="1"/>
  <c r="AR63" i="1"/>
  <c r="T63" i="1"/>
  <c r="D64" i="1"/>
  <c r="CH63" i="1"/>
  <c r="BZ63" i="1"/>
  <c r="BR63" i="1"/>
  <c r="BJ63" i="1"/>
  <c r="BB63" i="1"/>
  <c r="AT63" i="1"/>
  <c r="AL63" i="1"/>
  <c r="AD63" i="1"/>
  <c r="V63" i="1"/>
  <c r="N63" i="1"/>
  <c r="BP63" i="1"/>
  <c r="AJ63" i="1"/>
  <c r="CN63" i="1"/>
  <c r="CF63" i="1"/>
  <c r="BH63" i="1"/>
  <c r="AB63" i="1"/>
  <c r="CL63" i="1"/>
  <c r="CD63" i="1"/>
  <c r="BV63" i="1"/>
  <c r="BN63" i="1"/>
  <c r="BF63" i="1"/>
  <c r="AX63" i="1"/>
  <c r="AP63" i="1"/>
  <c r="AH63" i="1"/>
  <c r="Z63" i="1"/>
  <c r="R63" i="1"/>
  <c r="CT63" i="1"/>
  <c r="AZ63" i="1"/>
  <c r="L63" i="1"/>
  <c r="BT59" i="1"/>
  <c r="R59" i="1"/>
  <c r="AX59" i="1"/>
  <c r="CD59" i="1"/>
  <c r="AB59" i="1"/>
  <c r="BH59" i="1"/>
  <c r="CN59" i="1"/>
  <c r="AJ59" i="1"/>
  <c r="BN59" i="1"/>
  <c r="CV135" i="1" l="1"/>
  <c r="CV63" i="1"/>
  <c r="CL137" i="1"/>
  <c r="CD137" i="1"/>
  <c r="BV137" i="1"/>
  <c r="BN137" i="1"/>
  <c r="BF137" i="1"/>
  <c r="AX137" i="1"/>
  <c r="AP137" i="1"/>
  <c r="AH137" i="1"/>
  <c r="Z137" i="1"/>
  <c r="R137" i="1"/>
  <c r="CT137" i="1"/>
  <c r="BX137" i="1"/>
  <c r="AR137" i="1"/>
  <c r="T137" i="1"/>
  <c r="CJ137" i="1"/>
  <c r="CB137" i="1"/>
  <c r="BT137" i="1"/>
  <c r="BL137" i="1"/>
  <c r="BD137" i="1"/>
  <c r="AV137" i="1"/>
  <c r="AN137" i="1"/>
  <c r="AF137" i="1"/>
  <c r="X137" i="1"/>
  <c r="P137" i="1"/>
  <c r="CF137" i="1"/>
  <c r="BH137" i="1"/>
  <c r="AB137" i="1"/>
  <c r="D138" i="1"/>
  <c r="CH137" i="1"/>
  <c r="BZ137" i="1"/>
  <c r="BR137" i="1"/>
  <c r="BJ137" i="1"/>
  <c r="BB137" i="1"/>
  <c r="AT137" i="1"/>
  <c r="AL137" i="1"/>
  <c r="AD137" i="1"/>
  <c r="V137" i="1"/>
  <c r="N137" i="1"/>
  <c r="CN137" i="1"/>
  <c r="BP137" i="1"/>
  <c r="AJ137" i="1"/>
  <c r="L137" i="1"/>
  <c r="AZ137" i="1"/>
  <c r="CB136" i="1"/>
  <c r="AR136" i="1"/>
  <c r="L136" i="1"/>
  <c r="BT136" i="1"/>
  <c r="AP136" i="1"/>
  <c r="CN136" i="1"/>
  <c r="BD136" i="1"/>
  <c r="X136" i="1"/>
  <c r="BV136" i="1"/>
  <c r="AT136" i="1"/>
  <c r="N136" i="1"/>
  <c r="BN136" i="1"/>
  <c r="AJ136" i="1"/>
  <c r="CT136" i="1"/>
  <c r="BL136" i="1"/>
  <c r="AH136" i="1"/>
  <c r="CF136" i="1"/>
  <c r="AV136" i="1"/>
  <c r="P136" i="1"/>
  <c r="BP136" i="1"/>
  <c r="AL136" i="1"/>
  <c r="BH136" i="1"/>
  <c r="AB136" i="1"/>
  <c r="CH136" i="1"/>
  <c r="BF136" i="1"/>
  <c r="Z136" i="1"/>
  <c r="BX136" i="1"/>
  <c r="AN136" i="1"/>
  <c r="CL136" i="1"/>
  <c r="BJ136" i="1"/>
  <c r="AD136" i="1"/>
  <c r="CJ136" i="1"/>
  <c r="AZ136" i="1"/>
  <c r="T136" i="1"/>
  <c r="BZ136" i="1"/>
  <c r="AX136" i="1"/>
  <c r="R136" i="1"/>
  <c r="BR136" i="1"/>
  <c r="AF136" i="1"/>
  <c r="CD136" i="1"/>
  <c r="BB136" i="1"/>
  <c r="V136" i="1"/>
  <c r="CL64" i="1"/>
  <c r="CD64" i="1"/>
  <c r="BV64" i="1"/>
  <c r="BN64" i="1"/>
  <c r="BF64" i="1"/>
  <c r="AX64" i="1"/>
  <c r="AP64" i="1"/>
  <c r="AH64" i="1"/>
  <c r="Z64" i="1"/>
  <c r="R64" i="1"/>
  <c r="AR64" i="1"/>
  <c r="L64" i="1"/>
  <c r="CT64" i="1"/>
  <c r="CJ64" i="1"/>
  <c r="CB64" i="1"/>
  <c r="BT64" i="1"/>
  <c r="BL64" i="1"/>
  <c r="BD64" i="1"/>
  <c r="AV64" i="1"/>
  <c r="AN64" i="1"/>
  <c r="AF64" i="1"/>
  <c r="X64" i="1"/>
  <c r="P64" i="1"/>
  <c r="BH64" i="1"/>
  <c r="AB64" i="1"/>
  <c r="D66" i="1"/>
  <c r="CH64" i="1"/>
  <c r="BZ64" i="1"/>
  <c r="BR64" i="1"/>
  <c r="BJ64" i="1"/>
  <c r="BB64" i="1"/>
  <c r="AT64" i="1"/>
  <c r="AL64" i="1"/>
  <c r="AD64" i="1"/>
  <c r="V64" i="1"/>
  <c r="N64" i="1"/>
  <c r="BP64" i="1"/>
  <c r="AJ64" i="1"/>
  <c r="CN64" i="1"/>
  <c r="CF64" i="1"/>
  <c r="BX64" i="1"/>
  <c r="AZ64" i="1"/>
  <c r="T64" i="1"/>
  <c r="AZ62" i="1" l="1"/>
  <c r="AJ62" i="1"/>
  <c r="AD62" i="1"/>
  <c r="BJ62" i="1"/>
  <c r="CL66" i="1"/>
  <c r="CD66" i="1"/>
  <c r="BV66" i="1"/>
  <c r="BN66" i="1"/>
  <c r="BF66" i="1"/>
  <c r="AX66" i="1"/>
  <c r="AP66" i="1"/>
  <c r="AH66" i="1"/>
  <c r="Z66" i="1"/>
  <c r="R66" i="1"/>
  <c r="CT66" i="1"/>
  <c r="CJ66" i="1"/>
  <c r="CB66" i="1"/>
  <c r="BT66" i="1"/>
  <c r="BL66" i="1"/>
  <c r="BD66" i="1"/>
  <c r="AV66" i="1"/>
  <c r="AN66" i="1"/>
  <c r="AF66" i="1"/>
  <c r="X66" i="1"/>
  <c r="P66" i="1"/>
  <c r="D67" i="1"/>
  <c r="CH66" i="1"/>
  <c r="BZ66" i="1"/>
  <c r="BR66" i="1"/>
  <c r="BJ66" i="1"/>
  <c r="BB66" i="1"/>
  <c r="AT66" i="1"/>
  <c r="AL66" i="1"/>
  <c r="AD66" i="1"/>
  <c r="V66" i="1"/>
  <c r="N66" i="1"/>
  <c r="CN66" i="1"/>
  <c r="CF66" i="1"/>
  <c r="BX66" i="1"/>
  <c r="BP66" i="1"/>
  <c r="BH66" i="1"/>
  <c r="AZ66" i="1"/>
  <c r="AR66" i="1"/>
  <c r="AJ66" i="1"/>
  <c r="AB66" i="1"/>
  <c r="T66" i="1"/>
  <c r="L66" i="1"/>
  <c r="X62" i="1"/>
  <c r="BD62" i="1"/>
  <c r="CJ62" i="1"/>
  <c r="R62" i="1"/>
  <c r="AX62" i="1"/>
  <c r="CD62" i="1"/>
  <c r="BX62" i="1"/>
  <c r="BP62" i="1"/>
  <c r="AL62" i="1"/>
  <c r="BR62" i="1"/>
  <c r="AB62" i="1"/>
  <c r="AF62" i="1"/>
  <c r="BL62" i="1"/>
  <c r="CT62" i="1"/>
  <c r="Z62" i="1"/>
  <c r="BF62" i="1"/>
  <c r="CL62" i="1"/>
  <c r="CV136" i="1"/>
  <c r="CV137" i="1"/>
  <c r="CF62" i="1"/>
  <c r="N62" i="1"/>
  <c r="AT62" i="1"/>
  <c r="BZ62" i="1"/>
  <c r="BH62" i="1"/>
  <c r="AN62" i="1"/>
  <c r="BT62" i="1"/>
  <c r="L62" i="1"/>
  <c r="CV64" i="1"/>
  <c r="CV62" i="1" s="1"/>
  <c r="AH62" i="1"/>
  <c r="BN62" i="1"/>
  <c r="T62" i="1"/>
  <c r="CN62" i="1"/>
  <c r="V62" i="1"/>
  <c r="BB62" i="1"/>
  <c r="CH62" i="1"/>
  <c r="P62" i="1"/>
  <c r="AV62" i="1"/>
  <c r="CB62" i="1"/>
  <c r="AR62" i="1"/>
  <c r="AP62" i="1"/>
  <c r="BV62" i="1"/>
  <c r="CL138" i="1"/>
  <c r="CD138" i="1"/>
  <c r="BV138" i="1"/>
  <c r="BN138" i="1"/>
  <c r="BF138" i="1"/>
  <c r="AX138" i="1"/>
  <c r="AP138" i="1"/>
  <c r="AH138" i="1"/>
  <c r="Z138" i="1"/>
  <c r="R138" i="1"/>
  <c r="CT138" i="1"/>
  <c r="P138" i="1"/>
  <c r="CJ138" i="1"/>
  <c r="CB138" i="1"/>
  <c r="BT138" i="1"/>
  <c r="BL138" i="1"/>
  <c r="BD138" i="1"/>
  <c r="AV138" i="1"/>
  <c r="AN138" i="1"/>
  <c r="AF138" i="1"/>
  <c r="X138" i="1"/>
  <c r="D140" i="1"/>
  <c r="CH138" i="1"/>
  <c r="BZ138" i="1"/>
  <c r="BR138" i="1"/>
  <c r="BJ138" i="1"/>
  <c r="BB138" i="1"/>
  <c r="AT138" i="1"/>
  <c r="AL138" i="1"/>
  <c r="AD138" i="1"/>
  <c r="V138" i="1"/>
  <c r="N138" i="1"/>
  <c r="CN138" i="1"/>
  <c r="CF138" i="1"/>
  <c r="BX138" i="1"/>
  <c r="BP138" i="1"/>
  <c r="BH138" i="1"/>
  <c r="AZ138" i="1"/>
  <c r="AR138" i="1"/>
  <c r="AJ138" i="1"/>
  <c r="AB138" i="1"/>
  <c r="T138" i="1"/>
  <c r="L138" i="1"/>
  <c r="AJ131" i="1" l="1"/>
  <c r="BP131" i="1"/>
  <c r="N131" i="1"/>
  <c r="AT131" i="1"/>
  <c r="BZ131" i="1"/>
  <c r="AF131" i="1"/>
  <c r="P131" i="1"/>
  <c r="AH131" i="1"/>
  <c r="BN131" i="1"/>
  <c r="CJ131" i="1"/>
  <c r="CV138" i="1"/>
  <c r="CV131" i="1" s="1"/>
  <c r="L131" i="1"/>
  <c r="AR131" i="1"/>
  <c r="BX131" i="1"/>
  <c r="V131" i="1"/>
  <c r="BB131" i="1"/>
  <c r="CH131" i="1"/>
  <c r="BT131" i="1"/>
  <c r="CT131" i="1"/>
  <c r="AP131" i="1"/>
  <c r="BV131" i="1"/>
  <c r="CV66" i="1"/>
  <c r="T131" i="1"/>
  <c r="AZ131" i="1"/>
  <c r="CF131" i="1"/>
  <c r="BJ131" i="1"/>
  <c r="CL140" i="1"/>
  <c r="CD140" i="1"/>
  <c r="BV140" i="1"/>
  <c r="BN140" i="1"/>
  <c r="BF140" i="1"/>
  <c r="AX140" i="1"/>
  <c r="AP140" i="1"/>
  <c r="AH140" i="1"/>
  <c r="Z140" i="1"/>
  <c r="R140" i="1"/>
  <c r="CT140" i="1"/>
  <c r="CT139" i="1" s="1"/>
  <c r="CJ140" i="1"/>
  <c r="CB140" i="1"/>
  <c r="BT140" i="1"/>
  <c r="BL140" i="1"/>
  <c r="BD140" i="1"/>
  <c r="AV140" i="1"/>
  <c r="AN140" i="1"/>
  <c r="AF140" i="1"/>
  <c r="X140" i="1"/>
  <c r="P140" i="1"/>
  <c r="D142" i="1"/>
  <c r="CH140" i="1"/>
  <c r="BZ140" i="1"/>
  <c r="BR140" i="1"/>
  <c r="BJ140" i="1"/>
  <c r="BB140" i="1"/>
  <c r="AT140" i="1"/>
  <c r="AL140" i="1"/>
  <c r="AD140" i="1"/>
  <c r="V140" i="1"/>
  <c r="N140" i="1"/>
  <c r="CN140" i="1"/>
  <c r="CF140" i="1"/>
  <c r="BX140" i="1"/>
  <c r="BP140" i="1"/>
  <c r="BH140" i="1"/>
  <c r="AZ140" i="1"/>
  <c r="AR140" i="1"/>
  <c r="AJ140" i="1"/>
  <c r="AB140" i="1"/>
  <c r="T140" i="1"/>
  <c r="L140" i="1"/>
  <c r="AV131" i="1"/>
  <c r="CB131" i="1"/>
  <c r="R131" i="1"/>
  <c r="AX131" i="1"/>
  <c r="CD131" i="1"/>
  <c r="BL131" i="1"/>
  <c r="D68" i="1"/>
  <c r="BZ67" i="1"/>
  <c r="BR67" i="1"/>
  <c r="BJ67" i="1"/>
  <c r="BB67" i="1"/>
  <c r="AT67" i="1"/>
  <c r="AL67" i="1"/>
  <c r="AD67" i="1"/>
  <c r="V67" i="1"/>
  <c r="N67" i="1"/>
  <c r="CL67" i="1"/>
  <c r="CN67" i="1"/>
  <c r="BX67" i="1"/>
  <c r="BP67" i="1"/>
  <c r="BH67" i="1"/>
  <c r="AZ67" i="1"/>
  <c r="AR67" i="1"/>
  <c r="AJ67" i="1"/>
  <c r="AB67" i="1"/>
  <c r="T67" i="1"/>
  <c r="L67" i="1"/>
  <c r="CD67" i="1"/>
  <c r="CF67" i="1"/>
  <c r="BV67" i="1"/>
  <c r="BN67" i="1"/>
  <c r="BF67" i="1"/>
  <c r="AX67" i="1"/>
  <c r="AP67" i="1"/>
  <c r="AH67" i="1"/>
  <c r="Z67" i="1"/>
  <c r="R67" i="1"/>
  <c r="CJ67" i="1"/>
  <c r="CT67" i="1"/>
  <c r="CH67" i="1"/>
  <c r="BT67" i="1"/>
  <c r="BL67" i="1"/>
  <c r="BD67" i="1"/>
  <c r="AV67" i="1"/>
  <c r="AN67" i="1"/>
  <c r="AF67" i="1"/>
  <c r="X67" i="1"/>
  <c r="P67" i="1"/>
  <c r="CB67" i="1"/>
  <c r="AB131" i="1"/>
  <c r="BH131" i="1"/>
  <c r="CN131" i="1"/>
  <c r="AL131" i="1"/>
  <c r="BR131" i="1"/>
  <c r="X131" i="1"/>
  <c r="BD131" i="1"/>
  <c r="Z131" i="1"/>
  <c r="BF131" i="1"/>
  <c r="CL131" i="1"/>
  <c r="AD131" i="1"/>
  <c r="AN131" i="1"/>
  <c r="T139" i="1" l="1"/>
  <c r="AZ139" i="1"/>
  <c r="CF139" i="1"/>
  <c r="AD139" i="1"/>
  <c r="BJ139" i="1"/>
  <c r="CN142" i="1"/>
  <c r="CF142" i="1"/>
  <c r="BX142" i="1"/>
  <c r="BP142" i="1"/>
  <c r="BH142" i="1"/>
  <c r="AZ142" i="1"/>
  <c r="AR142" i="1"/>
  <c r="AL142" i="1"/>
  <c r="X142" i="1"/>
  <c r="P142" i="1"/>
  <c r="AF142" i="1"/>
  <c r="CL142" i="1"/>
  <c r="CD142" i="1"/>
  <c r="BV142" i="1"/>
  <c r="BN142" i="1"/>
  <c r="BF142" i="1"/>
  <c r="AX142" i="1"/>
  <c r="AP142" i="1"/>
  <c r="AD142" i="1"/>
  <c r="V142" i="1"/>
  <c r="N142" i="1"/>
  <c r="AH142" i="1"/>
  <c r="CJ142" i="1"/>
  <c r="CB142" i="1"/>
  <c r="BT142" i="1"/>
  <c r="BL142" i="1"/>
  <c r="BD142" i="1"/>
  <c r="AV142" i="1"/>
  <c r="CT142" i="1"/>
  <c r="AB142" i="1"/>
  <c r="T142" i="1"/>
  <c r="L142" i="1"/>
  <c r="D108" i="1"/>
  <c r="D143" i="1"/>
  <c r="CH142" i="1"/>
  <c r="BZ142" i="1"/>
  <c r="BR142" i="1"/>
  <c r="BJ142" i="1"/>
  <c r="BB142" i="1"/>
  <c r="AT142" i="1"/>
  <c r="AJ142" i="1"/>
  <c r="Z142" i="1"/>
  <c r="R142" i="1"/>
  <c r="AN142" i="1"/>
  <c r="AN139" i="1"/>
  <c r="BT139" i="1"/>
  <c r="R139" i="1"/>
  <c r="AX139" i="1"/>
  <c r="CD139" i="1"/>
  <c r="AB139" i="1"/>
  <c r="BH139" i="1"/>
  <c r="CN139" i="1"/>
  <c r="AL139" i="1"/>
  <c r="BR139" i="1"/>
  <c r="P139" i="1"/>
  <c r="AV139" i="1"/>
  <c r="CB139" i="1"/>
  <c r="Z139" i="1"/>
  <c r="BF139" i="1"/>
  <c r="CL139" i="1"/>
  <c r="CV67" i="1"/>
  <c r="CT68" i="1"/>
  <c r="BJ68" i="1"/>
  <c r="AD68" i="1"/>
  <c r="CB68" i="1"/>
  <c r="AV68" i="1"/>
  <c r="P68" i="1"/>
  <c r="BF68" i="1"/>
  <c r="BP68" i="1"/>
  <c r="CD68" i="1"/>
  <c r="R68" i="1"/>
  <c r="AR68" i="1"/>
  <c r="CH68" i="1"/>
  <c r="BB68" i="1"/>
  <c r="V68" i="1"/>
  <c r="BT68" i="1"/>
  <c r="AN68" i="1"/>
  <c r="D69" i="1"/>
  <c r="AP68" i="1"/>
  <c r="AZ68" i="1"/>
  <c r="BN68" i="1"/>
  <c r="CN68" i="1"/>
  <c r="AB68" i="1"/>
  <c r="BZ68" i="1"/>
  <c r="AT68" i="1"/>
  <c r="N68" i="1"/>
  <c r="BL68" i="1"/>
  <c r="AF68" i="1"/>
  <c r="CL68" i="1"/>
  <c r="Z68" i="1"/>
  <c r="AJ68" i="1"/>
  <c r="AX68" i="1"/>
  <c r="BX68" i="1"/>
  <c r="L68" i="1"/>
  <c r="BR68" i="1"/>
  <c r="AL68" i="1"/>
  <c r="CJ68" i="1"/>
  <c r="BD68" i="1"/>
  <c r="X68" i="1"/>
  <c r="BV68" i="1"/>
  <c r="CF68" i="1"/>
  <c r="T68" i="1"/>
  <c r="AH68" i="1"/>
  <c r="BH68" i="1"/>
  <c r="AJ139" i="1"/>
  <c r="BP139" i="1"/>
  <c r="N139" i="1"/>
  <c r="AT139" i="1"/>
  <c r="BZ139" i="1"/>
  <c r="X139" i="1"/>
  <c r="BD139" i="1"/>
  <c r="CJ139" i="1"/>
  <c r="AH139" i="1"/>
  <c r="BN139" i="1"/>
  <c r="CV140" i="1"/>
  <c r="CV139" i="1" s="1"/>
  <c r="L139" i="1"/>
  <c r="AR139" i="1"/>
  <c r="BX139" i="1"/>
  <c r="V139" i="1"/>
  <c r="BB139" i="1"/>
  <c r="CH139" i="1"/>
  <c r="AF139" i="1"/>
  <c r="BL139" i="1"/>
  <c r="AP139" i="1"/>
  <c r="BV139" i="1"/>
  <c r="CN143" i="1" l="1"/>
  <c r="CF143" i="1"/>
  <c r="BX143" i="1"/>
  <c r="BP143" i="1"/>
  <c r="BH143" i="1"/>
  <c r="AZ143" i="1"/>
  <c r="AR143" i="1"/>
  <c r="AJ143" i="1"/>
  <c r="AB143" i="1"/>
  <c r="T143" i="1"/>
  <c r="L143" i="1"/>
  <c r="CL143" i="1"/>
  <c r="CD143" i="1"/>
  <c r="BV143" i="1"/>
  <c r="BN143" i="1"/>
  <c r="BF143" i="1"/>
  <c r="AX143" i="1"/>
  <c r="AP143" i="1"/>
  <c r="AH143" i="1"/>
  <c r="Z143" i="1"/>
  <c r="R143" i="1"/>
  <c r="CT143" i="1"/>
  <c r="CJ143" i="1"/>
  <c r="CB143" i="1"/>
  <c r="BT143" i="1"/>
  <c r="BL143" i="1"/>
  <c r="BD143" i="1"/>
  <c r="AV143" i="1"/>
  <c r="AN143" i="1"/>
  <c r="AF143" i="1"/>
  <c r="X143" i="1"/>
  <c r="P143" i="1"/>
  <c r="D144" i="1"/>
  <c r="CH143" i="1"/>
  <c r="BZ143" i="1"/>
  <c r="BR143" i="1"/>
  <c r="BJ143" i="1"/>
  <c r="BB143" i="1"/>
  <c r="AT143" i="1"/>
  <c r="AL143" i="1"/>
  <c r="AD143" i="1"/>
  <c r="V143" i="1"/>
  <c r="N143" i="1"/>
  <c r="CH108" i="1"/>
  <c r="BZ108" i="1"/>
  <c r="BR108" i="1"/>
  <c r="BJ108" i="1"/>
  <c r="BB108" i="1"/>
  <c r="AT108" i="1"/>
  <c r="AL108" i="1"/>
  <c r="AD108" i="1"/>
  <c r="V108" i="1"/>
  <c r="N108" i="1"/>
  <c r="CN108" i="1"/>
  <c r="CF108" i="1"/>
  <c r="BX108" i="1"/>
  <c r="BP108" i="1"/>
  <c r="BH108" i="1"/>
  <c r="AZ108" i="1"/>
  <c r="AR108" i="1"/>
  <c r="AJ108" i="1"/>
  <c r="AB108" i="1"/>
  <c r="T108" i="1"/>
  <c r="L108" i="1"/>
  <c r="CL108" i="1"/>
  <c r="CD108" i="1"/>
  <c r="BV108" i="1"/>
  <c r="BN108" i="1"/>
  <c r="BF108" i="1"/>
  <c r="AX108" i="1"/>
  <c r="AP108" i="1"/>
  <c r="AH108" i="1"/>
  <c r="Z108" i="1"/>
  <c r="R108" i="1"/>
  <c r="CT108" i="1"/>
  <c r="CT107" i="1" s="1"/>
  <c r="CJ108" i="1"/>
  <c r="CB108" i="1"/>
  <c r="BT108" i="1"/>
  <c r="BL108" i="1"/>
  <c r="BD108" i="1"/>
  <c r="AV108" i="1"/>
  <c r="AN108" i="1"/>
  <c r="AF108" i="1"/>
  <c r="X108" i="1"/>
  <c r="P108" i="1"/>
  <c r="CV142" i="1"/>
  <c r="CV68" i="1"/>
  <c r="BX69" i="1"/>
  <c r="BX65" i="1" s="1"/>
  <c r="AR69" i="1"/>
  <c r="AR65" i="1" s="1"/>
  <c r="L69" i="1"/>
  <c r="L65" i="1" s="1"/>
  <c r="BR69" i="1"/>
  <c r="BR65" i="1" s="1"/>
  <c r="AL69" i="1"/>
  <c r="AL65" i="1" s="1"/>
  <c r="CL69" i="1"/>
  <c r="CL65" i="1" s="1"/>
  <c r="Z69" i="1"/>
  <c r="Z65" i="1" s="1"/>
  <c r="AN69" i="1"/>
  <c r="AN65" i="1" s="1"/>
  <c r="AX69" i="1"/>
  <c r="AX65" i="1" s="1"/>
  <c r="BL69" i="1"/>
  <c r="BL65" i="1" s="1"/>
  <c r="D71" i="1"/>
  <c r="BP69" i="1"/>
  <c r="BP65" i="1" s="1"/>
  <c r="AJ69" i="1"/>
  <c r="AJ65" i="1" s="1"/>
  <c r="CT69" i="1"/>
  <c r="CT65" i="1" s="1"/>
  <c r="BJ69" i="1"/>
  <c r="BJ65" i="1" s="1"/>
  <c r="AD69" i="1"/>
  <c r="AD65" i="1" s="1"/>
  <c r="BV69" i="1"/>
  <c r="BV65" i="1" s="1"/>
  <c r="CJ69" i="1"/>
  <c r="CJ65" i="1" s="1"/>
  <c r="X69" i="1"/>
  <c r="X65" i="1" s="1"/>
  <c r="AH69" i="1"/>
  <c r="AH65" i="1" s="1"/>
  <c r="AV69" i="1"/>
  <c r="AV65" i="1" s="1"/>
  <c r="CN69" i="1"/>
  <c r="CN65" i="1" s="1"/>
  <c r="BH69" i="1"/>
  <c r="BH65" i="1" s="1"/>
  <c r="AB69" i="1"/>
  <c r="AB65" i="1" s="1"/>
  <c r="CH69" i="1"/>
  <c r="CH65" i="1" s="1"/>
  <c r="BB69" i="1"/>
  <c r="BB65" i="1" s="1"/>
  <c r="V69" i="1"/>
  <c r="V65" i="1" s="1"/>
  <c r="BF69" i="1"/>
  <c r="BF65" i="1" s="1"/>
  <c r="BT69" i="1"/>
  <c r="BT65" i="1" s="1"/>
  <c r="CD69" i="1"/>
  <c r="CD65" i="1" s="1"/>
  <c r="R69" i="1"/>
  <c r="R65" i="1" s="1"/>
  <c r="AF69" i="1"/>
  <c r="AF65" i="1" s="1"/>
  <c r="CF69" i="1"/>
  <c r="CF65" i="1" s="1"/>
  <c r="AZ69" i="1"/>
  <c r="AZ65" i="1" s="1"/>
  <c r="T69" i="1"/>
  <c r="T65" i="1" s="1"/>
  <c r="BZ69" i="1"/>
  <c r="BZ65" i="1" s="1"/>
  <c r="AT69" i="1"/>
  <c r="AT65" i="1" s="1"/>
  <c r="N69" i="1"/>
  <c r="N65" i="1" s="1"/>
  <c r="AP69" i="1"/>
  <c r="AP65" i="1" s="1"/>
  <c r="BD69" i="1"/>
  <c r="BD65" i="1" s="1"/>
  <c r="BN69" i="1"/>
  <c r="BN65" i="1" s="1"/>
  <c r="CB69" i="1"/>
  <c r="CB65" i="1" s="1"/>
  <c r="P69" i="1"/>
  <c r="P65" i="1" s="1"/>
  <c r="X107" i="1" l="1"/>
  <c r="BD107" i="1"/>
  <c r="CJ107" i="1"/>
  <c r="AH107" i="1"/>
  <c r="BN107" i="1"/>
  <c r="CV108" i="1"/>
  <c r="CV107" i="1" s="1"/>
  <c r="L107" i="1"/>
  <c r="AR107" i="1"/>
  <c r="BX107" i="1"/>
  <c r="V107" i="1"/>
  <c r="BB107" i="1"/>
  <c r="CH107" i="1"/>
  <c r="CN144" i="1"/>
  <c r="CF144" i="1"/>
  <c r="BX144" i="1"/>
  <c r="BP144" i="1"/>
  <c r="BH144" i="1"/>
  <c r="AZ144" i="1"/>
  <c r="AR144" i="1"/>
  <c r="AJ144" i="1"/>
  <c r="AB144" i="1"/>
  <c r="T144" i="1"/>
  <c r="L144" i="1"/>
  <c r="CL144" i="1"/>
  <c r="CD144" i="1"/>
  <c r="BV144" i="1"/>
  <c r="BN144" i="1"/>
  <c r="BF144" i="1"/>
  <c r="AX144" i="1"/>
  <c r="AP144" i="1"/>
  <c r="AH144" i="1"/>
  <c r="Z144" i="1"/>
  <c r="R144" i="1"/>
  <c r="R141" i="1" s="1"/>
  <c r="CT144" i="1"/>
  <c r="CT141" i="1" s="1"/>
  <c r="CJ144" i="1"/>
  <c r="CB144" i="1"/>
  <c r="BT144" i="1"/>
  <c r="BL144" i="1"/>
  <c r="BD144" i="1"/>
  <c r="AV144" i="1"/>
  <c r="AN144" i="1"/>
  <c r="AF144" i="1"/>
  <c r="X144" i="1"/>
  <c r="P144" i="1"/>
  <c r="P141" i="1" s="1"/>
  <c r="D146" i="1"/>
  <c r="CH144" i="1"/>
  <c r="BZ144" i="1"/>
  <c r="BR144" i="1"/>
  <c r="BJ144" i="1"/>
  <c r="BB144" i="1"/>
  <c r="AT144" i="1"/>
  <c r="AL144" i="1"/>
  <c r="AD144" i="1"/>
  <c r="V144" i="1"/>
  <c r="N144" i="1"/>
  <c r="AF107" i="1"/>
  <c r="BL107" i="1"/>
  <c r="AP107" i="1"/>
  <c r="BV107" i="1"/>
  <c r="T107" i="1"/>
  <c r="AZ107" i="1"/>
  <c r="CF107" i="1"/>
  <c r="AD107" i="1"/>
  <c r="BJ107" i="1"/>
  <c r="AN107" i="1"/>
  <c r="BT107" i="1"/>
  <c r="R107" i="1"/>
  <c r="AX107" i="1"/>
  <c r="CD107" i="1"/>
  <c r="AB107" i="1"/>
  <c r="BH107" i="1"/>
  <c r="CN107" i="1"/>
  <c r="AL107" i="1"/>
  <c r="BR107" i="1"/>
  <c r="CV143" i="1"/>
  <c r="CN71" i="1"/>
  <c r="CF71" i="1"/>
  <c r="BX71" i="1"/>
  <c r="BP71" i="1"/>
  <c r="BH71" i="1"/>
  <c r="AZ71" i="1"/>
  <c r="AR71" i="1"/>
  <c r="AJ71" i="1"/>
  <c r="AB71" i="1"/>
  <c r="T71" i="1"/>
  <c r="L71" i="1"/>
  <c r="CL71" i="1"/>
  <c r="CD71" i="1"/>
  <c r="BV71" i="1"/>
  <c r="BN71" i="1"/>
  <c r="BF71" i="1"/>
  <c r="AX71" i="1"/>
  <c r="AP71" i="1"/>
  <c r="AH71" i="1"/>
  <c r="Z71" i="1"/>
  <c r="R71" i="1"/>
  <c r="CT71" i="1"/>
  <c r="CJ71" i="1"/>
  <c r="CB71" i="1"/>
  <c r="BT71" i="1"/>
  <c r="BL71" i="1"/>
  <c r="BD71" i="1"/>
  <c r="AV71" i="1"/>
  <c r="AN71" i="1"/>
  <c r="AF71" i="1"/>
  <c r="X71" i="1"/>
  <c r="P71" i="1"/>
  <c r="D72" i="1"/>
  <c r="CH71" i="1"/>
  <c r="BZ71" i="1"/>
  <c r="BR71" i="1"/>
  <c r="BJ71" i="1"/>
  <c r="BB71" i="1"/>
  <c r="AT71" i="1"/>
  <c r="AL71" i="1"/>
  <c r="AD71" i="1"/>
  <c r="V71" i="1"/>
  <c r="N71" i="1"/>
  <c r="CV69" i="1"/>
  <c r="CV65" i="1" s="1"/>
  <c r="P107" i="1"/>
  <c r="AV107" i="1"/>
  <c r="CB107" i="1"/>
  <c r="Z107" i="1"/>
  <c r="BF107" i="1"/>
  <c r="CL107" i="1"/>
  <c r="AJ107" i="1"/>
  <c r="BP107" i="1"/>
  <c r="N107" i="1"/>
  <c r="AT107" i="1"/>
  <c r="BZ107" i="1"/>
  <c r="BP141" i="1" l="1"/>
  <c r="AZ141" i="1"/>
  <c r="BB141" i="1"/>
  <c r="CH141" i="1"/>
  <c r="CF141" i="1"/>
  <c r="AJ141" i="1"/>
  <c r="AL141" i="1"/>
  <c r="AV141" i="1"/>
  <c r="CB141" i="1"/>
  <c r="Z141" i="1"/>
  <c r="BF141" i="1"/>
  <c r="CL141" i="1"/>
  <c r="CV71" i="1"/>
  <c r="N141" i="1"/>
  <c r="AT141" i="1"/>
  <c r="BZ141" i="1"/>
  <c r="X141" i="1"/>
  <c r="BD141" i="1"/>
  <c r="CJ141" i="1"/>
  <c r="AH141" i="1"/>
  <c r="BN141" i="1"/>
  <c r="CV144" i="1"/>
  <c r="CV141" i="1" s="1"/>
  <c r="L141" i="1"/>
  <c r="AR141" i="1"/>
  <c r="BX141" i="1"/>
  <c r="BR141" i="1"/>
  <c r="V141" i="1"/>
  <c r="AF141" i="1"/>
  <c r="BL141" i="1"/>
  <c r="AP141" i="1"/>
  <c r="BV141" i="1"/>
  <c r="T141" i="1"/>
  <c r="CL72" i="1"/>
  <c r="CD72" i="1"/>
  <c r="BV72" i="1"/>
  <c r="BN72" i="1"/>
  <c r="BF72" i="1"/>
  <c r="AX72" i="1"/>
  <c r="AP72" i="1"/>
  <c r="AH72" i="1"/>
  <c r="Z72" i="1"/>
  <c r="R72" i="1"/>
  <c r="CT72" i="1"/>
  <c r="CJ72" i="1"/>
  <c r="CB72" i="1"/>
  <c r="BT72" i="1"/>
  <c r="BL72" i="1"/>
  <c r="BD72" i="1"/>
  <c r="AV72" i="1"/>
  <c r="AN72" i="1"/>
  <c r="AF72" i="1"/>
  <c r="X72" i="1"/>
  <c r="P72" i="1"/>
  <c r="D73" i="1"/>
  <c r="CH72" i="1"/>
  <c r="BZ72" i="1"/>
  <c r="BR72" i="1"/>
  <c r="BJ72" i="1"/>
  <c r="BB72" i="1"/>
  <c r="AT72" i="1"/>
  <c r="AL72" i="1"/>
  <c r="AD72" i="1"/>
  <c r="V72" i="1"/>
  <c r="N72" i="1"/>
  <c r="CN72" i="1"/>
  <c r="CF72" i="1"/>
  <c r="BX72" i="1"/>
  <c r="BP72" i="1"/>
  <c r="BH72" i="1"/>
  <c r="AZ72" i="1"/>
  <c r="AR72" i="1"/>
  <c r="AJ72" i="1"/>
  <c r="AB72" i="1"/>
  <c r="T72" i="1"/>
  <c r="L72" i="1"/>
  <c r="AD141" i="1"/>
  <c r="BJ141" i="1"/>
  <c r="CJ146" i="1"/>
  <c r="CB146" i="1"/>
  <c r="BT146" i="1"/>
  <c r="BL146" i="1"/>
  <c r="BD146" i="1"/>
  <c r="AV146" i="1"/>
  <c r="AN146" i="1"/>
  <c r="AF146" i="1"/>
  <c r="X146" i="1"/>
  <c r="P146" i="1"/>
  <c r="CH146" i="1"/>
  <c r="BZ146" i="1"/>
  <c r="BR146" i="1"/>
  <c r="BJ146" i="1"/>
  <c r="BB146" i="1"/>
  <c r="AT146" i="1"/>
  <c r="AL146" i="1"/>
  <c r="AD146" i="1"/>
  <c r="V146" i="1"/>
  <c r="N146" i="1"/>
  <c r="CN146" i="1"/>
  <c r="CF146" i="1"/>
  <c r="BX146" i="1"/>
  <c r="BP146" i="1"/>
  <c r="BH146" i="1"/>
  <c r="AZ146" i="1"/>
  <c r="AR146" i="1"/>
  <c r="AJ146" i="1"/>
  <c r="AB146" i="1"/>
  <c r="T146" i="1"/>
  <c r="L146" i="1"/>
  <c r="CL146" i="1"/>
  <c r="CD146" i="1"/>
  <c r="BV146" i="1"/>
  <c r="BN146" i="1"/>
  <c r="BF146" i="1"/>
  <c r="AX146" i="1"/>
  <c r="AP146" i="1"/>
  <c r="AH146" i="1"/>
  <c r="Z146" i="1"/>
  <c r="R146" i="1"/>
  <c r="CT146" i="1"/>
  <c r="CT145" i="1" s="1"/>
  <c r="AN141" i="1"/>
  <c r="BT141" i="1"/>
  <c r="AX141" i="1"/>
  <c r="CD141" i="1"/>
  <c r="AB141" i="1"/>
  <c r="BH141" i="1"/>
  <c r="CN141" i="1"/>
  <c r="Z145" i="1" l="1"/>
  <c r="BF145" i="1"/>
  <c r="CL145" i="1"/>
  <c r="AJ145" i="1"/>
  <c r="BP145" i="1"/>
  <c r="N145" i="1"/>
  <c r="AT145" i="1"/>
  <c r="BZ145" i="1"/>
  <c r="AF145" i="1"/>
  <c r="BL145" i="1"/>
  <c r="CV72" i="1"/>
  <c r="AH145" i="1"/>
  <c r="BN145" i="1"/>
  <c r="L145" i="1"/>
  <c r="CV146" i="1"/>
  <c r="CV145" i="1" s="1"/>
  <c r="AR145" i="1"/>
  <c r="BX145" i="1"/>
  <c r="V145" i="1"/>
  <c r="BB145" i="1"/>
  <c r="CH145" i="1"/>
  <c r="AN145" i="1"/>
  <c r="BT145" i="1"/>
  <c r="CN73" i="1"/>
  <c r="CF73" i="1"/>
  <c r="BX73" i="1"/>
  <c r="BP73" i="1"/>
  <c r="BH73" i="1"/>
  <c r="AZ73" i="1"/>
  <c r="AR73" i="1"/>
  <c r="AJ73" i="1"/>
  <c r="AB73" i="1"/>
  <c r="T73" i="1"/>
  <c r="L73" i="1"/>
  <c r="CL73" i="1"/>
  <c r="CD73" i="1"/>
  <c r="BV73" i="1"/>
  <c r="BN73" i="1"/>
  <c r="BF73" i="1"/>
  <c r="AX73" i="1"/>
  <c r="AP73" i="1"/>
  <c r="AH73" i="1"/>
  <c r="Z73" i="1"/>
  <c r="R73" i="1"/>
  <c r="CT73" i="1"/>
  <c r="CJ73" i="1"/>
  <c r="CB73" i="1"/>
  <c r="BT73" i="1"/>
  <c r="BL73" i="1"/>
  <c r="BD73" i="1"/>
  <c r="AV73" i="1"/>
  <c r="AN73" i="1"/>
  <c r="AF73" i="1"/>
  <c r="X73" i="1"/>
  <c r="P73" i="1"/>
  <c r="D74" i="1"/>
  <c r="CH73" i="1"/>
  <c r="BZ73" i="1"/>
  <c r="BR73" i="1"/>
  <c r="BJ73" i="1"/>
  <c r="BB73" i="1"/>
  <c r="AT73" i="1"/>
  <c r="AL73" i="1"/>
  <c r="AD73" i="1"/>
  <c r="V73" i="1"/>
  <c r="N73" i="1"/>
  <c r="BV145" i="1"/>
  <c r="T145" i="1"/>
  <c r="AZ145" i="1"/>
  <c r="CF145" i="1"/>
  <c r="AD145" i="1"/>
  <c r="BJ145" i="1"/>
  <c r="P145" i="1"/>
  <c r="AV145" i="1"/>
  <c r="CB145" i="1"/>
  <c r="AP145" i="1"/>
  <c r="R145" i="1"/>
  <c r="AX145" i="1"/>
  <c r="CD145" i="1"/>
  <c r="AB145" i="1"/>
  <c r="BH145" i="1"/>
  <c r="CN145" i="1"/>
  <c r="AL145" i="1"/>
  <c r="BR145" i="1"/>
  <c r="X145" i="1"/>
  <c r="BD145" i="1"/>
  <c r="CJ145" i="1"/>
  <c r="CN74" i="1" l="1"/>
  <c r="CF74" i="1"/>
  <c r="BX74" i="1"/>
  <c r="BP74" i="1"/>
  <c r="BH74" i="1"/>
  <c r="AZ74" i="1"/>
  <c r="AR74" i="1"/>
  <c r="AJ74" i="1"/>
  <c r="AB74" i="1"/>
  <c r="T74" i="1"/>
  <c r="L74" i="1"/>
  <c r="CL74" i="1"/>
  <c r="BV74" i="1"/>
  <c r="BF74" i="1"/>
  <c r="AX74" i="1"/>
  <c r="AH74" i="1"/>
  <c r="Z74" i="1"/>
  <c r="CT74" i="1"/>
  <c r="P74" i="1"/>
  <c r="BJ74" i="1"/>
  <c r="AD74" i="1"/>
  <c r="N74" i="1"/>
  <c r="CD74" i="1"/>
  <c r="BN74" i="1"/>
  <c r="AP74" i="1"/>
  <c r="R74" i="1"/>
  <c r="D75" i="1"/>
  <c r="BZ74" i="1"/>
  <c r="BB74" i="1"/>
  <c r="V74" i="1"/>
  <c r="CJ74" i="1"/>
  <c r="CB74" i="1"/>
  <c r="BT74" i="1"/>
  <c r="BL74" i="1"/>
  <c r="BD74" i="1"/>
  <c r="AV74" i="1"/>
  <c r="AN74" i="1"/>
  <c r="AF74" i="1"/>
  <c r="X74" i="1"/>
  <c r="BR74" i="1"/>
  <c r="AL74" i="1"/>
  <c r="CH74" i="1"/>
  <c r="AT74" i="1"/>
  <c r="CV73" i="1"/>
  <c r="CH75" i="1" l="1"/>
  <c r="BZ75" i="1"/>
  <c r="BR75" i="1"/>
  <c r="BJ75" i="1"/>
  <c r="BB75" i="1"/>
  <c r="AT75" i="1"/>
  <c r="AL75" i="1"/>
  <c r="AD75" i="1"/>
  <c r="V75" i="1"/>
  <c r="N75" i="1"/>
  <c r="CN75" i="1"/>
  <c r="CF75" i="1"/>
  <c r="BX75" i="1"/>
  <c r="BP75" i="1"/>
  <c r="BH75" i="1"/>
  <c r="AZ75" i="1"/>
  <c r="AR75" i="1"/>
  <c r="AJ75" i="1"/>
  <c r="AB75" i="1"/>
  <c r="T75" i="1"/>
  <c r="L75" i="1"/>
  <c r="AF75" i="1"/>
  <c r="P75" i="1"/>
  <c r="CL75" i="1"/>
  <c r="CD75" i="1"/>
  <c r="BV75" i="1"/>
  <c r="BN75" i="1"/>
  <c r="BF75" i="1"/>
  <c r="AX75" i="1"/>
  <c r="AP75" i="1"/>
  <c r="AH75" i="1"/>
  <c r="Z75" i="1"/>
  <c r="R75" i="1"/>
  <c r="R70" i="1" s="1"/>
  <c r="R163" i="1" s="1"/>
  <c r="CT75" i="1"/>
  <c r="CJ75" i="1"/>
  <c r="CB75" i="1"/>
  <c r="BT75" i="1"/>
  <c r="BL75" i="1"/>
  <c r="BD75" i="1"/>
  <c r="AV75" i="1"/>
  <c r="AN75" i="1"/>
  <c r="X75" i="1"/>
  <c r="CV74" i="1"/>
  <c r="CH70" i="1" l="1"/>
  <c r="CH163" i="1" s="1"/>
  <c r="BT70" i="1"/>
  <c r="BT163" i="1" s="1"/>
  <c r="AN70" i="1"/>
  <c r="AN163" i="1" s="1"/>
  <c r="AX70" i="1"/>
  <c r="AX163" i="1" s="1"/>
  <c r="CD70" i="1"/>
  <c r="CD163" i="1" s="1"/>
  <c r="CV75" i="1"/>
  <c r="CV70" i="1" s="1"/>
  <c r="CV163" i="1" s="1"/>
  <c r="L70" i="1"/>
  <c r="L163" i="1" s="1"/>
  <c r="AR70" i="1"/>
  <c r="AR163" i="1" s="1"/>
  <c r="BX70" i="1"/>
  <c r="BX163" i="1" s="1"/>
  <c r="V70" i="1"/>
  <c r="V163" i="1" s="1"/>
  <c r="BB70" i="1"/>
  <c r="BB163" i="1" s="1"/>
  <c r="R166" i="1"/>
  <c r="R164" i="1"/>
  <c r="AV70" i="1"/>
  <c r="AV163" i="1" s="1"/>
  <c r="CB70" i="1"/>
  <c r="CB163" i="1" s="1"/>
  <c r="Z70" i="1"/>
  <c r="Z163" i="1" s="1"/>
  <c r="BF70" i="1"/>
  <c r="BF163" i="1" s="1"/>
  <c r="CL70" i="1"/>
  <c r="CL163" i="1" s="1"/>
  <c r="T70" i="1"/>
  <c r="T163" i="1" s="1"/>
  <c r="AZ70" i="1"/>
  <c r="AZ163" i="1" s="1"/>
  <c r="CF70" i="1"/>
  <c r="CF163" i="1" s="1"/>
  <c r="AD70" i="1"/>
  <c r="AD163" i="1" s="1"/>
  <c r="BJ70" i="1"/>
  <c r="BJ163" i="1" s="1"/>
  <c r="CJ70" i="1"/>
  <c r="CJ163" i="1" s="1"/>
  <c r="X70" i="1"/>
  <c r="X163" i="1" s="1"/>
  <c r="AH70" i="1"/>
  <c r="AH163" i="1" s="1"/>
  <c r="BN70" i="1"/>
  <c r="BN163" i="1" s="1"/>
  <c r="P70" i="1"/>
  <c r="P163" i="1" s="1"/>
  <c r="AB70" i="1"/>
  <c r="AB163" i="1" s="1"/>
  <c r="BH70" i="1"/>
  <c r="BH163" i="1" s="1"/>
  <c r="CN70" i="1"/>
  <c r="CN163" i="1" s="1"/>
  <c r="AL70" i="1"/>
  <c r="AL163" i="1" s="1"/>
  <c r="BR70" i="1"/>
  <c r="BR163" i="1" s="1"/>
  <c r="CH166" i="1"/>
  <c r="CH164" i="1"/>
  <c r="BL70" i="1"/>
  <c r="BL163" i="1" s="1"/>
  <c r="CT70" i="1"/>
  <c r="CT163" i="1" s="1"/>
  <c r="AP70" i="1"/>
  <c r="AP163" i="1" s="1"/>
  <c r="BV70" i="1"/>
  <c r="BV163" i="1" s="1"/>
  <c r="AF70" i="1"/>
  <c r="AF163" i="1" s="1"/>
  <c r="AJ70" i="1"/>
  <c r="AJ163" i="1" s="1"/>
  <c r="BP70" i="1"/>
  <c r="BP163" i="1" s="1"/>
  <c r="N70" i="1"/>
  <c r="N163" i="1" s="1"/>
  <c r="AT70" i="1"/>
  <c r="AT163" i="1" s="1"/>
  <c r="BZ70" i="1"/>
  <c r="BZ163" i="1" s="1"/>
  <c r="BD70" i="1"/>
  <c r="BD163" i="1" s="1"/>
  <c r="CV168" i="1" l="1"/>
  <c r="BT164" i="1"/>
  <c r="BT166" i="1"/>
  <c r="AN166" i="1"/>
  <c r="AN164" i="1"/>
  <c r="AT166" i="1"/>
  <c r="AT164" i="1"/>
  <c r="BP166" i="1"/>
  <c r="BP164" i="1"/>
  <c r="AF166" i="1"/>
  <c r="AF164" i="1"/>
  <c r="AP166" i="1"/>
  <c r="AP164" i="1"/>
  <c r="BL166" i="1"/>
  <c r="BL164" i="1"/>
  <c r="BJ166" i="1"/>
  <c r="BJ164" i="1"/>
  <c r="CF166" i="1"/>
  <c r="CF164" i="1"/>
  <c r="T166" i="1"/>
  <c r="T164" i="1"/>
  <c r="BF164" i="1"/>
  <c r="BF166" i="1"/>
  <c r="CD164" i="1"/>
  <c r="CD166" i="1"/>
  <c r="BD166" i="1"/>
  <c r="BD164" i="1"/>
  <c r="AL164" i="1"/>
  <c r="AL166" i="1"/>
  <c r="BH166" i="1"/>
  <c r="BH164" i="1"/>
  <c r="AH166" i="1"/>
  <c r="AH164" i="1"/>
  <c r="CB166" i="1"/>
  <c r="CB164" i="1"/>
  <c r="BB166" i="1"/>
  <c r="BB164" i="1"/>
  <c r="BX166" i="1"/>
  <c r="BX164" i="1"/>
  <c r="BZ166" i="1"/>
  <c r="BZ164" i="1"/>
  <c r="N164" i="1"/>
  <c r="N166" i="1"/>
  <c r="AJ166" i="1"/>
  <c r="AJ164" i="1"/>
  <c r="BV166" i="1"/>
  <c r="BV164" i="1"/>
  <c r="P166" i="1"/>
  <c r="P164" i="1"/>
  <c r="X164" i="1"/>
  <c r="X166" i="1"/>
  <c r="AD164" i="1"/>
  <c r="AD166" i="1"/>
  <c r="AZ166" i="1"/>
  <c r="AZ164" i="1"/>
  <c r="CL166" i="1"/>
  <c r="CL164" i="1"/>
  <c r="Z166" i="1"/>
  <c r="Z164" i="1"/>
  <c r="L166" i="1"/>
  <c r="L164" i="1"/>
  <c r="AX166" i="1"/>
  <c r="AX164" i="1"/>
  <c r="BR164" i="1"/>
  <c r="BR166" i="1"/>
  <c r="CN166" i="1"/>
  <c r="CN164" i="1"/>
  <c r="AB166" i="1"/>
  <c r="AB164" i="1"/>
  <c r="BN164" i="1"/>
  <c r="BN166" i="1"/>
  <c r="CJ166" i="1"/>
  <c r="CJ164" i="1"/>
  <c r="AV164" i="1"/>
  <c r="AV166" i="1"/>
  <c r="V164" i="1"/>
  <c r="V166" i="1"/>
  <c r="AR166" i="1"/>
  <c r="AR164" i="1"/>
  <c r="CV164" i="1" l="1"/>
  <c r="CV166" i="1"/>
</calcChain>
</file>

<file path=xl/sharedStrings.xml><?xml version="1.0" encoding="utf-8"?>
<sst xmlns="http://schemas.openxmlformats.org/spreadsheetml/2006/main" count="307" uniqueCount="217">
  <si>
    <t>Код профиля 2016</t>
  </si>
  <si>
    <t>Код КСГ 2016</t>
  </si>
  <si>
    <t>КПГ / КСГ</t>
  </si>
  <si>
    <t>базовая ставка</t>
  </si>
  <si>
    <t>коэффициент относительной затратоемкости</t>
  </si>
  <si>
    <t>управленческий коэффициент</t>
  </si>
  <si>
    <t>районный коэффициент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</si>
  <si>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</si>
  <si>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</si>
  <si>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</si>
  <si>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</si>
  <si>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</si>
  <si>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</si>
  <si>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</si>
  <si>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</si>
  <si>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</si>
  <si>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</si>
  <si>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</si>
  <si>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</si>
  <si>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</si>
  <si>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</si>
  <si>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</si>
  <si>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</si>
  <si>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</si>
  <si>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</si>
  <si>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</si>
  <si>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КГБУЗ "Детский санаторий Амурский" МЗ ХК</t>
  </si>
  <si>
    <t>НУЗ "Дорожная клиническая больница на станции Хабаровск-1 ОАО "Российские железные дороги"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</si>
  <si>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</si>
  <si>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</si>
  <si>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</si>
  <si>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</si>
  <si>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"Ульчская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</si>
  <si>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</si>
  <si>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</si>
  <si>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</si>
  <si>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</si>
  <si>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</si>
  <si>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</si>
  <si>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</si>
  <si>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</si>
  <si>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</si>
  <si>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</si>
  <si>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КГБУЗ "Детская городская больница" МЗ ХК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</si>
  <si>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</si>
  <si>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</si>
  <si>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</si>
  <si>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</si>
  <si>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 xml:space="preserve">КГБУЗ "Краевой кожно-венерологический диспансер" МЗ ХК </t>
  </si>
  <si>
    <t>ООО "ЭКО-центр"</t>
  </si>
  <si>
    <t>ФКУЗ "Медико-санитарная часть МВД Российской Федерации по Хабаровскому краю"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</si>
  <si>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</si>
  <si>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</si>
  <si>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</si>
  <si>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</si>
  <si>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</si>
  <si>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</si>
  <si>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</si>
  <si>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КУСмо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</si>
  <si>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</si>
  <si>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</si>
  <si>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</si>
  <si>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</si>
  <si>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затрат 1)</t>
  </si>
  <si>
    <t>Операции на женских половых органах (уровень затрат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</si>
  <si>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</si>
  <si>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</si>
  <si>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</si>
  <si>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</si>
  <si>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</si>
  <si>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</si>
  <si>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</si>
  <si>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</si>
  <si>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</si>
  <si>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</si>
  <si>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</si>
  <si>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</si>
  <si>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</si>
  <si>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</si>
  <si>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</si>
  <si>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</si>
  <si>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</si>
  <si>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</si>
  <si>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</si>
  <si>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</si>
  <si>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ЗНО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</si>
  <si>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</si>
  <si>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</si>
  <si>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</si>
  <si>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</si>
  <si>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</si>
  <si>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</si>
  <si>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</si>
  <si>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</si>
  <si>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</si>
  <si>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</si>
  <si>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</si>
  <si>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</si>
  <si>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</si>
  <si>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</si>
  <si>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</si>
  <si>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</si>
  <si>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</si>
  <si>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</si>
  <si>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</si>
  <si>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</si>
  <si>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</si>
  <si>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</si>
  <si>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</si>
  <si>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</si>
  <si>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</si>
  <si>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</si>
  <si>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</si>
  <si>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</si>
  <si>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</si>
  <si>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</si>
  <si>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Иммунизация против РСВ инфекции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</si>
  <si>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</si>
  <si>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</si>
  <si>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</si>
  <si>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</si>
  <si>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</si>
  <si>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</si>
  <si>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</si>
  <si>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</si>
  <si>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</si>
  <si>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</si>
  <si>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</si>
  <si>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</si>
  <si>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</si>
  <si>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</si>
  <si>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уровень 1</t>
  </si>
  <si>
    <t>Лекарственная терапия при ЗНО других локализаций (кроме ЗНО лимфоидной и кроветворной тканей), уровень 2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</si>
  <si>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</si>
  <si>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</si>
  <si>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</si>
  <si>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</si>
  <si>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</si>
  <si>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</si>
  <si>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</si>
  <si>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</si>
  <si>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</si>
  <si>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</si>
  <si>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</si>
  <si>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</si>
  <si>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</si>
  <si>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</si>
  <si>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</si>
  <si>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</si>
  <si>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</si>
  <si>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</si>
  <si>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</si>
  <si>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</si>
  <si>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</si>
  <si>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</si>
  <si>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</si>
  <si>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кровообращения</t>
  </si>
  <si>
    <t>Операции на сосудах (уровень затрат 1)</t>
  </si>
  <si>
    <t>Операции на сосудах (уровень затрат 2)</t>
  </si>
  <si>
    <t>Стоматология детская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</si>
  <si>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</si>
  <si>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</si>
  <si>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</si>
  <si>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</si>
  <si>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</si>
  <si>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</si>
  <si>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</si>
  <si>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</si>
  <si>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</si>
  <si>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</si>
  <si>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</si>
  <si>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</si>
  <si>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</si>
  <si>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</si>
  <si>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</si>
  <si>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</si>
  <si>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</si>
  <si>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</si>
  <si>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</si>
  <si>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</si>
  <si>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</si>
  <si>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</si>
  <si>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</si>
  <si>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</si>
  <si>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</si>
  <si>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по поводу грыж (уровень затрат 1)</t>
  </si>
  <si>
    <t>Операции по поводу грыж (уровень затрат 2)</t>
  </si>
  <si>
    <t>Операции по поводу грыж (уровень затрат 3)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</si>
  <si>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</si>
  <si>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</si>
  <si>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</si>
  <si>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</si>
  <si>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</si>
  <si>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</si>
  <si>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</si>
  <si>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</si>
  <si>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Эндокринология</t>
  </si>
  <si>
    <t>Сахарный диабет без осложнений,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</si>
  <si>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</si>
  <si>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</si>
  <si>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ингалационной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</si>
  <si>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</si>
  <si>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</si>
  <si>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</si>
  <si>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</si>
  <si>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</si>
  <si>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</si>
  <si>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Нейрореабилитация</t>
  </si>
  <si>
    <t>Кардиореабилитация</t>
  </si>
  <si>
    <t>Реабилитация после перенесенных травм и операций на опорно-двигательной системе</t>
  </si>
  <si>
    <t>Реабилитация детей, перенесших заболевания перинатального периода</t>
  </si>
  <si>
    <t>Реабилитация при других соматических заболеваниях</t>
  </si>
  <si>
    <t>Реабилитация детей с нарушениями слуха</t>
  </si>
  <si>
    <t>Реабилитация близких людей детей с заболеваниями в тяжелых формах продолжительного лечения</t>
  </si>
  <si>
    <t>ИТОГО</t>
  </si>
  <si>
    <t>Приложение №3
 к решению Комиссии по разработке ТПОМС от 29.12.2015 №14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</si>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</sst>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_-* #,##0.00_р_._-;\-* #,##0.00_р_._-;_-* &quot;-&quot;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color rgb="FFFF000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4" fillId="0" borderId="0"/>
    <xf numFmtId="0" fontId="28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65" fontId="7" fillId="0" borderId="2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13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165" fontId="14" fillId="0" borderId="9" xfId="1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41" fontId="11" fillId="0" borderId="5" xfId="1" applyNumberFormat="1" applyFont="1" applyFill="1" applyBorder="1" applyAlignment="1">
      <alignment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3" fontId="11" fillId="0" borderId="5" xfId="1" applyNumberFormat="1" applyFont="1" applyFill="1" applyBorder="1" applyAlignment="1">
      <alignment horizontal="center" vertical="center" wrapText="1"/>
    </xf>
    <xf numFmtId="41" fontId="20" fillId="0" borderId="2" xfId="1" applyNumberFormat="1" applyFont="1" applyFill="1" applyBorder="1" applyAlignment="1">
      <alignment horizontal="center" vertical="center" wrapText="1"/>
    </xf>
    <xf numFmtId="41" fontId="7" fillId="0" borderId="2" xfId="1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/>
    <xf numFmtId="0" fontId="11" fillId="0" borderId="5" xfId="1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41" fontId="20" fillId="0" borderId="5" xfId="1" applyNumberFormat="1" applyFont="1" applyFill="1" applyBorder="1" applyAlignment="1">
      <alignment horizontal="center" vertical="center" wrapText="1"/>
    </xf>
    <xf numFmtId="41" fontId="7" fillId="0" borderId="5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2" fontId="11" fillId="0" borderId="2" xfId="0" applyNumberFormat="1" applyFont="1" applyFill="1" applyBorder="1" applyAlignment="1">
      <alignment horizontal="center" vertical="center"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41" fontId="6" fillId="0" borderId="2" xfId="1" applyNumberFormat="1" applyFont="1" applyFill="1" applyBorder="1" applyAlignment="1">
      <alignment horizontal="center" vertical="center" wrapText="1"/>
    </xf>
    <xf numFmtId="167" fontId="27" fillId="0" borderId="2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0" fontId="1" fillId="0" borderId="0" xfId="0" applyFont="1" applyFill="1"/>
    <xf numFmtId="41" fontId="14" fillId="0" borderId="5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horizontal="center" vertical="center" wrapText="1"/>
    </xf>
    <xf numFmtId="3" fontId="18" fillId="0" borderId="2" xfId="1" applyNumberFormat="1" applyFont="1" applyFill="1" applyBorder="1" applyAlignment="1">
      <alignment horizontal="center" vertical="center" wrapText="1"/>
    </xf>
    <xf numFmtId="0" fontId="21" fillId="0" borderId="2" xfId="0" applyFont="1" applyFill="1" applyBorder="1"/>
    <xf numFmtId="16" fontId="21" fillId="0" borderId="2" xfId="0" applyNumberFormat="1" applyFont="1" applyFill="1" applyBorder="1"/>
    <xf numFmtId="0" fontId="19" fillId="0" borderId="5" xfId="1" applyFont="1" applyFill="1" applyBorder="1" applyAlignment="1">
      <alignment vertical="center" wrapText="1"/>
    </xf>
    <xf numFmtId="4" fontId="19" fillId="0" borderId="5" xfId="1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3" fontId="19" fillId="0" borderId="5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3" fillId="0" borderId="2" xfId="0" applyFont="1" applyFill="1" applyBorder="1"/>
    <xf numFmtId="41" fontId="24" fillId="0" borderId="5" xfId="1" applyNumberFormat="1" applyFont="1" applyFill="1" applyBorder="1" applyAlignment="1">
      <alignment vertical="center" wrapText="1"/>
    </xf>
    <xf numFmtId="4" fontId="24" fillId="0" borderId="5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41" fontId="25" fillId="0" borderId="2" xfId="1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3" fontId="14" fillId="0" borderId="5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4" fontId="14" fillId="0" borderId="5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1" fontId="14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" fontId="14" fillId="0" borderId="5" xfId="1" applyNumberFormat="1" applyFont="1" applyFill="1" applyBorder="1" applyAlignment="1">
      <alignment horizontal="center" vertical="center" wrapText="1"/>
    </xf>
    <xf numFmtId="41" fontId="14" fillId="0" borderId="5" xfId="1" applyNumberFormat="1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3" fontId="17" fillId="0" borderId="3" xfId="1" applyNumberFormat="1" applyFont="1" applyFill="1" applyBorder="1" applyAlignment="1">
      <alignment horizontal="center" vertical="center" wrapText="1"/>
    </xf>
    <xf numFmtId="41" fontId="11" fillId="0" borderId="3" xfId="1" applyNumberFormat="1" applyFont="1" applyFill="1" applyBorder="1" applyAlignment="1">
      <alignment horizontal="center" vertical="center" wrapText="1"/>
    </xf>
    <xf numFmtId="41" fontId="20" fillId="0" borderId="3" xfId="1" applyNumberFormat="1" applyFont="1" applyFill="1" applyBorder="1" applyAlignment="1">
      <alignment horizontal="center" vertic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41" fontId="10" fillId="0" borderId="2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41" fontId="10" fillId="0" borderId="3" xfId="1" applyNumberFormat="1" applyFont="1" applyFill="1" applyBorder="1" applyAlignment="1">
      <alignment horizontal="center" vertical="center" wrapText="1"/>
    </xf>
    <xf numFmtId="41" fontId="10" fillId="0" borderId="4" xfId="1" applyNumberFormat="1" applyFont="1" applyFill="1" applyBorder="1" applyAlignment="1">
      <alignment horizontal="center" vertical="center" wrapText="1"/>
    </xf>
    <xf numFmtId="41" fontId="10" fillId="0" borderId="5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3" fontId="0" fillId="0" borderId="0" xfId="0" applyNumberFormat="1" applyFill="1" applyAlignment="1">
      <alignment horizontal="right" wrapText="1"/>
    </xf>
    <xf numFmtId="165" fontId="7" fillId="0" borderId="2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V168"/>
  <sheetViews>
    <sheetView tabSelected="1" topLeftCell="CA1" zoomScale="90" zoomScaleNormal="90" zoomScaleSheetLayoutView="80" workbookViewId="0">
      <selection activeCell="CR17" sqref="CR17"/>
    </sheetView>
  </sheetViews>
  <sheetFormatPr defaultColWidth="9.140625"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4" width="11.85546875" style="1" customWidth="1"/>
    <col min="5" max="5" width="11" style="2" customWidth="1"/>
    <col min="6" max="6" width="10.140625" style="1" customWidth="1"/>
    <col min="7" max="7" width="7.7109375" style="1" customWidth="1"/>
    <col min="8" max="8" width="7.42578125" style="1" customWidth="1"/>
    <col min="9" max="9" width="7.28515625" style="1" customWidth="1"/>
    <col min="10" max="10" width="7.5703125" style="1" customWidth="1"/>
    <col min="11" max="11" width="9.28515625" style="3" customWidth="1"/>
    <col min="12" max="12" width="11.42578125" style="3" customWidth="1"/>
    <col min="13" max="13" width="10.140625" style="3" customWidth="1"/>
    <col min="14" max="14" width="17.7109375" style="3" customWidth="1"/>
    <col min="15" max="15" width="10.85546875" style="1" customWidth="1"/>
    <col min="16" max="16" width="12.85546875" style="1" customWidth="1"/>
    <col min="17" max="18" width="13.42578125" style="1" customWidth="1"/>
    <col min="19" max="20" width="12.28515625" style="1" customWidth="1"/>
    <col min="21" max="22" width="11.42578125" style="1" customWidth="1"/>
    <col min="23" max="24" width="12.28515625" style="1" customWidth="1"/>
    <col min="25" max="25" width="10.85546875" style="1" customWidth="1"/>
    <col min="26" max="26" width="13.42578125" style="1" customWidth="1"/>
    <col min="27" max="27" width="10" style="1" customWidth="1"/>
    <col min="28" max="30" width="13.28515625" style="1" customWidth="1"/>
    <col min="31" max="32" width="12.85546875" style="1" customWidth="1"/>
    <col min="33" max="34" width="13" style="1" customWidth="1"/>
    <col min="35" max="36" width="13.42578125" style="1" customWidth="1"/>
    <col min="37" max="38" width="12.85546875" style="1" customWidth="1"/>
    <col min="39" max="42" width="12.28515625" style="1" customWidth="1"/>
    <col min="43" max="46" width="13" style="1" customWidth="1"/>
    <col min="47" max="48" width="12.5703125" style="1" customWidth="1"/>
    <col min="49" max="50" width="12.5703125" style="2" customWidth="1"/>
    <col min="51" max="52" width="12.7109375" style="1" customWidth="1"/>
    <col min="53" max="56" width="12.28515625" style="1" customWidth="1"/>
    <col min="57" max="58" width="12.85546875" style="1" customWidth="1"/>
    <col min="59" max="60" width="12.28515625" style="1" customWidth="1"/>
    <col min="61" max="62" width="12" style="1" customWidth="1"/>
    <col min="63" max="66" width="14" style="1" customWidth="1"/>
    <col min="67" max="68" width="12.85546875" style="1" customWidth="1"/>
    <col min="69" max="70" width="12.140625" style="1" customWidth="1"/>
    <col min="71" max="72" width="12" style="1" customWidth="1"/>
    <col min="73" max="76" width="12.5703125" style="1" customWidth="1"/>
    <col min="77" max="77" width="9.5703125" style="1" customWidth="1"/>
    <col min="78" max="78" width="12.5703125" style="1" customWidth="1"/>
    <col min="79" max="80" width="13.5703125" style="1" customWidth="1"/>
    <col min="81" max="82" width="13.42578125" style="1" customWidth="1"/>
    <col min="83" max="83" width="12.85546875" style="4" customWidth="1"/>
    <col min="84" max="84" width="12.85546875" style="1" customWidth="1"/>
    <col min="85" max="85" width="10.5703125" style="1" customWidth="1"/>
    <col min="86" max="86" width="12.42578125" style="1" customWidth="1"/>
    <col min="87" max="88" width="10.5703125" style="1" customWidth="1"/>
    <col min="89" max="89" width="11.140625" style="1" customWidth="1"/>
    <col min="90" max="90" width="12.5703125" style="1" customWidth="1"/>
    <col min="91" max="91" width="12.7109375" style="1" customWidth="1"/>
    <col min="92" max="98" width="14" style="1" customWidth="1"/>
    <col min="99" max="99" width="11.140625" style="1" customWidth="1"/>
    <col min="100" max="100" width="16" style="1" customWidth="1"/>
    <col min="101" max="16384" width="9.140625" style="1"/>
  </cols>
  <sheetData>
    <row r="1" spans="1:100" ht="47.25" customHeight="1" x14ac:dyDescent="0.25">
      <c r="N1" s="96" t="s">
        <v>215</v>
      </c>
      <c r="O1" s="96"/>
      <c r="P1" s="96"/>
      <c r="Q1" s="77"/>
    </row>
    <row r="2" spans="1:100" ht="48.6" customHeight="1" x14ac:dyDescent="0.25">
      <c r="C2" s="95" t="s">
        <v>216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00" ht="16.149999999999999" hidden="1" customHeight="1" x14ac:dyDescent="0.3">
      <c r="B3" s="1">
        <v>10</v>
      </c>
    </row>
    <row r="4" spans="1:100" s="44" customFormat="1" ht="93.75" customHeight="1" x14ac:dyDescent="0.25">
      <c r="A4" s="78" t="s">
        <v>0</v>
      </c>
      <c r="B4" s="78" t="s">
        <v>1</v>
      </c>
      <c r="C4" s="81" t="s">
        <v>2</v>
      </c>
      <c r="D4" s="81" t="s">
        <v>3</v>
      </c>
      <c r="E4" s="82" t="s">
        <v>4</v>
      </c>
      <c r="F4" s="82" t="s">
        <v>5</v>
      </c>
      <c r="G4" s="97" t="s">
        <v>6</v>
      </c>
      <c r="H4" s="97"/>
      <c r="I4" s="97"/>
      <c r="J4" s="97"/>
      <c r="K4" s="83" t="s">
        <v>7</v>
      </c>
      <c r="L4" s="86"/>
      <c r="M4" s="93" t="s">
        <v>8</v>
      </c>
      <c r="N4" s="94"/>
      <c r="O4" s="88" t="s">
        <v>9</v>
      </c>
      <c r="P4" s="88"/>
      <c r="Q4" s="87" t="s">
        <v>10</v>
      </c>
      <c r="R4" s="88"/>
      <c r="S4" s="87" t="s">
        <v>11</v>
      </c>
      <c r="T4" s="88"/>
      <c r="U4" s="87" t="s">
        <v>12</v>
      </c>
      <c r="V4" s="89"/>
      <c r="W4" s="87" t="s">
        <v>13</v>
      </c>
      <c r="X4" s="89"/>
      <c r="Y4" s="87" t="s">
        <v>14</v>
      </c>
      <c r="Z4" s="88"/>
      <c r="AA4" s="87" t="s">
        <v>15</v>
      </c>
      <c r="AB4" s="88"/>
      <c r="AC4" s="87" t="s">
        <v>16</v>
      </c>
      <c r="AD4" s="88"/>
      <c r="AE4" s="87" t="s">
        <v>17</v>
      </c>
      <c r="AF4" s="88"/>
      <c r="AG4" s="87" t="s">
        <v>18</v>
      </c>
      <c r="AH4" s="88"/>
      <c r="AI4" s="87" t="s">
        <v>19</v>
      </c>
      <c r="AJ4" s="88"/>
      <c r="AK4" s="87" t="s">
        <v>20</v>
      </c>
      <c r="AL4" s="88"/>
      <c r="AM4" s="87" t="s">
        <v>21</v>
      </c>
      <c r="AN4" s="88"/>
      <c r="AO4" s="87" t="s">
        <v>22</v>
      </c>
      <c r="AP4" s="88"/>
      <c r="AQ4" s="87" t="s">
        <v>23</v>
      </c>
      <c r="AR4" s="88"/>
      <c r="AS4" s="87" t="s">
        <v>24</v>
      </c>
      <c r="AT4" s="88"/>
      <c r="AU4" s="87" t="s">
        <v>25</v>
      </c>
      <c r="AV4" s="88"/>
      <c r="AW4" s="87" t="s">
        <v>26</v>
      </c>
      <c r="AX4" s="88"/>
      <c r="AY4" s="87" t="s">
        <v>27</v>
      </c>
      <c r="AZ4" s="88"/>
      <c r="BA4" s="87" t="s">
        <v>28</v>
      </c>
      <c r="BB4" s="88"/>
      <c r="BC4" s="87" t="s">
        <v>29</v>
      </c>
      <c r="BD4" s="88"/>
      <c r="BE4" s="87" t="s">
        <v>30</v>
      </c>
      <c r="BF4" s="88"/>
      <c r="BG4" s="87" t="s">
        <v>31</v>
      </c>
      <c r="BH4" s="88"/>
      <c r="BI4" s="87" t="s">
        <v>32</v>
      </c>
      <c r="BJ4" s="88"/>
      <c r="BK4" s="87" t="s">
        <v>33</v>
      </c>
      <c r="BL4" s="88"/>
      <c r="BM4" s="87" t="s">
        <v>34</v>
      </c>
      <c r="BN4" s="88"/>
      <c r="BO4" s="87" t="s">
        <v>35</v>
      </c>
      <c r="BP4" s="88"/>
      <c r="BQ4" s="87" t="s">
        <v>36</v>
      </c>
      <c r="BR4" s="89"/>
      <c r="BS4" s="87" t="s">
        <v>37</v>
      </c>
      <c r="BT4" s="88"/>
      <c r="BU4" s="87" t="s">
        <v>38</v>
      </c>
      <c r="BV4" s="88"/>
      <c r="BW4" s="87" t="s">
        <v>39</v>
      </c>
      <c r="BX4" s="88"/>
      <c r="BY4" s="87" t="s">
        <v>40</v>
      </c>
      <c r="BZ4" s="88"/>
      <c r="CA4" s="87" t="s">
        <v>41</v>
      </c>
      <c r="CB4" s="88"/>
      <c r="CC4" s="87" t="s">
        <v>42</v>
      </c>
      <c r="CD4" s="88"/>
      <c r="CE4" s="87" t="s">
        <v>43</v>
      </c>
      <c r="CF4" s="88"/>
      <c r="CG4" s="87" t="s">
        <v>44</v>
      </c>
      <c r="CH4" s="88"/>
      <c r="CI4" s="87" t="s">
        <v>45</v>
      </c>
      <c r="CJ4" s="88"/>
      <c r="CK4" s="87" t="s">
        <v>46</v>
      </c>
      <c r="CL4" s="88"/>
      <c r="CM4" s="87" t="s">
        <v>47</v>
      </c>
      <c r="CN4" s="88"/>
      <c r="CO4" s="90" t="s">
        <v>48</v>
      </c>
      <c r="CP4" s="91"/>
      <c r="CQ4" s="90" t="s">
        <v>49</v>
      </c>
      <c r="CR4" s="91"/>
      <c r="CS4" s="83" t="s">
        <v>50</v>
      </c>
      <c r="CT4" s="84"/>
      <c r="CU4" s="85"/>
      <c r="CV4" s="85"/>
    </row>
    <row r="5" spans="1:100" s="44" customFormat="1" ht="41.25" customHeight="1" x14ac:dyDescent="0.25">
      <c r="A5" s="79"/>
      <c r="B5" s="79"/>
      <c r="C5" s="81"/>
      <c r="D5" s="81"/>
      <c r="E5" s="82"/>
      <c r="F5" s="82"/>
      <c r="G5" s="5"/>
      <c r="H5" s="5"/>
      <c r="I5" s="5"/>
      <c r="J5" s="5"/>
      <c r="K5" s="83">
        <v>2016</v>
      </c>
      <c r="L5" s="86"/>
      <c r="M5" s="83">
        <v>2016</v>
      </c>
      <c r="N5" s="86"/>
      <c r="O5" s="83">
        <v>2016</v>
      </c>
      <c r="P5" s="86"/>
      <c r="Q5" s="83">
        <v>2016</v>
      </c>
      <c r="R5" s="86"/>
      <c r="S5" s="83">
        <v>2016</v>
      </c>
      <c r="T5" s="86"/>
      <c r="U5" s="83">
        <v>2016</v>
      </c>
      <c r="V5" s="86"/>
      <c r="W5" s="83">
        <v>2016</v>
      </c>
      <c r="X5" s="86"/>
      <c r="Y5" s="83">
        <v>2016</v>
      </c>
      <c r="Z5" s="86"/>
      <c r="AA5" s="83">
        <v>2016</v>
      </c>
      <c r="AB5" s="86"/>
      <c r="AC5" s="83">
        <v>2016</v>
      </c>
      <c r="AD5" s="86"/>
      <c r="AE5" s="83">
        <v>2016</v>
      </c>
      <c r="AF5" s="86"/>
      <c r="AG5" s="83">
        <v>2016</v>
      </c>
      <c r="AH5" s="86"/>
      <c r="AI5" s="83">
        <v>2016</v>
      </c>
      <c r="AJ5" s="86"/>
      <c r="AK5" s="83">
        <v>2016</v>
      </c>
      <c r="AL5" s="86"/>
      <c r="AM5" s="83">
        <v>2016</v>
      </c>
      <c r="AN5" s="86"/>
      <c r="AO5" s="83">
        <v>2016</v>
      </c>
      <c r="AP5" s="86"/>
      <c r="AQ5" s="83">
        <v>2016</v>
      </c>
      <c r="AR5" s="86"/>
      <c r="AS5" s="83">
        <v>2016</v>
      </c>
      <c r="AT5" s="86"/>
      <c r="AU5" s="83">
        <v>2016</v>
      </c>
      <c r="AV5" s="86"/>
      <c r="AW5" s="83">
        <v>2016</v>
      </c>
      <c r="AX5" s="86"/>
      <c r="AY5" s="83">
        <v>2016</v>
      </c>
      <c r="AZ5" s="86"/>
      <c r="BA5" s="83">
        <v>2016</v>
      </c>
      <c r="BB5" s="86"/>
      <c r="BC5" s="83">
        <v>2016</v>
      </c>
      <c r="BD5" s="86"/>
      <c r="BE5" s="83">
        <v>2016</v>
      </c>
      <c r="BF5" s="86"/>
      <c r="BG5" s="83">
        <v>2016</v>
      </c>
      <c r="BH5" s="86"/>
      <c r="BI5" s="83">
        <v>2016</v>
      </c>
      <c r="BJ5" s="86"/>
      <c r="BK5" s="83">
        <v>2016</v>
      </c>
      <c r="BL5" s="86"/>
      <c r="BM5" s="83">
        <v>2016</v>
      </c>
      <c r="BN5" s="86"/>
      <c r="BO5" s="83">
        <v>2016</v>
      </c>
      <c r="BP5" s="86"/>
      <c r="BQ5" s="83">
        <v>2016</v>
      </c>
      <c r="BR5" s="86"/>
      <c r="BS5" s="83">
        <v>2016</v>
      </c>
      <c r="BT5" s="86"/>
      <c r="BU5" s="83">
        <v>2016</v>
      </c>
      <c r="BV5" s="86"/>
      <c r="BW5" s="83">
        <v>2016</v>
      </c>
      <c r="BX5" s="86"/>
      <c r="BY5" s="83">
        <v>2016</v>
      </c>
      <c r="BZ5" s="86"/>
      <c r="CA5" s="83">
        <v>2016</v>
      </c>
      <c r="CB5" s="86"/>
      <c r="CC5" s="83">
        <v>2016</v>
      </c>
      <c r="CD5" s="86"/>
      <c r="CE5" s="83">
        <v>2016</v>
      </c>
      <c r="CF5" s="86"/>
      <c r="CG5" s="83">
        <v>2016</v>
      </c>
      <c r="CH5" s="86"/>
      <c r="CI5" s="83">
        <v>2016</v>
      </c>
      <c r="CJ5" s="86"/>
      <c r="CK5" s="83">
        <v>2016</v>
      </c>
      <c r="CL5" s="86"/>
      <c r="CM5" s="83">
        <v>2016</v>
      </c>
      <c r="CN5" s="86"/>
      <c r="CO5" s="6"/>
      <c r="CP5" s="7"/>
      <c r="CQ5" s="6"/>
      <c r="CR5" s="7"/>
      <c r="CS5" s="83">
        <v>2016</v>
      </c>
      <c r="CT5" s="84"/>
      <c r="CU5" s="92">
        <v>2016</v>
      </c>
      <c r="CV5" s="92"/>
    </row>
    <row r="6" spans="1:100" ht="48" x14ac:dyDescent="0.25">
      <c r="A6" s="80"/>
      <c r="B6" s="80"/>
      <c r="C6" s="81"/>
      <c r="D6" s="81"/>
      <c r="E6" s="82"/>
      <c r="F6" s="82"/>
      <c r="G6" s="5" t="s">
        <v>51</v>
      </c>
      <c r="H6" s="5" t="s">
        <v>52</v>
      </c>
      <c r="I6" s="5" t="s">
        <v>53</v>
      </c>
      <c r="J6" s="5" t="s">
        <v>54</v>
      </c>
      <c r="K6" s="8" t="s">
        <v>55</v>
      </c>
      <c r="L6" s="8" t="s">
        <v>56</v>
      </c>
      <c r="M6" s="8" t="s">
        <v>55</v>
      </c>
      <c r="N6" s="8" t="s">
        <v>56</v>
      </c>
      <c r="O6" s="8" t="s">
        <v>55</v>
      </c>
      <c r="P6" s="8" t="s">
        <v>56</v>
      </c>
      <c r="Q6" s="8" t="s">
        <v>55</v>
      </c>
      <c r="R6" s="8" t="s">
        <v>56</v>
      </c>
      <c r="S6" s="8" t="s">
        <v>55</v>
      </c>
      <c r="T6" s="8" t="s">
        <v>56</v>
      </c>
      <c r="U6" s="8" t="s">
        <v>55</v>
      </c>
      <c r="V6" s="8" t="s">
        <v>56</v>
      </c>
      <c r="W6" s="8" t="s">
        <v>55</v>
      </c>
      <c r="X6" s="8" t="s">
        <v>56</v>
      </c>
      <c r="Y6" s="8" t="s">
        <v>55</v>
      </c>
      <c r="Z6" s="8" t="s">
        <v>56</v>
      </c>
      <c r="AA6" s="8" t="s">
        <v>55</v>
      </c>
      <c r="AB6" s="8" t="s">
        <v>56</v>
      </c>
      <c r="AC6" s="8" t="s">
        <v>55</v>
      </c>
      <c r="AD6" s="8" t="s">
        <v>56</v>
      </c>
      <c r="AE6" s="8" t="s">
        <v>55</v>
      </c>
      <c r="AF6" s="8" t="s">
        <v>56</v>
      </c>
      <c r="AG6" s="8" t="s">
        <v>55</v>
      </c>
      <c r="AH6" s="8" t="s">
        <v>56</v>
      </c>
      <c r="AI6" s="8" t="s">
        <v>55</v>
      </c>
      <c r="AJ6" s="8" t="s">
        <v>56</v>
      </c>
      <c r="AK6" s="8" t="s">
        <v>55</v>
      </c>
      <c r="AL6" s="8" t="s">
        <v>56</v>
      </c>
      <c r="AM6" s="8" t="s">
        <v>55</v>
      </c>
      <c r="AN6" s="8" t="s">
        <v>56</v>
      </c>
      <c r="AO6" s="8" t="s">
        <v>55</v>
      </c>
      <c r="AP6" s="8" t="s">
        <v>56</v>
      </c>
      <c r="AQ6" s="8" t="s">
        <v>55</v>
      </c>
      <c r="AR6" s="8" t="s">
        <v>56</v>
      </c>
      <c r="AS6" s="8" t="s">
        <v>55</v>
      </c>
      <c r="AT6" s="8" t="s">
        <v>56</v>
      </c>
      <c r="AU6" s="8" t="s">
        <v>55</v>
      </c>
      <c r="AV6" s="8" t="s">
        <v>56</v>
      </c>
      <c r="AW6" s="8" t="s">
        <v>55</v>
      </c>
      <c r="AX6" s="8" t="s">
        <v>56</v>
      </c>
      <c r="AY6" s="8" t="s">
        <v>55</v>
      </c>
      <c r="AZ6" s="8" t="s">
        <v>56</v>
      </c>
      <c r="BA6" s="8" t="s">
        <v>55</v>
      </c>
      <c r="BB6" s="8" t="s">
        <v>56</v>
      </c>
      <c r="BC6" s="8" t="s">
        <v>55</v>
      </c>
      <c r="BD6" s="8" t="s">
        <v>56</v>
      </c>
      <c r="BE6" s="8" t="s">
        <v>55</v>
      </c>
      <c r="BF6" s="8" t="s">
        <v>56</v>
      </c>
      <c r="BG6" s="8" t="s">
        <v>55</v>
      </c>
      <c r="BH6" s="8" t="s">
        <v>56</v>
      </c>
      <c r="BI6" s="8" t="s">
        <v>55</v>
      </c>
      <c r="BJ6" s="8" t="s">
        <v>56</v>
      </c>
      <c r="BK6" s="8" t="s">
        <v>55</v>
      </c>
      <c r="BL6" s="8" t="s">
        <v>56</v>
      </c>
      <c r="BM6" s="8" t="s">
        <v>55</v>
      </c>
      <c r="BN6" s="8" t="s">
        <v>56</v>
      </c>
      <c r="BO6" s="8" t="s">
        <v>55</v>
      </c>
      <c r="BP6" s="8" t="s">
        <v>56</v>
      </c>
      <c r="BQ6" s="8" t="s">
        <v>55</v>
      </c>
      <c r="BR6" s="8" t="s">
        <v>56</v>
      </c>
      <c r="BS6" s="8" t="s">
        <v>55</v>
      </c>
      <c r="BT6" s="8" t="s">
        <v>56</v>
      </c>
      <c r="BU6" s="8" t="s">
        <v>55</v>
      </c>
      <c r="BV6" s="8" t="s">
        <v>56</v>
      </c>
      <c r="BW6" s="8" t="s">
        <v>55</v>
      </c>
      <c r="BX6" s="8" t="s">
        <v>56</v>
      </c>
      <c r="BY6" s="8" t="s">
        <v>55</v>
      </c>
      <c r="BZ6" s="8" t="s">
        <v>56</v>
      </c>
      <c r="CA6" s="8" t="s">
        <v>55</v>
      </c>
      <c r="CB6" s="8" t="s">
        <v>56</v>
      </c>
      <c r="CC6" s="8" t="s">
        <v>55</v>
      </c>
      <c r="CD6" s="8" t="s">
        <v>56</v>
      </c>
      <c r="CE6" s="8" t="s">
        <v>55</v>
      </c>
      <c r="CF6" s="8" t="s">
        <v>56</v>
      </c>
      <c r="CG6" s="8" t="s">
        <v>55</v>
      </c>
      <c r="CH6" s="8" t="s">
        <v>56</v>
      </c>
      <c r="CI6" s="8" t="s">
        <v>55</v>
      </c>
      <c r="CJ6" s="8" t="s">
        <v>56</v>
      </c>
      <c r="CK6" s="8" t="s">
        <v>55</v>
      </c>
      <c r="CL6" s="8" t="s">
        <v>56</v>
      </c>
      <c r="CM6" s="8" t="s">
        <v>55</v>
      </c>
      <c r="CN6" s="8" t="s">
        <v>56</v>
      </c>
      <c r="CO6" s="9" t="s">
        <v>57</v>
      </c>
      <c r="CP6" s="10" t="s">
        <v>56</v>
      </c>
      <c r="CQ6" s="9" t="s">
        <v>57</v>
      </c>
      <c r="CR6" s="10" t="s">
        <v>56</v>
      </c>
      <c r="CS6" s="9" t="s">
        <v>57</v>
      </c>
      <c r="CT6" s="9" t="s">
        <v>56</v>
      </c>
      <c r="CU6" s="11" t="s">
        <v>55</v>
      </c>
      <c r="CV6" s="11" t="s">
        <v>56</v>
      </c>
    </row>
    <row r="7" spans="1:100" x14ac:dyDescent="0.25">
      <c r="B7" s="12"/>
      <c r="C7" s="13" t="s">
        <v>58</v>
      </c>
      <c r="D7" s="14"/>
      <c r="E7" s="15"/>
      <c r="F7" s="15"/>
      <c r="G7" s="15"/>
      <c r="H7" s="16"/>
      <c r="I7" s="16"/>
      <c r="J7" s="16"/>
      <c r="K7" s="17"/>
      <c r="L7" s="18">
        <v>1.01</v>
      </c>
      <c r="M7" s="18"/>
      <c r="N7" s="19">
        <v>1.2</v>
      </c>
      <c r="O7" s="18"/>
      <c r="P7" s="18">
        <v>1.2</v>
      </c>
      <c r="Q7" s="18"/>
      <c r="R7" s="18">
        <v>1.2</v>
      </c>
      <c r="S7" s="18"/>
      <c r="T7" s="18">
        <v>1.02</v>
      </c>
      <c r="U7" s="18"/>
      <c r="V7" s="18">
        <v>1.02</v>
      </c>
      <c r="W7" s="18"/>
      <c r="X7" s="18">
        <v>1.02</v>
      </c>
      <c r="Y7" s="18"/>
      <c r="Z7" s="18">
        <v>1</v>
      </c>
      <c r="AA7" s="18"/>
      <c r="AB7" s="18">
        <v>1.036</v>
      </c>
      <c r="AC7" s="18"/>
      <c r="AD7" s="18">
        <v>1.01</v>
      </c>
      <c r="AE7" s="18"/>
      <c r="AF7" s="18">
        <v>1.01</v>
      </c>
      <c r="AG7" s="18"/>
      <c r="AH7" s="18">
        <v>1</v>
      </c>
      <c r="AI7" s="18"/>
      <c r="AJ7" s="18">
        <v>1.01</v>
      </c>
      <c r="AK7" s="18"/>
      <c r="AL7" s="18">
        <v>1.01</v>
      </c>
      <c r="AM7" s="18"/>
      <c r="AN7" s="18">
        <v>1.02</v>
      </c>
      <c r="AO7" s="18"/>
      <c r="AP7" s="18">
        <v>1.01</v>
      </c>
      <c r="AQ7" s="18"/>
      <c r="AR7" s="18">
        <v>1.01</v>
      </c>
      <c r="AS7" s="18"/>
      <c r="AT7" s="18">
        <v>1</v>
      </c>
      <c r="AU7" s="18"/>
      <c r="AV7" s="18">
        <v>1</v>
      </c>
      <c r="AW7" s="18"/>
      <c r="AX7" s="18">
        <v>1.01</v>
      </c>
      <c r="AY7" s="18"/>
      <c r="AZ7" s="18">
        <v>1.02</v>
      </c>
      <c r="BA7" s="18"/>
      <c r="BB7" s="18">
        <v>1.1000000000000001</v>
      </c>
      <c r="BC7" s="18"/>
      <c r="BD7" s="18">
        <v>1.3</v>
      </c>
      <c r="BE7" s="18"/>
      <c r="BF7" s="18">
        <v>1.036</v>
      </c>
      <c r="BG7" s="18"/>
      <c r="BH7" s="18">
        <v>1</v>
      </c>
      <c r="BI7" s="18"/>
      <c r="BJ7" s="18">
        <v>1.1000000000000001</v>
      </c>
      <c r="BK7" s="18"/>
      <c r="BL7" s="18">
        <v>1</v>
      </c>
      <c r="BM7" s="18"/>
      <c r="BN7" s="18">
        <v>1.036</v>
      </c>
      <c r="BO7" s="18"/>
      <c r="BP7" s="18">
        <v>1</v>
      </c>
      <c r="BQ7" s="18"/>
      <c r="BR7" s="18">
        <v>1.036</v>
      </c>
      <c r="BS7" s="18"/>
      <c r="BT7" s="18">
        <v>1.036</v>
      </c>
      <c r="BU7" s="18"/>
      <c r="BV7" s="18">
        <v>1.01</v>
      </c>
      <c r="BW7" s="18"/>
      <c r="BX7" s="18">
        <v>1.01</v>
      </c>
      <c r="BY7" s="18"/>
      <c r="BZ7" s="18">
        <v>1.01</v>
      </c>
      <c r="CA7" s="18"/>
      <c r="CB7" s="18">
        <v>1.01</v>
      </c>
      <c r="CC7" s="18"/>
      <c r="CD7" s="18">
        <v>1.01</v>
      </c>
      <c r="CE7" s="18"/>
      <c r="CF7" s="18">
        <v>1.01</v>
      </c>
      <c r="CG7" s="18"/>
      <c r="CH7" s="18">
        <v>1.01</v>
      </c>
      <c r="CI7" s="18"/>
      <c r="CJ7" s="18">
        <v>1.036</v>
      </c>
      <c r="CK7" s="18"/>
      <c r="CL7" s="18">
        <v>1.3</v>
      </c>
      <c r="CM7" s="18"/>
      <c r="CN7" s="22">
        <v>1.1000000000000001</v>
      </c>
      <c r="CO7" s="20"/>
      <c r="CP7" s="21">
        <v>1.02</v>
      </c>
      <c r="CQ7" s="20"/>
      <c r="CR7" s="21">
        <v>1</v>
      </c>
      <c r="CS7" s="21"/>
      <c r="CT7" s="72">
        <v>1</v>
      </c>
      <c r="CU7" s="12"/>
      <c r="CV7" s="12"/>
    </row>
    <row r="8" spans="1:100" x14ac:dyDescent="0.25">
      <c r="B8" s="12"/>
      <c r="C8" s="13"/>
      <c r="D8" s="14"/>
      <c r="E8" s="15"/>
      <c r="F8" s="15"/>
      <c r="G8" s="15"/>
      <c r="H8" s="16"/>
      <c r="I8" s="16"/>
      <c r="J8" s="16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22"/>
      <c r="CO8" s="20"/>
      <c r="CP8" s="21"/>
      <c r="CQ8" s="20"/>
      <c r="CR8" s="21"/>
      <c r="CS8" s="23"/>
      <c r="CT8" s="23"/>
      <c r="CU8" s="12"/>
      <c r="CV8" s="12"/>
    </row>
    <row r="9" spans="1:100" x14ac:dyDescent="0.25">
      <c r="A9" s="12">
        <v>1</v>
      </c>
      <c r="B9" s="12"/>
      <c r="C9" s="45" t="s">
        <v>59</v>
      </c>
      <c r="D9" s="14"/>
      <c r="E9" s="15">
        <v>0.5</v>
      </c>
      <c r="F9" s="15"/>
      <c r="G9" s="15"/>
      <c r="H9" s="15"/>
      <c r="I9" s="15"/>
      <c r="J9" s="15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7"/>
      <c r="AX9" s="47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73"/>
      <c r="CU9" s="46"/>
      <c r="CV9" s="46"/>
    </row>
    <row r="10" spans="1:100" x14ac:dyDescent="0.25">
      <c r="A10" s="12">
        <v>2</v>
      </c>
      <c r="B10" s="12"/>
      <c r="C10" s="45" t="s">
        <v>60</v>
      </c>
      <c r="D10" s="14"/>
      <c r="E10" s="15"/>
      <c r="F10" s="15"/>
      <c r="G10" s="15"/>
      <c r="H10" s="15"/>
      <c r="I10" s="15"/>
      <c r="J10" s="15"/>
      <c r="K10" s="46">
        <f t="shared" ref="K10:Z10" si="0">K11+K12+K13+K14+K15+K18+K19</f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440</v>
      </c>
      <c r="R10" s="46">
        <f t="shared" si="0"/>
        <v>73569460.539120004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108</v>
      </c>
      <c r="X10" s="46">
        <f t="shared" si="0"/>
        <v>1082143.2694799998</v>
      </c>
      <c r="Y10" s="46">
        <f t="shared" si="0"/>
        <v>0</v>
      </c>
      <c r="Z10" s="46">
        <f t="shared" si="0"/>
        <v>0</v>
      </c>
      <c r="AA10" s="46">
        <f t="shared" ref="AA10:AP10" si="1">AA11+AA12+AA13+AA14+AA15+AA18+AA19</f>
        <v>30</v>
      </c>
      <c r="AB10" s="46">
        <f t="shared" si="1"/>
        <v>290826.37583999999</v>
      </c>
      <c r="AC10" s="46">
        <f t="shared" si="1"/>
        <v>60</v>
      </c>
      <c r="AD10" s="46">
        <f t="shared" si="1"/>
        <v>601135.88444000005</v>
      </c>
      <c r="AE10" s="46">
        <f t="shared" si="1"/>
        <v>428</v>
      </c>
      <c r="AF10" s="46">
        <f t="shared" si="1"/>
        <v>3784234.87806</v>
      </c>
      <c r="AG10" s="46">
        <f t="shared" si="1"/>
        <v>0</v>
      </c>
      <c r="AH10" s="46">
        <f t="shared" si="1"/>
        <v>0</v>
      </c>
      <c r="AI10" s="46">
        <f t="shared" si="1"/>
        <v>70</v>
      </c>
      <c r="AJ10" s="46">
        <f t="shared" si="1"/>
        <v>831967.48179999995</v>
      </c>
      <c r="AK10" s="46">
        <f t="shared" si="1"/>
        <v>0</v>
      </c>
      <c r="AL10" s="46">
        <f t="shared" si="1"/>
        <v>0</v>
      </c>
      <c r="AM10" s="46">
        <f t="shared" si="1"/>
        <v>34</v>
      </c>
      <c r="AN10" s="46">
        <f t="shared" si="1"/>
        <v>509618.18544000003</v>
      </c>
      <c r="AO10" s="46">
        <f t="shared" si="1"/>
        <v>0</v>
      </c>
      <c r="AP10" s="46">
        <f t="shared" si="1"/>
        <v>0</v>
      </c>
      <c r="AQ10" s="46">
        <f t="shared" ref="AQ10:BF10" si="2">AQ11+AQ12+AQ13+AQ14+AQ15+AQ18+AQ19</f>
        <v>1210</v>
      </c>
      <c r="AR10" s="46">
        <f t="shared" si="2"/>
        <v>14381152.1854</v>
      </c>
      <c r="AS10" s="46">
        <f t="shared" si="2"/>
        <v>0</v>
      </c>
      <c r="AT10" s="46">
        <f t="shared" si="2"/>
        <v>0</v>
      </c>
      <c r="AU10" s="46">
        <f t="shared" si="2"/>
        <v>0</v>
      </c>
      <c r="AV10" s="46">
        <f t="shared" si="2"/>
        <v>0</v>
      </c>
      <c r="AW10" s="46">
        <f t="shared" si="2"/>
        <v>0</v>
      </c>
      <c r="AX10" s="46">
        <f t="shared" si="2"/>
        <v>0</v>
      </c>
      <c r="AY10" s="46">
        <f t="shared" si="2"/>
        <v>0</v>
      </c>
      <c r="AZ10" s="46">
        <f t="shared" si="2"/>
        <v>0</v>
      </c>
      <c r="BA10" s="46">
        <f t="shared" si="2"/>
        <v>30</v>
      </c>
      <c r="BB10" s="46">
        <f t="shared" si="2"/>
        <v>370550.98080000002</v>
      </c>
      <c r="BC10" s="46">
        <f t="shared" si="2"/>
        <v>0</v>
      </c>
      <c r="BD10" s="46">
        <f t="shared" si="2"/>
        <v>0</v>
      </c>
      <c r="BE10" s="46">
        <f t="shared" si="2"/>
        <v>380</v>
      </c>
      <c r="BF10" s="46">
        <f t="shared" si="2"/>
        <v>4604045.9171615997</v>
      </c>
      <c r="BG10" s="46">
        <f t="shared" ref="BG10:BV10" si="3">BG11+BG12+BG13+BG14+BG15+BG18+BG19</f>
        <v>0</v>
      </c>
      <c r="BH10" s="46">
        <f t="shared" si="3"/>
        <v>0</v>
      </c>
      <c r="BI10" s="46">
        <f t="shared" si="3"/>
        <v>0</v>
      </c>
      <c r="BJ10" s="46">
        <f t="shared" si="3"/>
        <v>0</v>
      </c>
      <c r="BK10" s="46">
        <f t="shared" si="3"/>
        <v>70</v>
      </c>
      <c r="BL10" s="46">
        <f t="shared" si="3"/>
        <v>800478.58800000011</v>
      </c>
      <c r="BM10" s="46">
        <f t="shared" si="3"/>
        <v>0</v>
      </c>
      <c r="BN10" s="46">
        <f t="shared" si="3"/>
        <v>0</v>
      </c>
      <c r="BO10" s="46">
        <f t="shared" si="3"/>
        <v>483</v>
      </c>
      <c r="BP10" s="46">
        <f t="shared" si="3"/>
        <v>6240330.3143999996</v>
      </c>
      <c r="BQ10" s="46">
        <f t="shared" si="3"/>
        <v>130</v>
      </c>
      <c r="BR10" s="46">
        <f t="shared" si="3"/>
        <v>1518289.9402944001</v>
      </c>
      <c r="BS10" s="46">
        <f t="shared" si="3"/>
        <v>0</v>
      </c>
      <c r="BT10" s="46">
        <f t="shared" si="3"/>
        <v>0</v>
      </c>
      <c r="BU10" s="46">
        <f t="shared" si="3"/>
        <v>0</v>
      </c>
      <c r="BV10" s="46">
        <f t="shared" si="3"/>
        <v>0</v>
      </c>
      <c r="BW10" s="46">
        <f t="shared" ref="BW10:CL10" si="4">BW11+BW12+BW13+BW14+BW15+BW18+BW19</f>
        <v>0</v>
      </c>
      <c r="BX10" s="46">
        <f t="shared" si="4"/>
        <v>0</v>
      </c>
      <c r="BY10" s="46">
        <f t="shared" si="4"/>
        <v>0</v>
      </c>
      <c r="BZ10" s="46">
        <f t="shared" si="4"/>
        <v>0</v>
      </c>
      <c r="CA10" s="46">
        <f t="shared" si="4"/>
        <v>0</v>
      </c>
      <c r="CB10" s="46">
        <f t="shared" si="4"/>
        <v>0</v>
      </c>
      <c r="CC10" s="46">
        <f t="shared" si="4"/>
        <v>0</v>
      </c>
      <c r="CD10" s="46">
        <f t="shared" si="4"/>
        <v>0</v>
      </c>
      <c r="CE10" s="46">
        <f t="shared" si="4"/>
        <v>0</v>
      </c>
      <c r="CF10" s="46">
        <f t="shared" si="4"/>
        <v>0</v>
      </c>
      <c r="CG10" s="46">
        <f t="shared" si="4"/>
        <v>196</v>
      </c>
      <c r="CH10" s="46">
        <f t="shared" si="4"/>
        <v>2252068.6712159999</v>
      </c>
      <c r="CI10" s="46">
        <f t="shared" si="4"/>
        <v>0</v>
      </c>
      <c r="CJ10" s="46">
        <f t="shared" si="4"/>
        <v>0</v>
      </c>
      <c r="CK10" s="46">
        <f t="shared" si="4"/>
        <v>0</v>
      </c>
      <c r="CL10" s="46">
        <f t="shared" si="4"/>
        <v>0</v>
      </c>
      <c r="CM10" s="46">
        <f t="shared" ref="CM10:CV10" si="5">CM11+CM12+CM13+CM14+CM15+CM18+CM19</f>
        <v>60</v>
      </c>
      <c r="CN10" s="46">
        <f t="shared" si="5"/>
        <v>1056968.1551000001</v>
      </c>
      <c r="CO10" s="46">
        <f t="shared" si="5"/>
        <v>0</v>
      </c>
      <c r="CP10" s="46">
        <f t="shared" si="5"/>
        <v>0</v>
      </c>
      <c r="CQ10" s="46">
        <f t="shared" si="5"/>
        <v>5</v>
      </c>
      <c r="CR10" s="46">
        <f t="shared" si="5"/>
        <v>502719.4705</v>
      </c>
      <c r="CS10" s="46">
        <f t="shared" si="5"/>
        <v>0</v>
      </c>
      <c r="CT10" s="73">
        <f t="shared" si="5"/>
        <v>0</v>
      </c>
      <c r="CU10" s="46">
        <f>CU11+CU12+CU13+CU14+CU15+CU18+CU19</f>
        <v>3734</v>
      </c>
      <c r="CV10" s="46">
        <f t="shared" si="5"/>
        <v>112395990.837052</v>
      </c>
    </row>
    <row r="11" spans="1:100" ht="30" x14ac:dyDescent="0.25">
      <c r="A11" s="12"/>
      <c r="B11" s="12">
        <v>1</v>
      </c>
      <c r="C11" s="24" t="s">
        <v>61</v>
      </c>
      <c r="D11" s="25">
        <v>10127</v>
      </c>
      <c r="E11" s="26">
        <v>0.83</v>
      </c>
      <c r="F11" s="27">
        <v>1</v>
      </c>
      <c r="G11" s="25">
        <v>1.4</v>
      </c>
      <c r="H11" s="25">
        <v>1.68</v>
      </c>
      <c r="I11" s="25">
        <v>2.23</v>
      </c>
      <c r="J11" s="25">
        <v>2.39</v>
      </c>
      <c r="K11" s="28"/>
      <c r="L11" s="28">
        <f>SUM(K11*D11*E11*F11*G11*$L$7)</f>
        <v>0</v>
      </c>
      <c r="M11" s="28"/>
      <c r="N11" s="28">
        <f>M11*D11*E11*F11*G11*$N$7</f>
        <v>0</v>
      </c>
      <c r="O11" s="29"/>
      <c r="P11" s="29">
        <f>O11*D11*E11*F11*G11*$P$7</f>
        <v>0</v>
      </c>
      <c r="Q11" s="29"/>
      <c r="R11" s="29">
        <f>Q11*D11*E11*F11*G11*$R$7</f>
        <v>0</v>
      </c>
      <c r="S11" s="29"/>
      <c r="T11" s="29">
        <f>S11*D11*E11*F11*G11*$T$7</f>
        <v>0</v>
      </c>
      <c r="U11" s="29"/>
      <c r="V11" s="29">
        <f>U11*D11*E11*F11*G11*$V$7</f>
        <v>0</v>
      </c>
      <c r="W11" s="29"/>
      <c r="X11" s="29">
        <f>W11*D11*E11*F11*G11*$X$7</f>
        <v>0</v>
      </c>
      <c r="Y11" s="29"/>
      <c r="Z11" s="29">
        <f>Y11*D11*E11*F11*G11*$Z$7</f>
        <v>0</v>
      </c>
      <c r="AA11" s="29"/>
      <c r="AB11" s="29">
        <f>AA11*D11*E11*F11*G11*$AB$7</f>
        <v>0</v>
      </c>
      <c r="AC11" s="29">
        <v>14</v>
      </c>
      <c r="AD11" s="29">
        <f>AC11*D11*E11*F11*G11*$AD$7</f>
        <v>166393.49635999996</v>
      </c>
      <c r="AE11" s="29">
        <v>93</v>
      </c>
      <c r="AF11" s="29">
        <f>AE11*D11*E11*F11*G11*$AF$7</f>
        <v>1105328.2258200001</v>
      </c>
      <c r="AG11" s="29"/>
      <c r="AH11" s="29">
        <f>AG11*D11*E11*F11*G11*$AH$7</f>
        <v>0</v>
      </c>
      <c r="AI11" s="29">
        <v>70</v>
      </c>
      <c r="AJ11" s="29">
        <f>AI11*D11*E11*F11*G11*$AJ$7</f>
        <v>831967.48179999995</v>
      </c>
      <c r="AK11" s="29"/>
      <c r="AL11" s="29">
        <f>AK11*D11*E11*F11*G11*$AL$7</f>
        <v>0</v>
      </c>
      <c r="AM11" s="29"/>
      <c r="AN11" s="29">
        <f>AM11*D11*E11*F11*G11*$AN$7</f>
        <v>0</v>
      </c>
      <c r="AO11" s="29"/>
      <c r="AP11" s="29">
        <f>AO11*D11*E11*F11*G11*$AP$7</f>
        <v>0</v>
      </c>
      <c r="AQ11" s="29">
        <v>1210</v>
      </c>
      <c r="AR11" s="29">
        <f>AQ11*D11*E11*F11*G11*$AR$7</f>
        <v>14381152.1854</v>
      </c>
      <c r="AS11" s="29"/>
      <c r="AT11" s="29">
        <f>AS11*D11*E11*F11*G11*$AT$7</f>
        <v>0</v>
      </c>
      <c r="AU11" s="29"/>
      <c r="AV11" s="29">
        <f>AU11*D11*E11*F11*G11*$AV$7</f>
        <v>0</v>
      </c>
      <c r="AW11" s="30"/>
      <c r="AX11" s="30">
        <f>AW11*D11*E11*F11*G11*$AX$7</f>
        <v>0</v>
      </c>
      <c r="AY11" s="29"/>
      <c r="AZ11" s="29">
        <f>AY11*D11*E11*F11*G11*$AZ$7</f>
        <v>0</v>
      </c>
      <c r="BA11" s="29"/>
      <c r="BB11" s="29">
        <f>BA11*D11*E11*F11*H11*$BB$7</f>
        <v>0</v>
      </c>
      <c r="BC11" s="29"/>
      <c r="BD11" s="29">
        <f>BC11*D11*E11*F11*H11*$BD$7</f>
        <v>0</v>
      </c>
      <c r="BE11" s="29">
        <v>148</v>
      </c>
      <c r="BF11" s="29">
        <f>BE11*D11*E11*F11*H11*$BF$7</f>
        <v>2165158.3035263997</v>
      </c>
      <c r="BG11" s="29"/>
      <c r="BH11" s="29">
        <f>BG11*D11*E11*F11*H11*$BH$7</f>
        <v>0</v>
      </c>
      <c r="BI11" s="29"/>
      <c r="BJ11" s="29">
        <f>BI11*D11*E11*F11*H11*$BJ$7</f>
        <v>0</v>
      </c>
      <c r="BK11" s="29">
        <v>5</v>
      </c>
      <c r="BL11" s="29">
        <f>BK11*D11*E11*F11*H11*$BL$7</f>
        <v>70605.443999999989</v>
      </c>
      <c r="BM11" s="29"/>
      <c r="BN11" s="29">
        <f>BM11*D11*E11*F11*H11*$BN$7</f>
        <v>0</v>
      </c>
      <c r="BO11" s="29">
        <v>193</v>
      </c>
      <c r="BP11" s="29">
        <f>BO11*D11*E11*F11*H11*$BP$7</f>
        <v>2725370.1383999996</v>
      </c>
      <c r="BQ11" s="29">
        <v>2</v>
      </c>
      <c r="BR11" s="29">
        <f>BQ11*D11*E11*F11*H11*$BR$7</f>
        <v>29258.895993599999</v>
      </c>
      <c r="BS11" s="29"/>
      <c r="BT11" s="29">
        <f>BS11*D11*E11*F11*H11*$BT$7</f>
        <v>0</v>
      </c>
      <c r="BU11" s="29"/>
      <c r="BV11" s="29">
        <f>BU11*D11*E11*F11*H11*$BV$7</f>
        <v>0</v>
      </c>
      <c r="BW11" s="29"/>
      <c r="BX11" s="29">
        <f>BW11*D11*E11*F11*H11*$BX$7</f>
        <v>0</v>
      </c>
      <c r="BY11" s="29"/>
      <c r="BZ11" s="29">
        <f>BY11*D11*E11*F11*H11*$BZ$7</f>
        <v>0</v>
      </c>
      <c r="CA11" s="29"/>
      <c r="CB11" s="29">
        <f>CA11*D11*E11*F11*H11*$CB$7</f>
        <v>0</v>
      </c>
      <c r="CC11" s="29"/>
      <c r="CD11" s="29">
        <f>CC11*D11*E11*F11*H11*$CD$7</f>
        <v>0</v>
      </c>
      <c r="CE11" s="29"/>
      <c r="CF11" s="29">
        <f>CE11*D11*E11*F11*H11*$CF$7</f>
        <v>0</v>
      </c>
      <c r="CG11" s="29">
        <v>10</v>
      </c>
      <c r="CH11" s="29">
        <f>CG11*D11*E11*F11*H11*$CH$7</f>
        <v>142622.99687999999</v>
      </c>
      <c r="CI11" s="29"/>
      <c r="CJ11" s="29">
        <f>CI11*D11*E11*F11*H11*$CJ$7</f>
        <v>0</v>
      </c>
      <c r="CK11" s="29"/>
      <c r="CL11" s="29">
        <f>CK11*D11*E11*F11*I11*$CL$7</f>
        <v>0</v>
      </c>
      <c r="CM11" s="29"/>
      <c r="CN11" s="29">
        <f>CM11*D11*E11*F11*J11*$CN$7</f>
        <v>0</v>
      </c>
      <c r="CO11" s="31"/>
      <c r="CP11" s="31"/>
      <c r="CQ11" s="31"/>
      <c r="CR11" s="31"/>
      <c r="CS11" s="31"/>
      <c r="CT11" s="74"/>
      <c r="CU11" s="32">
        <f t="shared" ref="CU11:CU19" si="6">SUM(K11,M11,O11,Q11,S11,U11,W11,Y11,AA11,AC11,AE11,AG11,AI11,AK11,AM11,AO11,AQ11,AS11,AU11,AW11,AY11,BA11,BC11,BG11,BI11,BK11,BM11,BO11,BQ11,BS11,BU11,BW11,BY11,CA11,CC11,CE11,CG11,CI11,CK11,CM11,BE11,CO11,CQ11,CS11)</f>
        <v>1745</v>
      </c>
      <c r="CV11" s="32">
        <f t="shared" ref="CV11:CV19" si="7">SUM(L11,N11,P11,R11,T11,V11,X11,Z11,AB11,AD11,AF11,AH11,AJ11,AL11,AN11,AP11,AR11,AT11,AV11,AX11,AZ11,BB11,BD11,BH11,BJ11,BL11,BN11,BP11,BR11,BT11,BV11,BX11,BZ11,CB11,CD11,CF11,CH11,CJ11,CL11,CN11,BF11,CP11,CR11,CT11)</f>
        <v>21617857.168180004</v>
      </c>
    </row>
    <row r="12" spans="1:100" x14ac:dyDescent="0.25">
      <c r="A12" s="12"/>
      <c r="B12" s="12">
        <v>2</v>
      </c>
      <c r="C12" s="24" t="s">
        <v>62</v>
      </c>
      <c r="D12" s="25">
        <f>D11</f>
        <v>10127</v>
      </c>
      <c r="E12" s="26">
        <v>0.66</v>
      </c>
      <c r="F12" s="27">
        <v>1</v>
      </c>
      <c r="G12" s="25">
        <v>1.4</v>
      </c>
      <c r="H12" s="25">
        <v>1.68</v>
      </c>
      <c r="I12" s="25">
        <v>2.23</v>
      </c>
      <c r="J12" s="25">
        <v>2.39</v>
      </c>
      <c r="K12" s="28"/>
      <c r="L12" s="28">
        <f>SUM(K12*D12*E12*F12*G12*$L$7)</f>
        <v>0</v>
      </c>
      <c r="M12" s="28"/>
      <c r="N12" s="28">
        <f>M12*D12*E12*F12*G12*$N$7</f>
        <v>0</v>
      </c>
      <c r="O12" s="29"/>
      <c r="P12" s="29">
        <f>O12*D12*E12*F12*G12*$P$7</f>
        <v>0</v>
      </c>
      <c r="Q12" s="29"/>
      <c r="R12" s="29">
        <f>Q12*D12*E12*F12*G12*$R$7</f>
        <v>0</v>
      </c>
      <c r="S12" s="29"/>
      <c r="T12" s="29">
        <f>S12*D12*E12*F12*G12*$T$7</f>
        <v>0</v>
      </c>
      <c r="U12" s="29"/>
      <c r="V12" s="29">
        <f>U12*D12*E12*F12*G12*$V$7</f>
        <v>0</v>
      </c>
      <c r="W12" s="29">
        <v>51</v>
      </c>
      <c r="X12" s="29">
        <f>W12*D12*E12*F12*G12*$X$7</f>
        <v>486769.24295999995</v>
      </c>
      <c r="Y12" s="29"/>
      <c r="Z12" s="29">
        <f>Y12*D12*E12*F12*G12*$Z$7</f>
        <v>0</v>
      </c>
      <c r="AA12" s="29">
        <v>30</v>
      </c>
      <c r="AB12" s="29">
        <f>AA12*D12*E12*F12*G12*$AB$7</f>
        <v>290826.37583999999</v>
      </c>
      <c r="AC12" s="29">
        <v>46</v>
      </c>
      <c r="AD12" s="29">
        <f>AC12*D12*E12*F12*G12*$AD$7</f>
        <v>434742.38808000006</v>
      </c>
      <c r="AE12" s="29">
        <v>225</v>
      </c>
      <c r="AF12" s="29">
        <f>AE12*D12*E12*F12*G12*$AF$7</f>
        <v>2126457.3329999996</v>
      </c>
      <c r="AG12" s="29"/>
      <c r="AH12" s="29">
        <f>AG12*D12*E12*F12*G12*$AH$7</f>
        <v>0</v>
      </c>
      <c r="AI12" s="29"/>
      <c r="AJ12" s="29">
        <f>AI12*D12*E12*F12*G12*$AJ$7</f>
        <v>0</v>
      </c>
      <c r="AK12" s="29"/>
      <c r="AL12" s="29">
        <f>AK12*D12*E12*F12*G12*$AL$7</f>
        <v>0</v>
      </c>
      <c r="AM12" s="29">
        <v>2</v>
      </c>
      <c r="AN12" s="29">
        <f>AM12*D12*E12*F12*G12*$AN$7</f>
        <v>19088.98992</v>
      </c>
      <c r="AO12" s="29"/>
      <c r="AP12" s="29">
        <f>AO12*D12*E12*F12*G12*$AP$7</f>
        <v>0</v>
      </c>
      <c r="AQ12" s="29"/>
      <c r="AR12" s="29">
        <f>AQ12*D12*E12*F12*G12*$AR$7</f>
        <v>0</v>
      </c>
      <c r="AS12" s="29"/>
      <c r="AT12" s="29">
        <f>AS12*D12*E12*F12*G12*$AT$7</f>
        <v>0</v>
      </c>
      <c r="AU12" s="29"/>
      <c r="AV12" s="29">
        <f>AU12*D12*E12*F12*G12*$AV$7</f>
        <v>0</v>
      </c>
      <c r="AW12" s="30"/>
      <c r="AX12" s="30">
        <f>AW12*D12*E12*F12*G12*$AX$7</f>
        <v>0</v>
      </c>
      <c r="AY12" s="29"/>
      <c r="AZ12" s="29">
        <f>AY12*D12*E12*F12*G12*$AZ$7</f>
        <v>0</v>
      </c>
      <c r="BA12" s="29">
        <v>30</v>
      </c>
      <c r="BB12" s="29">
        <f>BA12*D12*E12*F12*H12*$BB$7</f>
        <v>370550.98080000002</v>
      </c>
      <c r="BC12" s="29"/>
      <c r="BD12" s="29">
        <f>BC12*D12*E12*F12*H12*$BD$7</f>
        <v>0</v>
      </c>
      <c r="BE12" s="29">
        <v>185</v>
      </c>
      <c r="BF12" s="29">
        <f>BE12*D12*E12*F12*H12*$BF$7</f>
        <v>2152115.1812159996</v>
      </c>
      <c r="BG12" s="29"/>
      <c r="BH12" s="29">
        <f>BG12*D12*E12*F12*H12*$BH$7</f>
        <v>0</v>
      </c>
      <c r="BI12" s="29"/>
      <c r="BJ12" s="29">
        <f>BI12*D12*E12*F12*H12*$BJ$7</f>
        <v>0</v>
      </c>
      <c r="BK12" s="29">
        <v>65</v>
      </c>
      <c r="BL12" s="29">
        <f>BK12*D12*E12*F12*H12*$BL$7</f>
        <v>729873.14400000009</v>
      </c>
      <c r="BM12" s="29"/>
      <c r="BN12" s="29">
        <f>BM12*D12*E12*F12*H12*$BN$7</f>
        <v>0</v>
      </c>
      <c r="BO12" s="29">
        <v>147</v>
      </c>
      <c r="BP12" s="29">
        <f>BO12*D12*E12*F12*H12*$BP$7</f>
        <v>1650636.1872</v>
      </c>
      <c r="BQ12" s="29">
        <v>128</v>
      </c>
      <c r="BR12" s="29">
        <f>BQ12*D12*E12*F12*H12*$BR$7</f>
        <v>1489031.0443008002</v>
      </c>
      <c r="BS12" s="29"/>
      <c r="BT12" s="29">
        <f>BS12*D12*E12*F12*H12*$BT$7</f>
        <v>0</v>
      </c>
      <c r="BU12" s="29"/>
      <c r="BV12" s="29">
        <f>BU12*D12*E12*F12*H12*$BV$7</f>
        <v>0</v>
      </c>
      <c r="BW12" s="29"/>
      <c r="BX12" s="29">
        <f>BW12*D12*E12*F12*H12*$BX$7</f>
        <v>0</v>
      </c>
      <c r="BY12" s="29"/>
      <c r="BZ12" s="29">
        <f>BY12*D12*E12*F12*H12*$BZ$7</f>
        <v>0</v>
      </c>
      <c r="CA12" s="29"/>
      <c r="CB12" s="29">
        <f>CA12*D12*E12*F12*H12*$CB$7</f>
        <v>0</v>
      </c>
      <c r="CC12" s="29"/>
      <c r="CD12" s="29">
        <f>CC12*D12*E12*F12*H12*$CD$7</f>
        <v>0</v>
      </c>
      <c r="CE12" s="29"/>
      <c r="CF12" s="29">
        <f>CE12*D12*E12*F12*H12*$CF$7</f>
        <v>0</v>
      </c>
      <c r="CG12" s="29">
        <v>186</v>
      </c>
      <c r="CH12" s="29">
        <f>CG12*D12*E12*F12*H12*$CH$7</f>
        <v>2109445.6743359999</v>
      </c>
      <c r="CI12" s="29"/>
      <c r="CJ12" s="29">
        <f>CI12*D12*E12*F12*H12*$CJ$7</f>
        <v>0</v>
      </c>
      <c r="CK12" s="29"/>
      <c r="CL12" s="29">
        <f>CK12*D12*E12*F12*I12*$CL$7</f>
        <v>0</v>
      </c>
      <c r="CM12" s="29">
        <v>58</v>
      </c>
      <c r="CN12" s="29">
        <f>CM12*D12*E12*F12*J12*$CN$7</f>
        <v>1019162.2412400001</v>
      </c>
      <c r="CO12" s="31"/>
      <c r="CP12" s="31"/>
      <c r="CQ12" s="31"/>
      <c r="CR12" s="31"/>
      <c r="CS12" s="31"/>
      <c r="CT12" s="74"/>
      <c r="CU12" s="32">
        <f t="shared" si="6"/>
        <v>1153</v>
      </c>
      <c r="CV12" s="32">
        <f t="shared" si="7"/>
        <v>12878698.782892799</v>
      </c>
    </row>
    <row r="13" spans="1:100" ht="30" x14ac:dyDescent="0.25">
      <c r="A13" s="12"/>
      <c r="B13" s="12">
        <v>3</v>
      </c>
      <c r="C13" s="24" t="s">
        <v>63</v>
      </c>
      <c r="D13" s="25">
        <f>D12</f>
        <v>10127</v>
      </c>
      <c r="E13" s="25">
        <v>0.71</v>
      </c>
      <c r="F13" s="27">
        <v>1</v>
      </c>
      <c r="G13" s="25">
        <v>1.4</v>
      </c>
      <c r="H13" s="25">
        <v>1.68</v>
      </c>
      <c r="I13" s="25">
        <v>2.23</v>
      </c>
      <c r="J13" s="25">
        <v>2.39</v>
      </c>
      <c r="K13" s="28"/>
      <c r="L13" s="28">
        <f>SUM(K13*D13*E13*F13*G13*$L$7)</f>
        <v>0</v>
      </c>
      <c r="M13" s="28"/>
      <c r="N13" s="28">
        <f>M13*D13*E13*F13*G13*$N$7</f>
        <v>0</v>
      </c>
      <c r="O13" s="29">
        <v>0</v>
      </c>
      <c r="P13" s="29">
        <f>O13*D13*E13*F13*G13*$P$7</f>
        <v>0</v>
      </c>
      <c r="Q13" s="29">
        <v>0</v>
      </c>
      <c r="R13" s="29">
        <f>Q13*D13*E13*F13*G13*$R$7</f>
        <v>0</v>
      </c>
      <c r="S13" s="29">
        <v>0</v>
      </c>
      <c r="T13" s="29">
        <f>S13*D13*E13*F13*G13*$T$7</f>
        <v>0</v>
      </c>
      <c r="U13" s="29">
        <v>0</v>
      </c>
      <c r="V13" s="29">
        <f>U13*D13*E13*F13*G13*$V$7</f>
        <v>0</v>
      </c>
      <c r="W13" s="29">
        <v>55</v>
      </c>
      <c r="X13" s="29">
        <f>W13*D13*E13*F13*G13*$X$7</f>
        <v>564715.95179999992</v>
      </c>
      <c r="Y13" s="29">
        <v>0</v>
      </c>
      <c r="Z13" s="29">
        <f>Y13*D13*E13*F13*G13*$Z$7</f>
        <v>0</v>
      </c>
      <c r="AA13" s="29">
        <v>0</v>
      </c>
      <c r="AB13" s="29">
        <f>AA13*D13*E13*F13*G13*$AB$7</f>
        <v>0</v>
      </c>
      <c r="AC13" s="29">
        <v>0</v>
      </c>
      <c r="AD13" s="29">
        <f>AC13*D13*E13*F13*G13*$AD$7</f>
        <v>0</v>
      </c>
      <c r="AE13" s="29">
        <v>6</v>
      </c>
      <c r="AF13" s="29">
        <f>AE13*D13*E13*F13*G13*$AF$7</f>
        <v>61001.402279999995</v>
      </c>
      <c r="AG13" s="29">
        <v>0</v>
      </c>
      <c r="AH13" s="29">
        <f>AG13*D13*E13*F13*G13*$AH$7</f>
        <v>0</v>
      </c>
      <c r="AI13" s="29"/>
      <c r="AJ13" s="29">
        <f>AI13*D13*E13*F13*G13*$AJ$7</f>
        <v>0</v>
      </c>
      <c r="AK13" s="29">
        <v>0</v>
      </c>
      <c r="AL13" s="29">
        <f>AK13*D13*E13*F13*G13*$AL$7</f>
        <v>0</v>
      </c>
      <c r="AM13" s="29"/>
      <c r="AN13" s="29">
        <f>AM13*D13*E13*F13*G13*$AN$7</f>
        <v>0</v>
      </c>
      <c r="AO13" s="29"/>
      <c r="AP13" s="29">
        <f>AO13*D13*E13*F13*G13*$AP$7</f>
        <v>0</v>
      </c>
      <c r="AQ13" s="29">
        <v>0</v>
      </c>
      <c r="AR13" s="29">
        <f>AQ13*D13*E13*F13*G13*$AR$7</f>
        <v>0</v>
      </c>
      <c r="AS13" s="29"/>
      <c r="AT13" s="29">
        <f>AS13*D13*E13*F13*G13*$AT$7</f>
        <v>0</v>
      </c>
      <c r="AU13" s="29">
        <v>0</v>
      </c>
      <c r="AV13" s="29">
        <f>AU13*D13*E13*F13*G13*$AV$7</f>
        <v>0</v>
      </c>
      <c r="AW13" s="30"/>
      <c r="AX13" s="30">
        <f>AW13*D13*E13*F13*G13*$AX$7</f>
        <v>0</v>
      </c>
      <c r="AY13" s="29">
        <v>0</v>
      </c>
      <c r="AZ13" s="29">
        <f>AY13*D13*E13*F13*G13*$AZ$7</f>
        <v>0</v>
      </c>
      <c r="BA13" s="29">
        <v>0</v>
      </c>
      <c r="BB13" s="29">
        <f>BA13*D13*E13*F13*H13*$BB$7</f>
        <v>0</v>
      </c>
      <c r="BC13" s="29">
        <v>0</v>
      </c>
      <c r="BD13" s="29">
        <f>BC13*D13*E13*F13*H13*$BD$7</f>
        <v>0</v>
      </c>
      <c r="BE13" s="29">
        <v>2</v>
      </c>
      <c r="BF13" s="29">
        <f>BE13*D13*E13*F13*H13*$BF$7</f>
        <v>25028.694163200002</v>
      </c>
      <c r="BG13" s="29">
        <v>0</v>
      </c>
      <c r="BH13" s="29">
        <f>BG13*D13*E13*F13*H13*$BH$7</f>
        <v>0</v>
      </c>
      <c r="BI13" s="29"/>
      <c r="BJ13" s="29">
        <f>BI13*D13*E13*F13*H13*$BJ$7</f>
        <v>0</v>
      </c>
      <c r="BK13" s="29"/>
      <c r="BL13" s="29">
        <f>BK13*D13*E13*F13*H13*$BL$7</f>
        <v>0</v>
      </c>
      <c r="BM13" s="29">
        <v>0</v>
      </c>
      <c r="BN13" s="29">
        <f>BM13*D13*E13*F13*H13*$BN$7</f>
        <v>0</v>
      </c>
      <c r="BO13" s="29">
        <v>120</v>
      </c>
      <c r="BP13" s="29">
        <f>BO13*D13*E13*F13*H13*$BP$7</f>
        <v>1449538.2719999999</v>
      </c>
      <c r="BQ13" s="29"/>
      <c r="BR13" s="29">
        <f>BQ13*D13*E13*F13*H13*$BR$7</f>
        <v>0</v>
      </c>
      <c r="BS13" s="29"/>
      <c r="BT13" s="29">
        <f>BS13*D13*E13*F13*H13*$BT$7</f>
        <v>0</v>
      </c>
      <c r="BU13" s="29">
        <v>0</v>
      </c>
      <c r="BV13" s="29">
        <f>BU13*D13*E13*F13*H13*$BV$7</f>
        <v>0</v>
      </c>
      <c r="BW13" s="29">
        <v>0</v>
      </c>
      <c r="BX13" s="29">
        <f>BW13*D13*E13*F13*H13*$BX$7</f>
        <v>0</v>
      </c>
      <c r="BY13" s="29">
        <v>0</v>
      </c>
      <c r="BZ13" s="29">
        <f>BY13*D13*E13*F13*H13*$BZ$7</f>
        <v>0</v>
      </c>
      <c r="CA13" s="29">
        <v>0</v>
      </c>
      <c r="CB13" s="29">
        <f>CA13*D13*E13*F13*H13*$CB$7</f>
        <v>0</v>
      </c>
      <c r="CC13" s="29">
        <v>0</v>
      </c>
      <c r="CD13" s="29">
        <f>CC13*D13*E13*F13*H13*$CD$7</f>
        <v>0</v>
      </c>
      <c r="CE13" s="29">
        <v>0</v>
      </c>
      <c r="CF13" s="29">
        <f>CE13*D13*E13*F13*H13*$CF$7</f>
        <v>0</v>
      </c>
      <c r="CG13" s="29"/>
      <c r="CH13" s="29">
        <f>CG13*D13*E13*F13*H13*$CH$7</f>
        <v>0</v>
      </c>
      <c r="CI13" s="29"/>
      <c r="CJ13" s="29">
        <f>CI13*D13*E13*F13*H13*$CJ$7</f>
        <v>0</v>
      </c>
      <c r="CK13" s="29">
        <v>0</v>
      </c>
      <c r="CL13" s="29">
        <f>CK13*D13*E13*F13*I13*$CL$7</f>
        <v>0</v>
      </c>
      <c r="CM13" s="29">
        <v>2</v>
      </c>
      <c r="CN13" s="29">
        <f>CM13*D13*E13*F13*J13*$CN$7</f>
        <v>37805.913860000008</v>
      </c>
      <c r="CO13" s="29"/>
      <c r="CP13" s="29"/>
      <c r="CQ13" s="29"/>
      <c r="CR13" s="29"/>
      <c r="CS13" s="29"/>
      <c r="CT13" s="75"/>
      <c r="CU13" s="32">
        <f t="shared" si="6"/>
        <v>185</v>
      </c>
      <c r="CV13" s="32">
        <f t="shared" si="7"/>
        <v>2138090.2341032</v>
      </c>
    </row>
    <row r="14" spans="1:100" ht="30" x14ac:dyDescent="0.25">
      <c r="A14" s="12"/>
      <c r="B14" s="12">
        <v>4</v>
      </c>
      <c r="C14" s="24" t="s">
        <v>64</v>
      </c>
      <c r="D14" s="25">
        <f>D13</f>
        <v>10127</v>
      </c>
      <c r="E14" s="25">
        <v>1.06</v>
      </c>
      <c r="F14" s="27">
        <v>1</v>
      </c>
      <c r="G14" s="25">
        <v>1.4</v>
      </c>
      <c r="H14" s="25">
        <v>1.68</v>
      </c>
      <c r="I14" s="25">
        <v>2.23</v>
      </c>
      <c r="J14" s="25">
        <v>2.39</v>
      </c>
      <c r="K14" s="28"/>
      <c r="L14" s="28">
        <f>SUM(K14*D14*E14*F14*G14*$L$7)</f>
        <v>0</v>
      </c>
      <c r="M14" s="28"/>
      <c r="N14" s="28">
        <f>M14*D14*E14*F14*G14*$N$7</f>
        <v>0</v>
      </c>
      <c r="O14" s="29">
        <v>0</v>
      </c>
      <c r="P14" s="29">
        <f>O14*D14*E14*F14*G14*$P$7</f>
        <v>0</v>
      </c>
      <c r="Q14" s="29">
        <v>0</v>
      </c>
      <c r="R14" s="29">
        <f>Q14*D14*E14*F14*G14*$R$7</f>
        <v>0</v>
      </c>
      <c r="S14" s="29">
        <v>0</v>
      </c>
      <c r="T14" s="29">
        <f>S14*D14*E14*F14*G14*$T$7</f>
        <v>0</v>
      </c>
      <c r="U14" s="29">
        <v>0</v>
      </c>
      <c r="V14" s="29">
        <f>U14*D14*E14*F14*G14*$V$7</f>
        <v>0</v>
      </c>
      <c r="W14" s="29">
        <v>2</v>
      </c>
      <c r="X14" s="29">
        <f>W14*D14*E14*F14*G14*$X$7</f>
        <v>30658.074720000001</v>
      </c>
      <c r="Y14" s="29">
        <v>0</v>
      </c>
      <c r="Z14" s="29">
        <f>Y14*D14*E14*F14*G14*$Z$7</f>
        <v>0</v>
      </c>
      <c r="AA14" s="29">
        <v>0</v>
      </c>
      <c r="AB14" s="29">
        <f>AA14*D14*E14*F14*G14*$AB$7</f>
        <v>0</v>
      </c>
      <c r="AC14" s="29">
        <v>0</v>
      </c>
      <c r="AD14" s="29">
        <f>AC14*D14*E14*F14*G14*$AD$7</f>
        <v>0</v>
      </c>
      <c r="AE14" s="29">
        <v>0</v>
      </c>
      <c r="AF14" s="29">
        <f>AE14*D14*E14*F14*G14*$AF$7</f>
        <v>0</v>
      </c>
      <c r="AG14" s="29">
        <v>0</v>
      </c>
      <c r="AH14" s="29">
        <f>AG14*D14*E14*F14*G14*$AH$7</f>
        <v>0</v>
      </c>
      <c r="AI14" s="29"/>
      <c r="AJ14" s="29">
        <f>AI14*D14*E14*F14*G14*$AJ$7</f>
        <v>0</v>
      </c>
      <c r="AK14" s="29">
        <v>0</v>
      </c>
      <c r="AL14" s="29">
        <f>AK14*D14*E14*F14*G14*$AL$7</f>
        <v>0</v>
      </c>
      <c r="AM14" s="29">
        <v>32</v>
      </c>
      <c r="AN14" s="29">
        <f>AM14*D14*E14*F14*G14*$AN$7</f>
        <v>490529.19552000001</v>
      </c>
      <c r="AO14" s="29"/>
      <c r="AP14" s="29">
        <f>AO14*D14*E14*F14*G14*$AP$7</f>
        <v>0</v>
      </c>
      <c r="AQ14" s="29">
        <v>0</v>
      </c>
      <c r="AR14" s="29">
        <f>AQ14*D14*E14*F14*G14*$AR$7</f>
        <v>0</v>
      </c>
      <c r="AS14" s="29"/>
      <c r="AT14" s="29">
        <f>AS14*D14*E14*F14*G14*$AT$7</f>
        <v>0</v>
      </c>
      <c r="AU14" s="29">
        <v>0</v>
      </c>
      <c r="AV14" s="29">
        <f>AU14*D14*E14*F14*G14*$AV$7</f>
        <v>0</v>
      </c>
      <c r="AW14" s="30"/>
      <c r="AX14" s="30">
        <f>AW14*D14*E14*F14*G14*$AX$7</f>
        <v>0</v>
      </c>
      <c r="AY14" s="29">
        <v>0</v>
      </c>
      <c r="AZ14" s="29">
        <f>AY14*D14*E14*F14*G14*$AZ$7</f>
        <v>0</v>
      </c>
      <c r="BA14" s="29">
        <v>0</v>
      </c>
      <c r="BB14" s="29">
        <f>BA14*D14*E14*F14*H14*$BB$7</f>
        <v>0</v>
      </c>
      <c r="BC14" s="29">
        <v>0</v>
      </c>
      <c r="BD14" s="29">
        <f>BC14*D14*E14*F14*H14*$BD$7</f>
        <v>0</v>
      </c>
      <c r="BE14" s="29">
        <v>0</v>
      </c>
      <c r="BF14" s="29">
        <f>BE14*D14*E14*F14*H14*$BF$7</f>
        <v>0</v>
      </c>
      <c r="BG14" s="29">
        <v>0</v>
      </c>
      <c r="BH14" s="29">
        <f>BG14*D14*E14*F14*H14*$BH$7</f>
        <v>0</v>
      </c>
      <c r="BI14" s="29"/>
      <c r="BJ14" s="29">
        <f>BI14*D14*E14*F14*H14*$BJ$7</f>
        <v>0</v>
      </c>
      <c r="BK14" s="29"/>
      <c r="BL14" s="29">
        <f>BK14*D14*E14*F14*H14*$BL$7</f>
        <v>0</v>
      </c>
      <c r="BM14" s="29">
        <v>0</v>
      </c>
      <c r="BN14" s="29">
        <f>BM14*D14*E14*F14*H14*$BN$7</f>
        <v>0</v>
      </c>
      <c r="BO14" s="29">
        <v>23</v>
      </c>
      <c r="BP14" s="29">
        <f>BO14*D14*E14*F14*H14*$BP$7</f>
        <v>414785.71679999999</v>
      </c>
      <c r="BQ14" s="29">
        <v>0</v>
      </c>
      <c r="BR14" s="29">
        <f>BQ14*D14*E14*F14*H14*$BR$7</f>
        <v>0</v>
      </c>
      <c r="BS14" s="29"/>
      <c r="BT14" s="29">
        <f>BS14*D14*E14*F14*H14*$BT$7</f>
        <v>0</v>
      </c>
      <c r="BU14" s="29">
        <v>0</v>
      </c>
      <c r="BV14" s="29">
        <f>BU14*D14*E14*F14*H14*$BV$7</f>
        <v>0</v>
      </c>
      <c r="BW14" s="29">
        <v>0</v>
      </c>
      <c r="BX14" s="29">
        <f>BW14*D14*E14*F14*H14*$BX$7</f>
        <v>0</v>
      </c>
      <c r="BY14" s="29">
        <v>0</v>
      </c>
      <c r="BZ14" s="29">
        <f>BY14*D14*E14*F14*H14*$BZ$7</f>
        <v>0</v>
      </c>
      <c r="CA14" s="29">
        <v>0</v>
      </c>
      <c r="CB14" s="29">
        <f>CA14*D14*E14*F14*H14*$CB$7</f>
        <v>0</v>
      </c>
      <c r="CC14" s="29">
        <v>0</v>
      </c>
      <c r="CD14" s="29">
        <f>CC14*D14*E14*F14*H14*$CD$7</f>
        <v>0</v>
      </c>
      <c r="CE14" s="29">
        <v>0</v>
      </c>
      <c r="CF14" s="29">
        <f>CE14*D14*E14*F14*H14*$CF$7</f>
        <v>0</v>
      </c>
      <c r="CG14" s="29">
        <v>0</v>
      </c>
      <c r="CH14" s="29">
        <f>CG14*D14*E14*F14*H14*$CH$7</f>
        <v>0</v>
      </c>
      <c r="CI14" s="29"/>
      <c r="CJ14" s="29">
        <f>CI14*D14*E14*F14*H14*$CJ$7</f>
        <v>0</v>
      </c>
      <c r="CK14" s="29">
        <v>0</v>
      </c>
      <c r="CL14" s="29">
        <f>CK14*D14*E14*F14*I14*$CL$7</f>
        <v>0</v>
      </c>
      <c r="CM14" s="29">
        <v>0</v>
      </c>
      <c r="CN14" s="29">
        <f>CM14*D14*E14*F14*J14*$CN$7</f>
        <v>0</v>
      </c>
      <c r="CO14" s="29"/>
      <c r="CP14" s="29"/>
      <c r="CQ14" s="29"/>
      <c r="CR14" s="29"/>
      <c r="CS14" s="29"/>
      <c r="CT14" s="75"/>
      <c r="CU14" s="32">
        <f t="shared" si="6"/>
        <v>57</v>
      </c>
      <c r="CV14" s="32">
        <f t="shared" si="7"/>
        <v>935972.98704000004</v>
      </c>
    </row>
    <row r="15" spans="1:100" x14ac:dyDescent="0.25">
      <c r="A15" s="12"/>
      <c r="B15" s="12">
        <v>5</v>
      </c>
      <c r="C15" s="33" t="s">
        <v>65</v>
      </c>
      <c r="D15" s="25">
        <f t="shared" ref="D15:D17" si="8">D14</f>
        <v>10127</v>
      </c>
      <c r="E15" s="26">
        <v>9.83</v>
      </c>
      <c r="F15" s="27">
        <v>1</v>
      </c>
      <c r="G15" s="25">
        <v>1.4</v>
      </c>
      <c r="H15" s="25">
        <v>1.68</v>
      </c>
      <c r="I15" s="25">
        <v>2.23</v>
      </c>
      <c r="J15" s="25">
        <v>2.39</v>
      </c>
      <c r="K15" s="28"/>
      <c r="L15" s="28">
        <f>SUM(L16:L17)</f>
        <v>0</v>
      </c>
      <c r="M15" s="28">
        <f t="shared" ref="M15:AB15" si="9">SUM(M16:M17)</f>
        <v>0</v>
      </c>
      <c r="N15" s="28">
        <f t="shared" si="9"/>
        <v>0</v>
      </c>
      <c r="O15" s="28">
        <f t="shared" si="9"/>
        <v>0</v>
      </c>
      <c r="P15" s="28">
        <f t="shared" si="9"/>
        <v>0</v>
      </c>
      <c r="Q15" s="28">
        <f t="shared" si="9"/>
        <v>440</v>
      </c>
      <c r="R15" s="28">
        <f t="shared" si="9"/>
        <v>73569460.539120004</v>
      </c>
      <c r="S15" s="28">
        <f t="shared" si="9"/>
        <v>0</v>
      </c>
      <c r="T15" s="28">
        <f t="shared" si="9"/>
        <v>0</v>
      </c>
      <c r="U15" s="28">
        <f t="shared" si="9"/>
        <v>0</v>
      </c>
      <c r="V15" s="28">
        <f t="shared" si="9"/>
        <v>0</v>
      </c>
      <c r="W15" s="28">
        <f t="shared" si="9"/>
        <v>0</v>
      </c>
      <c r="X15" s="28">
        <f t="shared" si="9"/>
        <v>0</v>
      </c>
      <c r="Y15" s="28">
        <f t="shared" si="9"/>
        <v>0</v>
      </c>
      <c r="Z15" s="28">
        <f t="shared" si="9"/>
        <v>0</v>
      </c>
      <c r="AA15" s="28">
        <f t="shared" si="9"/>
        <v>0</v>
      </c>
      <c r="AB15" s="28">
        <f t="shared" si="9"/>
        <v>0</v>
      </c>
      <c r="AC15" s="28">
        <f t="shared" ref="AC15:AR15" si="10">SUM(AC16:AC17)</f>
        <v>0</v>
      </c>
      <c r="AD15" s="28">
        <f t="shared" si="10"/>
        <v>0</v>
      </c>
      <c r="AE15" s="28">
        <f t="shared" si="10"/>
        <v>0</v>
      </c>
      <c r="AF15" s="28">
        <f t="shared" si="10"/>
        <v>0</v>
      </c>
      <c r="AG15" s="28">
        <f t="shared" si="10"/>
        <v>0</v>
      </c>
      <c r="AH15" s="28">
        <f t="shared" si="10"/>
        <v>0</v>
      </c>
      <c r="AI15" s="28">
        <f t="shared" si="10"/>
        <v>0</v>
      </c>
      <c r="AJ15" s="28">
        <f t="shared" si="10"/>
        <v>0</v>
      </c>
      <c r="AK15" s="28">
        <f t="shared" si="10"/>
        <v>0</v>
      </c>
      <c r="AL15" s="28">
        <f t="shared" si="10"/>
        <v>0</v>
      </c>
      <c r="AM15" s="28">
        <f t="shared" si="10"/>
        <v>0</v>
      </c>
      <c r="AN15" s="28">
        <f t="shared" si="10"/>
        <v>0</v>
      </c>
      <c r="AO15" s="28">
        <f t="shared" si="10"/>
        <v>0</v>
      </c>
      <c r="AP15" s="28">
        <f t="shared" si="10"/>
        <v>0</v>
      </c>
      <c r="AQ15" s="28">
        <f t="shared" si="10"/>
        <v>0</v>
      </c>
      <c r="AR15" s="28">
        <f t="shared" si="10"/>
        <v>0</v>
      </c>
      <c r="AS15" s="28">
        <f t="shared" ref="AS15:BH15" si="11">SUM(AS16:AS17)</f>
        <v>0</v>
      </c>
      <c r="AT15" s="28">
        <f t="shared" si="11"/>
        <v>0</v>
      </c>
      <c r="AU15" s="28">
        <f t="shared" si="11"/>
        <v>0</v>
      </c>
      <c r="AV15" s="28">
        <f t="shared" si="11"/>
        <v>0</v>
      </c>
      <c r="AW15" s="28">
        <f t="shared" si="11"/>
        <v>0</v>
      </c>
      <c r="AX15" s="28">
        <f t="shared" si="11"/>
        <v>0</v>
      </c>
      <c r="AY15" s="28">
        <f t="shared" si="11"/>
        <v>0</v>
      </c>
      <c r="AZ15" s="28">
        <f t="shared" si="11"/>
        <v>0</v>
      </c>
      <c r="BA15" s="28">
        <f t="shared" si="11"/>
        <v>0</v>
      </c>
      <c r="BB15" s="28">
        <f t="shared" si="11"/>
        <v>0</v>
      </c>
      <c r="BC15" s="28">
        <f t="shared" si="11"/>
        <v>0</v>
      </c>
      <c r="BD15" s="28">
        <f t="shared" si="11"/>
        <v>0</v>
      </c>
      <c r="BE15" s="28">
        <f t="shared" si="11"/>
        <v>0</v>
      </c>
      <c r="BF15" s="28">
        <f t="shared" si="11"/>
        <v>0</v>
      </c>
      <c r="BG15" s="28">
        <f t="shared" si="11"/>
        <v>0</v>
      </c>
      <c r="BH15" s="28">
        <f t="shared" si="11"/>
        <v>0</v>
      </c>
      <c r="BI15" s="28">
        <f t="shared" ref="BI15:BX15" si="12">SUM(BI16:BI17)</f>
        <v>0</v>
      </c>
      <c r="BJ15" s="28">
        <f t="shared" si="12"/>
        <v>0</v>
      </c>
      <c r="BK15" s="28">
        <f t="shared" si="12"/>
        <v>0</v>
      </c>
      <c r="BL15" s="28">
        <f t="shared" si="12"/>
        <v>0</v>
      </c>
      <c r="BM15" s="28">
        <f t="shared" si="12"/>
        <v>0</v>
      </c>
      <c r="BN15" s="28">
        <f t="shared" si="12"/>
        <v>0</v>
      </c>
      <c r="BO15" s="28">
        <f t="shared" si="12"/>
        <v>0</v>
      </c>
      <c r="BP15" s="28">
        <f t="shared" si="12"/>
        <v>0</v>
      </c>
      <c r="BQ15" s="28">
        <f t="shared" si="12"/>
        <v>0</v>
      </c>
      <c r="BR15" s="28">
        <f t="shared" si="12"/>
        <v>0</v>
      </c>
      <c r="BS15" s="28">
        <f t="shared" si="12"/>
        <v>0</v>
      </c>
      <c r="BT15" s="28">
        <f t="shared" si="12"/>
        <v>0</v>
      </c>
      <c r="BU15" s="28">
        <f t="shared" si="12"/>
        <v>0</v>
      </c>
      <c r="BV15" s="28">
        <f t="shared" si="12"/>
        <v>0</v>
      </c>
      <c r="BW15" s="28">
        <f t="shared" si="12"/>
        <v>0</v>
      </c>
      <c r="BX15" s="28">
        <f t="shared" si="12"/>
        <v>0</v>
      </c>
      <c r="BY15" s="28">
        <f t="shared" ref="BY15:CN15" si="13">SUM(BY16:BY17)</f>
        <v>0</v>
      </c>
      <c r="BZ15" s="28">
        <f t="shared" si="13"/>
        <v>0</v>
      </c>
      <c r="CA15" s="28">
        <f t="shared" si="13"/>
        <v>0</v>
      </c>
      <c r="CB15" s="28">
        <f t="shared" si="13"/>
        <v>0</v>
      </c>
      <c r="CC15" s="28">
        <f t="shared" si="13"/>
        <v>0</v>
      </c>
      <c r="CD15" s="28">
        <f t="shared" si="13"/>
        <v>0</v>
      </c>
      <c r="CE15" s="28">
        <f t="shared" si="13"/>
        <v>0</v>
      </c>
      <c r="CF15" s="28">
        <f t="shared" si="13"/>
        <v>0</v>
      </c>
      <c r="CG15" s="28">
        <f t="shared" si="13"/>
        <v>0</v>
      </c>
      <c r="CH15" s="28">
        <f t="shared" si="13"/>
        <v>0</v>
      </c>
      <c r="CI15" s="28">
        <f t="shared" si="13"/>
        <v>0</v>
      </c>
      <c r="CJ15" s="28">
        <f t="shared" si="13"/>
        <v>0</v>
      </c>
      <c r="CK15" s="28">
        <f t="shared" si="13"/>
        <v>0</v>
      </c>
      <c r="CL15" s="28">
        <f t="shared" si="13"/>
        <v>0</v>
      </c>
      <c r="CM15" s="28">
        <f t="shared" si="13"/>
        <v>0</v>
      </c>
      <c r="CN15" s="28">
        <f t="shared" si="13"/>
        <v>0</v>
      </c>
      <c r="CO15" s="28">
        <f t="shared" ref="CO15:CT15" si="14">SUM(CO16:CO17)</f>
        <v>0</v>
      </c>
      <c r="CP15" s="28">
        <f t="shared" si="14"/>
        <v>0</v>
      </c>
      <c r="CQ15" s="28">
        <f t="shared" si="14"/>
        <v>5</v>
      </c>
      <c r="CR15" s="28">
        <f t="shared" si="14"/>
        <v>502719.4705</v>
      </c>
      <c r="CS15" s="28">
        <f t="shared" si="14"/>
        <v>0</v>
      </c>
      <c r="CT15" s="28">
        <f t="shared" si="14"/>
        <v>0</v>
      </c>
      <c r="CU15" s="32">
        <f t="shared" si="6"/>
        <v>445</v>
      </c>
      <c r="CV15" s="32">
        <f t="shared" si="7"/>
        <v>74072180.009620011</v>
      </c>
    </row>
    <row r="16" spans="1:100" s="55" customFormat="1" x14ac:dyDescent="0.25">
      <c r="A16" s="48"/>
      <c r="B16" s="49" t="s">
        <v>66</v>
      </c>
      <c r="C16" s="50" t="s">
        <v>67</v>
      </c>
      <c r="D16" s="51">
        <f t="shared" si="8"/>
        <v>10127</v>
      </c>
      <c r="E16" s="52">
        <v>9.83</v>
      </c>
      <c r="F16" s="27">
        <v>0.86</v>
      </c>
      <c r="G16" s="51">
        <v>1.4</v>
      </c>
      <c r="H16" s="51">
        <v>1.68</v>
      </c>
      <c r="I16" s="51">
        <v>2.23</v>
      </c>
      <c r="J16" s="51">
        <v>2.39</v>
      </c>
      <c r="K16" s="53"/>
      <c r="L16" s="28">
        <f>SUM(K16*D16*E16*F16*G16*$L$7)</f>
        <v>0</v>
      </c>
      <c r="M16" s="53"/>
      <c r="N16" s="28">
        <f>M16*D16*E16*F16*G16*$N$7</f>
        <v>0</v>
      </c>
      <c r="O16" s="54"/>
      <c r="P16" s="29">
        <f>O16*D16*E16*F16*G16*$P$7</f>
        <v>0</v>
      </c>
      <c r="Q16" s="54">
        <v>30</v>
      </c>
      <c r="R16" s="29">
        <f>Q16*D16*E16*F16*G16*$R$7</f>
        <v>4314826.2830399992</v>
      </c>
      <c r="S16" s="54"/>
      <c r="T16" s="29">
        <f>S16*D16*E16*F16*G16*$T$7</f>
        <v>0</v>
      </c>
      <c r="U16" s="54"/>
      <c r="V16" s="29">
        <f>U16*D16*E16*F16*G16*$V$7</f>
        <v>0</v>
      </c>
      <c r="W16" s="54"/>
      <c r="X16" s="29">
        <f>W16*D16*E16*F16*G16*$X$7</f>
        <v>0</v>
      </c>
      <c r="Y16" s="54"/>
      <c r="Z16" s="29">
        <f>Y16*D16*E16*F16*G16*$Z$7</f>
        <v>0</v>
      </c>
      <c r="AA16" s="54"/>
      <c r="AB16" s="29">
        <f>AA16*D16*E16*F16*G16*$AB$7</f>
        <v>0</v>
      </c>
      <c r="AC16" s="54"/>
      <c r="AD16" s="29">
        <f>AC16*D16*E16*F16*G16*$AD$7</f>
        <v>0</v>
      </c>
      <c r="AE16" s="54"/>
      <c r="AF16" s="29">
        <f>AE16*D16*E16*F16*G16*$AF$7</f>
        <v>0</v>
      </c>
      <c r="AG16" s="54"/>
      <c r="AH16" s="29">
        <f>AG16*D16*E16*F16*G16*$AH$7</f>
        <v>0</v>
      </c>
      <c r="AI16" s="54"/>
      <c r="AJ16" s="29">
        <f>AI16*D16*E16*F16*G16*$AJ$7</f>
        <v>0</v>
      </c>
      <c r="AK16" s="54"/>
      <c r="AL16" s="29">
        <f>AK16*D16*E16*F16*G16*$AL$7</f>
        <v>0</v>
      </c>
      <c r="AM16" s="54"/>
      <c r="AN16" s="29">
        <f>AM16*D16*E16*F16*G16*$AN$7</f>
        <v>0</v>
      </c>
      <c r="AO16" s="54"/>
      <c r="AP16" s="29">
        <f>AO16*D16*E16*F16*G16*$AP$7</f>
        <v>0</v>
      </c>
      <c r="AQ16" s="54"/>
      <c r="AR16" s="29">
        <f>AQ16*D16*E16*F16*G16*$AR$7</f>
        <v>0</v>
      </c>
      <c r="AS16" s="54"/>
      <c r="AT16" s="29">
        <f>AS16*D16*E16*F16*G16*$AT$7</f>
        <v>0</v>
      </c>
      <c r="AU16" s="54"/>
      <c r="AV16" s="29">
        <f>AU16*D16*E16*F16*G16*$AV$7</f>
        <v>0</v>
      </c>
      <c r="AW16" s="30"/>
      <c r="AX16" s="30">
        <f>AW16*D16*E16*F16*G16*$AX$7</f>
        <v>0</v>
      </c>
      <c r="AY16" s="54"/>
      <c r="AZ16" s="29">
        <f>AY16*D16*E16*F16*G16*$AZ$7</f>
        <v>0</v>
      </c>
      <c r="BA16" s="54"/>
      <c r="BB16" s="29">
        <f>BA16*D16*E16*F16*H16*$BB$7</f>
        <v>0</v>
      </c>
      <c r="BC16" s="54"/>
      <c r="BD16" s="29">
        <f>BC16*D16*E16*F16*H16*$BD$7</f>
        <v>0</v>
      </c>
      <c r="BE16" s="54"/>
      <c r="BF16" s="29">
        <f>BE16*D16*E16*F16*H16*$BF$7</f>
        <v>0</v>
      </c>
      <c r="BG16" s="54"/>
      <c r="BH16" s="29">
        <f>BG16*D16*E16*F16*H16*$BH$7</f>
        <v>0</v>
      </c>
      <c r="BI16" s="54"/>
      <c r="BJ16" s="29">
        <f>BI16*D16*E16*F16*H16*$BJ$7</f>
        <v>0</v>
      </c>
      <c r="BK16" s="54"/>
      <c r="BL16" s="29">
        <f>BK16*D16*E16*F16*H16*$BL$7</f>
        <v>0</v>
      </c>
      <c r="BM16" s="54"/>
      <c r="BN16" s="29">
        <f>BM16*D16*E16*F16*H16*$BN$7</f>
        <v>0</v>
      </c>
      <c r="BO16" s="54"/>
      <c r="BP16" s="29">
        <f>BO16*D16*E16*F16*H16*$BP$7</f>
        <v>0</v>
      </c>
      <c r="BQ16" s="54"/>
      <c r="BR16" s="29">
        <f>BQ16*D16*E16*F16*H16*$BR$7</f>
        <v>0</v>
      </c>
      <c r="BS16" s="54"/>
      <c r="BT16" s="29">
        <f>BS16*D16*E16*F16*H16*$BT$7</f>
        <v>0</v>
      </c>
      <c r="BU16" s="54"/>
      <c r="BV16" s="29">
        <f>BU16*D16*E16*F16*H16*$BV$7</f>
        <v>0</v>
      </c>
      <c r="BW16" s="54"/>
      <c r="BX16" s="29">
        <f>BW16*D16*E16*F16*H16*$BX$7</f>
        <v>0</v>
      </c>
      <c r="BY16" s="54"/>
      <c r="BZ16" s="29">
        <f>BY16*D16*E16*F16*H16*$BZ$7</f>
        <v>0</v>
      </c>
      <c r="CA16" s="54"/>
      <c r="CB16" s="29">
        <f>CA16*D16*E16*F16*H16*$CB$7</f>
        <v>0</v>
      </c>
      <c r="CC16" s="54"/>
      <c r="CD16" s="29">
        <f>CC16*D16*E16*F16*H16*$CD$7</f>
        <v>0</v>
      </c>
      <c r="CE16" s="54"/>
      <c r="CF16" s="29">
        <f>CE16*D16*E16*F16*H16*$CF$7</f>
        <v>0</v>
      </c>
      <c r="CG16" s="54"/>
      <c r="CH16" s="29">
        <f>CG16*D16*E16*F16*H16*$CH$7</f>
        <v>0</v>
      </c>
      <c r="CI16" s="54"/>
      <c r="CJ16" s="29">
        <f>CI16*D16*E16*F16*H16*$CJ$7</f>
        <v>0</v>
      </c>
      <c r="CK16" s="54"/>
      <c r="CL16" s="29">
        <f>CK16*D16*E16*F16*I16*$CL$7</f>
        <v>0</v>
      </c>
      <c r="CM16" s="54"/>
      <c r="CN16" s="29">
        <f>CM16*D16*E16*F16*J16*$CN$7</f>
        <v>0</v>
      </c>
      <c r="CO16" s="54"/>
      <c r="CP16" s="54"/>
      <c r="CQ16" s="54"/>
      <c r="CR16" s="54"/>
      <c r="CS16" s="54"/>
      <c r="CT16" s="54"/>
      <c r="CU16" s="32">
        <f t="shared" si="6"/>
        <v>30</v>
      </c>
      <c r="CV16" s="32">
        <f t="shared" si="7"/>
        <v>4314826.2830399992</v>
      </c>
    </row>
    <row r="17" spans="1:100" s="55" customFormat="1" x14ac:dyDescent="0.25">
      <c r="A17" s="48"/>
      <c r="B17" s="49" t="s">
        <v>68</v>
      </c>
      <c r="C17" s="50" t="s">
        <v>69</v>
      </c>
      <c r="D17" s="51">
        <f t="shared" si="8"/>
        <v>10127</v>
      </c>
      <c r="E17" s="52">
        <v>9.83</v>
      </c>
      <c r="F17" s="27">
        <v>1.01</v>
      </c>
      <c r="G17" s="51">
        <v>1.4</v>
      </c>
      <c r="H17" s="51">
        <v>1.68</v>
      </c>
      <c r="I17" s="51">
        <v>2.23</v>
      </c>
      <c r="J17" s="51">
        <v>2.39</v>
      </c>
      <c r="K17" s="53"/>
      <c r="L17" s="28">
        <f>SUM(K17*D17*E17*F17*G17*$L$7)</f>
        <v>0</v>
      </c>
      <c r="M17" s="53"/>
      <c r="N17" s="28">
        <f>M17*D17*E17*F17*G17*$N$7</f>
        <v>0</v>
      </c>
      <c r="O17" s="54"/>
      <c r="P17" s="29">
        <f>O17*D17*E17*F17*G17*$P$7</f>
        <v>0</v>
      </c>
      <c r="Q17" s="54">
        <v>410</v>
      </c>
      <c r="R17" s="29">
        <f>Q17*D17*E17*F17*G17*$R$7</f>
        <v>69254634.256080002</v>
      </c>
      <c r="S17" s="54"/>
      <c r="T17" s="29">
        <f>S17*D17*E17*F17*G17*$T$7</f>
        <v>0</v>
      </c>
      <c r="U17" s="54"/>
      <c r="V17" s="29">
        <f>U17*D17*E17*F17*G17*$V$7</f>
        <v>0</v>
      </c>
      <c r="W17" s="54"/>
      <c r="X17" s="29">
        <f>W17*D17*E17*F17*G17*$X$7</f>
        <v>0</v>
      </c>
      <c r="Y17" s="54"/>
      <c r="Z17" s="29">
        <f>Y17*D17*E17*F17*G17*$Z$7</f>
        <v>0</v>
      </c>
      <c r="AA17" s="54"/>
      <c r="AB17" s="29">
        <f>AA17*D17*E17*F17*G17*$AB$7</f>
        <v>0</v>
      </c>
      <c r="AC17" s="54"/>
      <c r="AD17" s="29">
        <f>AC17*D17*E17*F17*G17*$AD$7</f>
        <v>0</v>
      </c>
      <c r="AE17" s="54"/>
      <c r="AF17" s="29">
        <f>AE17*D17*E17*F17*G17*$AF$7</f>
        <v>0</v>
      </c>
      <c r="AG17" s="54"/>
      <c r="AH17" s="29">
        <f>AG17*D17*E17*F17*G17*$AH$7</f>
        <v>0</v>
      </c>
      <c r="AI17" s="54"/>
      <c r="AJ17" s="29">
        <f>AI17*D17*E17*F17*G17*$AJ$7</f>
        <v>0</v>
      </c>
      <c r="AK17" s="54"/>
      <c r="AL17" s="29">
        <f>AK17*D17*E17*F17*G17*$AL$7</f>
        <v>0</v>
      </c>
      <c r="AM17" s="54"/>
      <c r="AN17" s="29">
        <f>AM17*D17*E17*F17*G17*$AN$7</f>
        <v>0</v>
      </c>
      <c r="AO17" s="54"/>
      <c r="AP17" s="29">
        <f>AO17*D17*E17*F17*G17*$AP$7</f>
        <v>0</v>
      </c>
      <c r="AQ17" s="54"/>
      <c r="AR17" s="29">
        <f>AQ17*D17*E17*F17*G17*$AR$7</f>
        <v>0</v>
      </c>
      <c r="AS17" s="54"/>
      <c r="AT17" s="29">
        <f>AS17*D17*E17*F17*G17*$AT$7</f>
        <v>0</v>
      </c>
      <c r="AU17" s="54"/>
      <c r="AV17" s="29">
        <f>AU17*D17*E17*F17*G17*$AV$7</f>
        <v>0</v>
      </c>
      <c r="AW17" s="30"/>
      <c r="AX17" s="30">
        <f>AW17*D17*E17*F17*G17*$AX$7</f>
        <v>0</v>
      </c>
      <c r="AY17" s="54"/>
      <c r="AZ17" s="29">
        <f>AY17*D17*E17*F17*G17*$AZ$7</f>
        <v>0</v>
      </c>
      <c r="BA17" s="54"/>
      <c r="BB17" s="29">
        <f>BA17*D17*E17*F17*H17*$BB$7</f>
        <v>0</v>
      </c>
      <c r="BC17" s="54"/>
      <c r="BD17" s="29">
        <f>BC17*D17*E17*F17*H17*$BD$7</f>
        <v>0</v>
      </c>
      <c r="BE17" s="54"/>
      <c r="BF17" s="29">
        <f>BE17*D17*E17*F17*H17*$BF$7</f>
        <v>0</v>
      </c>
      <c r="BG17" s="54"/>
      <c r="BH17" s="29">
        <f>BG17*D17*E17*F17*H17*$BH$7</f>
        <v>0</v>
      </c>
      <c r="BI17" s="54"/>
      <c r="BJ17" s="29">
        <f>BI17*D17*E17*F17*H17*$BJ$7</f>
        <v>0</v>
      </c>
      <c r="BK17" s="54"/>
      <c r="BL17" s="29">
        <f>BK17*D17*E17*F17*H17*$BL$7</f>
        <v>0</v>
      </c>
      <c r="BM17" s="54"/>
      <c r="BN17" s="29">
        <f>BM17*D17*E17*F17*H17*$BN$7</f>
        <v>0</v>
      </c>
      <c r="BO17" s="54"/>
      <c r="BP17" s="29">
        <f>BO17*D17*E17*F17*H17*$BP$7</f>
        <v>0</v>
      </c>
      <c r="BQ17" s="54"/>
      <c r="BR17" s="29">
        <f>BQ17*D17*E17*F17*H17*$BR$7</f>
        <v>0</v>
      </c>
      <c r="BS17" s="54"/>
      <c r="BT17" s="29">
        <f>BS17*D17*E17*F17*H17*$BT$7</f>
        <v>0</v>
      </c>
      <c r="BU17" s="54"/>
      <c r="BV17" s="29">
        <f>BU17*D17*E17*F17*H17*$BV$7</f>
        <v>0</v>
      </c>
      <c r="BW17" s="54"/>
      <c r="BX17" s="29">
        <f>BW17*D17*E17*F17*H17*$BX$7</f>
        <v>0</v>
      </c>
      <c r="BY17" s="54"/>
      <c r="BZ17" s="29">
        <f>BY17*D17*E17*F17*H17*$BZ$7</f>
        <v>0</v>
      </c>
      <c r="CA17" s="54"/>
      <c r="CB17" s="29">
        <f>CA17*D17*E17*F17*H17*$CB$7</f>
        <v>0</v>
      </c>
      <c r="CC17" s="54"/>
      <c r="CD17" s="29">
        <f>CC17*D17*E17*F17*H17*$CD$7</f>
        <v>0</v>
      </c>
      <c r="CE17" s="54"/>
      <c r="CF17" s="29">
        <f>CE17*D17*E17*F17*H17*$CF$7</f>
        <v>0</v>
      </c>
      <c r="CG17" s="54"/>
      <c r="CH17" s="29">
        <f>CG17*D17*E17*F17*H17*$CH$7</f>
        <v>0</v>
      </c>
      <c r="CI17" s="54"/>
      <c r="CJ17" s="29">
        <f>CI17*D17*E17*F17*H17*$CJ$7</f>
        <v>0</v>
      </c>
      <c r="CK17" s="54"/>
      <c r="CL17" s="29">
        <f>CK17*D17*E17*F17*I17*$CL$7</f>
        <v>0</v>
      </c>
      <c r="CM17" s="54"/>
      <c r="CN17" s="29">
        <f>CM17*D17*E17*F17*J17*$CN$7</f>
        <v>0</v>
      </c>
      <c r="CO17" s="54"/>
      <c r="CP17" s="54"/>
      <c r="CQ17" s="54">
        <v>5</v>
      </c>
      <c r="CR17" s="54">
        <f>CQ17*D17*E17*F17*$CR$7</f>
        <v>502719.4705</v>
      </c>
      <c r="CS17" s="54"/>
      <c r="CT17" s="54"/>
      <c r="CU17" s="32">
        <f t="shared" si="6"/>
        <v>415</v>
      </c>
      <c r="CV17" s="32">
        <f t="shared" si="7"/>
        <v>69757353.726580009</v>
      </c>
    </row>
    <row r="18" spans="1:100" ht="30" x14ac:dyDescent="0.25">
      <c r="A18" s="12"/>
      <c r="B18" s="12">
        <v>6</v>
      </c>
      <c r="C18" s="24" t="s">
        <v>70</v>
      </c>
      <c r="D18" s="25">
        <f>D17</f>
        <v>10127</v>
      </c>
      <c r="E18" s="25">
        <v>0.33</v>
      </c>
      <c r="F18" s="27">
        <v>1</v>
      </c>
      <c r="G18" s="25">
        <v>1.4</v>
      </c>
      <c r="H18" s="25">
        <v>1.68</v>
      </c>
      <c r="I18" s="25">
        <v>2.23</v>
      </c>
      <c r="J18" s="25">
        <v>2.39</v>
      </c>
      <c r="K18" s="28"/>
      <c r="L18" s="28">
        <f>SUM(K18*D18*E18*F18*G18*$L$7)</f>
        <v>0</v>
      </c>
      <c r="M18" s="28"/>
      <c r="N18" s="28">
        <f>M18*D18*E18*F18*G18*$N$7</f>
        <v>0</v>
      </c>
      <c r="O18" s="29">
        <v>0</v>
      </c>
      <c r="P18" s="29">
        <f>O18*D18*E18*F18*G18*$P$7</f>
        <v>0</v>
      </c>
      <c r="Q18" s="29">
        <v>0</v>
      </c>
      <c r="R18" s="29">
        <f>Q18*D18*E18*F18*G18*$R$7</f>
        <v>0</v>
      </c>
      <c r="S18" s="29">
        <v>0</v>
      </c>
      <c r="T18" s="29">
        <f>S18*D18*E18*F18*G18*$T$7</f>
        <v>0</v>
      </c>
      <c r="U18" s="29">
        <v>0</v>
      </c>
      <c r="V18" s="29">
        <f>U18*D18*E18*F18*G18*$V$7</f>
        <v>0</v>
      </c>
      <c r="W18" s="29">
        <v>0</v>
      </c>
      <c r="X18" s="29">
        <f>W18*D18*E18*F18*G18*$X$7</f>
        <v>0</v>
      </c>
      <c r="Y18" s="29">
        <v>0</v>
      </c>
      <c r="Z18" s="29">
        <f>Y18*D18*E18*F18*G18*$Z$7</f>
        <v>0</v>
      </c>
      <c r="AA18" s="29"/>
      <c r="AB18" s="29">
        <f>AA18*D18*E18*F18*G18*$AB$7</f>
        <v>0</v>
      </c>
      <c r="AC18" s="29">
        <v>0</v>
      </c>
      <c r="AD18" s="29">
        <f>AC18*D18*E18*F18*G18*$AD$7</f>
        <v>0</v>
      </c>
      <c r="AE18" s="29">
        <v>104</v>
      </c>
      <c r="AF18" s="29">
        <f>AE18*D18*E18*F18*G18*$AF$7</f>
        <v>491447.91695999994</v>
      </c>
      <c r="AG18" s="29">
        <v>0</v>
      </c>
      <c r="AH18" s="29">
        <f>AG18*D18*E18*F18*G18*$AH$7</f>
        <v>0</v>
      </c>
      <c r="AI18" s="29"/>
      <c r="AJ18" s="29">
        <f>AI18*D18*E18*F18*G18*$AJ$7</f>
        <v>0</v>
      </c>
      <c r="AK18" s="29">
        <v>0</v>
      </c>
      <c r="AL18" s="29">
        <f>AK18*D18*E18*F18*G18*$AL$7</f>
        <v>0</v>
      </c>
      <c r="AM18" s="29">
        <v>0</v>
      </c>
      <c r="AN18" s="29">
        <f>AM18*D18*E18*F18*G18*$AN$7</f>
        <v>0</v>
      </c>
      <c r="AO18" s="29"/>
      <c r="AP18" s="29">
        <f>AO18*D18*E18*F18*G18*$AP$7</f>
        <v>0</v>
      </c>
      <c r="AQ18" s="29">
        <v>0</v>
      </c>
      <c r="AR18" s="29">
        <f>AQ18*D18*E18*F18*G18*$AR$7</f>
        <v>0</v>
      </c>
      <c r="AS18" s="29"/>
      <c r="AT18" s="29">
        <f>AS18*D18*E18*F18*G18*$AT$7</f>
        <v>0</v>
      </c>
      <c r="AU18" s="29">
        <v>0</v>
      </c>
      <c r="AV18" s="29">
        <f>AU18*D18*E18*F18*G18*$AV$7</f>
        <v>0</v>
      </c>
      <c r="AW18" s="30"/>
      <c r="AX18" s="30">
        <f>AW18*D18*E18*F18*G18*$AX$7</f>
        <v>0</v>
      </c>
      <c r="AY18" s="29">
        <v>0</v>
      </c>
      <c r="AZ18" s="29">
        <f>AY18*D18*E18*F18*G18*$AZ$7</f>
        <v>0</v>
      </c>
      <c r="BA18" s="29">
        <v>0</v>
      </c>
      <c r="BB18" s="29">
        <f>BA18*D18*E18*F18*H18*$BB$7</f>
        <v>0</v>
      </c>
      <c r="BC18" s="29">
        <v>0</v>
      </c>
      <c r="BD18" s="29">
        <f>BC18*D18*E18*F18*H18*$BD$7</f>
        <v>0</v>
      </c>
      <c r="BE18" s="29">
        <v>45</v>
      </c>
      <c r="BF18" s="29">
        <f>BE18*D18*E18*F18*H18*$BF$7</f>
        <v>261743.73825600001</v>
      </c>
      <c r="BG18" s="29">
        <v>0</v>
      </c>
      <c r="BH18" s="29">
        <f>BG18*D18*E18*F18*H18*$BH$7</f>
        <v>0</v>
      </c>
      <c r="BI18" s="29"/>
      <c r="BJ18" s="29">
        <f>BI18*D18*E18*F18*H18*$BJ$7</f>
        <v>0</v>
      </c>
      <c r="BK18" s="29"/>
      <c r="BL18" s="29">
        <f>BK18*D18*E18*F18*H18*$BL$7</f>
        <v>0</v>
      </c>
      <c r="BM18" s="29">
        <v>0</v>
      </c>
      <c r="BN18" s="29">
        <f>BM18*D18*E18*F18*H18*$BN$7</f>
        <v>0</v>
      </c>
      <c r="BO18" s="29"/>
      <c r="BP18" s="29">
        <f>BO18*D18*E18*F18*H18*$BP$7</f>
        <v>0</v>
      </c>
      <c r="BQ18" s="29"/>
      <c r="BR18" s="29">
        <f>BQ18*D18*E18*F18*H18*$BR$7</f>
        <v>0</v>
      </c>
      <c r="BS18" s="29"/>
      <c r="BT18" s="29">
        <f>BS18*D18*E18*F18*H18*$BT$7</f>
        <v>0</v>
      </c>
      <c r="BU18" s="29">
        <v>0</v>
      </c>
      <c r="BV18" s="29">
        <f>BU18*D18*E18*F18*H18*$BV$7</f>
        <v>0</v>
      </c>
      <c r="BW18" s="29">
        <v>0</v>
      </c>
      <c r="BX18" s="29">
        <f>BW18*D18*E18*F18*H18*$BX$7</f>
        <v>0</v>
      </c>
      <c r="BY18" s="29">
        <v>0</v>
      </c>
      <c r="BZ18" s="29">
        <f>BY18*D18*E18*F18*H18*$BZ$7</f>
        <v>0</v>
      </c>
      <c r="CA18" s="29">
        <v>0</v>
      </c>
      <c r="CB18" s="29">
        <f>CA18*D18*E18*F18*H18*$CB$7</f>
        <v>0</v>
      </c>
      <c r="CC18" s="29">
        <v>0</v>
      </c>
      <c r="CD18" s="29">
        <f>CC18*D18*E18*F18*H18*$CD$7</f>
        <v>0</v>
      </c>
      <c r="CE18" s="29">
        <v>0</v>
      </c>
      <c r="CF18" s="29">
        <f>CE18*D18*E18*F18*H18*$CF$7</f>
        <v>0</v>
      </c>
      <c r="CG18" s="29"/>
      <c r="CH18" s="29">
        <f>CG18*D18*E18*F18*H18*$CH$7</f>
        <v>0</v>
      </c>
      <c r="CI18" s="29"/>
      <c r="CJ18" s="29">
        <f>CI18*D18*E18*F18*H18*$CJ$7</f>
        <v>0</v>
      </c>
      <c r="CK18" s="29">
        <v>0</v>
      </c>
      <c r="CL18" s="29">
        <f>CK18*D18*E18*F18*I18*$CL$7</f>
        <v>0</v>
      </c>
      <c r="CM18" s="29">
        <v>0</v>
      </c>
      <c r="CN18" s="29">
        <f>CM18*D18*E18*F18*J18*$CN$7</f>
        <v>0</v>
      </c>
      <c r="CO18" s="29"/>
      <c r="CP18" s="29"/>
      <c r="CQ18" s="29"/>
      <c r="CR18" s="29"/>
      <c r="CS18" s="29"/>
      <c r="CT18" s="29"/>
      <c r="CU18" s="32">
        <f t="shared" si="6"/>
        <v>149</v>
      </c>
      <c r="CV18" s="32">
        <f t="shared" si="7"/>
        <v>753191.65521599993</v>
      </c>
    </row>
    <row r="19" spans="1:100" x14ac:dyDescent="0.25">
      <c r="A19" s="12"/>
      <c r="B19" s="12">
        <v>7</v>
      </c>
      <c r="C19" s="24" t="s">
        <v>71</v>
      </c>
      <c r="D19" s="25">
        <f>D18</f>
        <v>10127</v>
      </c>
      <c r="E19" s="25">
        <v>1.04</v>
      </c>
      <c r="F19" s="27">
        <v>1</v>
      </c>
      <c r="G19" s="25">
        <v>1.4</v>
      </c>
      <c r="H19" s="25">
        <v>1.68</v>
      </c>
      <c r="I19" s="25">
        <v>2.23</v>
      </c>
      <c r="J19" s="25">
        <v>2.39</v>
      </c>
      <c r="K19" s="28"/>
      <c r="L19" s="28">
        <f>SUM(K19*D19*E19*F19*G19*$L$7)</f>
        <v>0</v>
      </c>
      <c r="M19" s="28"/>
      <c r="N19" s="28">
        <f>M19*D19*E19*F19*G19*$N$7</f>
        <v>0</v>
      </c>
      <c r="O19" s="29"/>
      <c r="P19" s="29">
        <f>O19*D19*E19*F19*G19*$P$7</f>
        <v>0</v>
      </c>
      <c r="Q19" s="29"/>
      <c r="R19" s="29">
        <f>Q19*D19*E19*F19*G19*$R$7</f>
        <v>0</v>
      </c>
      <c r="S19" s="29"/>
      <c r="T19" s="29">
        <f>S19*D19*E19*F19*G19*$T$7</f>
        <v>0</v>
      </c>
      <c r="U19" s="29"/>
      <c r="V19" s="29">
        <f>U19*D19*E19*F19*G19*$V$7</f>
        <v>0</v>
      </c>
      <c r="W19" s="29"/>
      <c r="X19" s="29">
        <f>W19*D19*E19*F19*G19*$X$7</f>
        <v>0</v>
      </c>
      <c r="Y19" s="29"/>
      <c r="Z19" s="29">
        <f>Y19*D19*E19*F19*G19*$Z$7</f>
        <v>0</v>
      </c>
      <c r="AA19" s="29"/>
      <c r="AB19" s="29">
        <f>AA19*D19*E19*F19*G19*$AB$7</f>
        <v>0</v>
      </c>
      <c r="AC19" s="29"/>
      <c r="AD19" s="29">
        <f>AC19*D19*E19*F19*G19*$AD$7</f>
        <v>0</v>
      </c>
      <c r="AE19" s="29"/>
      <c r="AF19" s="29">
        <f>AE19*D19*E19*F19*G19*$AF$7</f>
        <v>0</v>
      </c>
      <c r="AG19" s="29"/>
      <c r="AH19" s="29">
        <f>AG19*D19*E19*F19*G19*$AH$7</f>
        <v>0</v>
      </c>
      <c r="AI19" s="29"/>
      <c r="AJ19" s="29">
        <f>AI19*D19*E19*F19*G19*$AJ$7</f>
        <v>0</v>
      </c>
      <c r="AK19" s="29"/>
      <c r="AL19" s="29">
        <f>AK19*D19*E19*F19*G19*$AL$7</f>
        <v>0</v>
      </c>
      <c r="AM19" s="29"/>
      <c r="AN19" s="29">
        <f>AM19*D19*E19*F19*G19*$AN$7</f>
        <v>0</v>
      </c>
      <c r="AO19" s="29"/>
      <c r="AP19" s="29">
        <f>AO19*D19*E19*F19*G19*$AP$7</f>
        <v>0</v>
      </c>
      <c r="AQ19" s="29"/>
      <c r="AR19" s="29">
        <f>AQ19*D19*E19*F19*G19*$AR$7</f>
        <v>0</v>
      </c>
      <c r="AS19" s="29"/>
      <c r="AT19" s="29">
        <f>AS19*D19*E19*F19*G19*$AT$7</f>
        <v>0</v>
      </c>
      <c r="AU19" s="29"/>
      <c r="AV19" s="29">
        <f>AU19*D19*E19*F19*G19*$AV$7</f>
        <v>0</v>
      </c>
      <c r="AW19" s="30"/>
      <c r="AX19" s="30">
        <f>AW19*D19*E19*F19*G19*$AX$7</f>
        <v>0</v>
      </c>
      <c r="AY19" s="29"/>
      <c r="AZ19" s="29">
        <f>AY19*D19*E19*F19*G19*$AZ$7</f>
        <v>0</v>
      </c>
      <c r="BA19" s="29"/>
      <c r="BB19" s="29">
        <f>BA19*D19*E19*F19*H19*$BB$7</f>
        <v>0</v>
      </c>
      <c r="BC19" s="29"/>
      <c r="BD19" s="29">
        <f>BC19*D19*E19*F19*H19*$BD$7</f>
        <v>0</v>
      </c>
      <c r="BE19" s="29"/>
      <c r="BF19" s="29">
        <f>BE19*D19*E19*F19*H19*$BF$7</f>
        <v>0</v>
      </c>
      <c r="BG19" s="29"/>
      <c r="BH19" s="29">
        <f>BG19*D19*E19*F19*H19*$BH$7</f>
        <v>0</v>
      </c>
      <c r="BI19" s="29"/>
      <c r="BJ19" s="29">
        <f>BI19*D19*E19*F19*H19*$BJ$7</f>
        <v>0</v>
      </c>
      <c r="BK19" s="29"/>
      <c r="BL19" s="29">
        <f>BK19*D19*E19*F19*H19*$BL$7</f>
        <v>0</v>
      </c>
      <c r="BM19" s="29"/>
      <c r="BN19" s="29">
        <f>BM19*D19*E19*F19*H19*$BN$7</f>
        <v>0</v>
      </c>
      <c r="BO19" s="29"/>
      <c r="BP19" s="29">
        <f>BO19*D19*E19*F19*H19*$BP$7</f>
        <v>0</v>
      </c>
      <c r="BQ19" s="29"/>
      <c r="BR19" s="29">
        <f>BQ19*D19*E19*F19*H19*$BR$7</f>
        <v>0</v>
      </c>
      <c r="BS19" s="29"/>
      <c r="BT19" s="29">
        <f>BS19*D19*E19*F19*H19*$BT$7</f>
        <v>0</v>
      </c>
      <c r="BU19" s="29"/>
      <c r="BV19" s="29">
        <f>BU19*D19*E19*F19*H19*$BV$7</f>
        <v>0</v>
      </c>
      <c r="BW19" s="29"/>
      <c r="BX19" s="29">
        <f>BW19*D19*E19*F19*H19*$BX$7</f>
        <v>0</v>
      </c>
      <c r="BY19" s="29"/>
      <c r="BZ19" s="29">
        <f>BY19*D19*E19*F19*H19*$BZ$7</f>
        <v>0</v>
      </c>
      <c r="CA19" s="29"/>
      <c r="CB19" s="29">
        <f>CA19*D19*E19*F19*H19*$CB$7</f>
        <v>0</v>
      </c>
      <c r="CC19" s="29"/>
      <c r="CD19" s="29">
        <f>CC19*D19*E19*F19*H19*$CD$7</f>
        <v>0</v>
      </c>
      <c r="CE19" s="29"/>
      <c r="CF19" s="29">
        <f>CE19*D19*E19*F19*H19*$CF$7</f>
        <v>0</v>
      </c>
      <c r="CG19" s="29"/>
      <c r="CH19" s="29">
        <f>CG19*D19*E19*F19*H19*$CH$7</f>
        <v>0</v>
      </c>
      <c r="CI19" s="29"/>
      <c r="CJ19" s="29">
        <f>CI19*D19*E19*F19*H19*$CJ$7</f>
        <v>0</v>
      </c>
      <c r="CK19" s="29"/>
      <c r="CL19" s="29">
        <f>CK19*D19*E19*F19*I19*$CL$7</f>
        <v>0</v>
      </c>
      <c r="CM19" s="29"/>
      <c r="CN19" s="29">
        <f>CM19*D19*E19*F19*J19*$CN$7</f>
        <v>0</v>
      </c>
      <c r="CO19" s="29"/>
      <c r="CP19" s="29"/>
      <c r="CQ19" s="29"/>
      <c r="CR19" s="29"/>
      <c r="CS19" s="29"/>
      <c r="CT19" s="29"/>
      <c r="CU19" s="32">
        <f t="shared" si="6"/>
        <v>0</v>
      </c>
      <c r="CV19" s="32">
        <f t="shared" si="7"/>
        <v>0</v>
      </c>
    </row>
    <row r="20" spans="1:100" s="62" customFormat="1" x14ac:dyDescent="0.25">
      <c r="A20" s="56">
        <v>3</v>
      </c>
      <c r="B20" s="56"/>
      <c r="C20" s="57" t="s">
        <v>72</v>
      </c>
      <c r="D20" s="58"/>
      <c r="E20" s="59"/>
      <c r="F20" s="60"/>
      <c r="G20" s="58"/>
      <c r="H20" s="58"/>
      <c r="I20" s="58"/>
      <c r="J20" s="58"/>
      <c r="K20" s="61">
        <f t="shared" ref="K20:Z20" si="15">K21</f>
        <v>0</v>
      </c>
      <c r="L20" s="61">
        <f t="shared" si="15"/>
        <v>0</v>
      </c>
      <c r="M20" s="61">
        <f t="shared" si="15"/>
        <v>0</v>
      </c>
      <c r="N20" s="61">
        <f t="shared" si="15"/>
        <v>0</v>
      </c>
      <c r="O20" s="61">
        <f t="shared" si="15"/>
        <v>0</v>
      </c>
      <c r="P20" s="61">
        <f t="shared" si="15"/>
        <v>0</v>
      </c>
      <c r="Q20" s="61">
        <f t="shared" si="15"/>
        <v>0</v>
      </c>
      <c r="R20" s="61">
        <f t="shared" si="15"/>
        <v>0</v>
      </c>
      <c r="S20" s="61">
        <f t="shared" si="15"/>
        <v>0</v>
      </c>
      <c r="T20" s="61">
        <f t="shared" si="15"/>
        <v>0</v>
      </c>
      <c r="U20" s="61">
        <f t="shared" si="15"/>
        <v>0</v>
      </c>
      <c r="V20" s="61">
        <f t="shared" si="15"/>
        <v>0</v>
      </c>
      <c r="W20" s="61">
        <f t="shared" si="15"/>
        <v>0</v>
      </c>
      <c r="X20" s="61">
        <f t="shared" si="15"/>
        <v>0</v>
      </c>
      <c r="Y20" s="61">
        <f t="shared" si="15"/>
        <v>0</v>
      </c>
      <c r="Z20" s="61">
        <f t="shared" si="15"/>
        <v>0</v>
      </c>
      <c r="AA20" s="61">
        <f t="shared" ref="AA20:AP20" si="16">AA21</f>
        <v>0</v>
      </c>
      <c r="AB20" s="61">
        <f t="shared" si="16"/>
        <v>0</v>
      </c>
      <c r="AC20" s="61">
        <f t="shared" si="16"/>
        <v>0</v>
      </c>
      <c r="AD20" s="61">
        <f t="shared" si="16"/>
        <v>0</v>
      </c>
      <c r="AE20" s="61">
        <f t="shared" si="16"/>
        <v>0</v>
      </c>
      <c r="AF20" s="61">
        <f t="shared" si="16"/>
        <v>0</v>
      </c>
      <c r="AG20" s="61">
        <f t="shared" si="16"/>
        <v>0</v>
      </c>
      <c r="AH20" s="61">
        <f t="shared" si="16"/>
        <v>0</v>
      </c>
      <c r="AI20" s="61">
        <f t="shared" si="16"/>
        <v>0</v>
      </c>
      <c r="AJ20" s="61">
        <f t="shared" si="16"/>
        <v>0</v>
      </c>
      <c r="AK20" s="61">
        <f t="shared" si="16"/>
        <v>0</v>
      </c>
      <c r="AL20" s="61">
        <f t="shared" si="16"/>
        <v>0</v>
      </c>
      <c r="AM20" s="61">
        <f t="shared" si="16"/>
        <v>0</v>
      </c>
      <c r="AN20" s="61">
        <f t="shared" si="16"/>
        <v>0</v>
      </c>
      <c r="AO20" s="61">
        <f t="shared" si="16"/>
        <v>0</v>
      </c>
      <c r="AP20" s="61">
        <f t="shared" si="16"/>
        <v>0</v>
      </c>
      <c r="AQ20" s="61">
        <f t="shared" ref="AQ20:BF20" si="17">AQ21</f>
        <v>0</v>
      </c>
      <c r="AR20" s="61">
        <f t="shared" si="17"/>
        <v>0</v>
      </c>
      <c r="AS20" s="61">
        <f t="shared" si="17"/>
        <v>0</v>
      </c>
      <c r="AT20" s="61">
        <f t="shared" si="17"/>
        <v>0</v>
      </c>
      <c r="AU20" s="61">
        <f t="shared" si="17"/>
        <v>0</v>
      </c>
      <c r="AV20" s="61">
        <f t="shared" si="17"/>
        <v>0</v>
      </c>
      <c r="AW20" s="61">
        <f t="shared" si="17"/>
        <v>0</v>
      </c>
      <c r="AX20" s="61">
        <f t="shared" si="17"/>
        <v>0</v>
      </c>
      <c r="AY20" s="61">
        <f t="shared" si="17"/>
        <v>0</v>
      </c>
      <c r="AZ20" s="61">
        <f t="shared" si="17"/>
        <v>0</v>
      </c>
      <c r="BA20" s="61">
        <f t="shared" si="17"/>
        <v>0</v>
      </c>
      <c r="BB20" s="61">
        <f t="shared" si="17"/>
        <v>0</v>
      </c>
      <c r="BC20" s="61">
        <f t="shared" si="17"/>
        <v>0</v>
      </c>
      <c r="BD20" s="61">
        <f t="shared" si="17"/>
        <v>0</v>
      </c>
      <c r="BE20" s="61">
        <f t="shared" si="17"/>
        <v>0</v>
      </c>
      <c r="BF20" s="61">
        <f t="shared" si="17"/>
        <v>0</v>
      </c>
      <c r="BG20" s="61">
        <f t="shared" ref="BG20:BV20" si="18">BG21</f>
        <v>0</v>
      </c>
      <c r="BH20" s="61">
        <f t="shared" si="18"/>
        <v>0</v>
      </c>
      <c r="BI20" s="61">
        <f t="shared" si="18"/>
        <v>0</v>
      </c>
      <c r="BJ20" s="61">
        <f t="shared" si="18"/>
        <v>0</v>
      </c>
      <c r="BK20" s="61">
        <f t="shared" si="18"/>
        <v>0</v>
      </c>
      <c r="BL20" s="61">
        <f t="shared" si="18"/>
        <v>0</v>
      </c>
      <c r="BM20" s="61">
        <f t="shared" si="18"/>
        <v>0</v>
      </c>
      <c r="BN20" s="61">
        <f t="shared" si="18"/>
        <v>0</v>
      </c>
      <c r="BO20" s="61">
        <f t="shared" si="18"/>
        <v>0</v>
      </c>
      <c r="BP20" s="61">
        <f t="shared" si="18"/>
        <v>0</v>
      </c>
      <c r="BQ20" s="61">
        <f t="shared" si="18"/>
        <v>0</v>
      </c>
      <c r="BR20" s="61">
        <f t="shared" si="18"/>
        <v>0</v>
      </c>
      <c r="BS20" s="61">
        <f t="shared" si="18"/>
        <v>0</v>
      </c>
      <c r="BT20" s="61">
        <f t="shared" si="18"/>
        <v>0</v>
      </c>
      <c r="BU20" s="61">
        <f t="shared" si="18"/>
        <v>0</v>
      </c>
      <c r="BV20" s="61">
        <f t="shared" si="18"/>
        <v>0</v>
      </c>
      <c r="BW20" s="61">
        <f t="shared" ref="BW20:CL20" si="19">BW21</f>
        <v>0</v>
      </c>
      <c r="BX20" s="61">
        <f t="shared" si="19"/>
        <v>0</v>
      </c>
      <c r="BY20" s="61">
        <f t="shared" si="19"/>
        <v>0</v>
      </c>
      <c r="BZ20" s="61">
        <f t="shared" si="19"/>
        <v>0</v>
      </c>
      <c r="CA20" s="61">
        <f t="shared" si="19"/>
        <v>0</v>
      </c>
      <c r="CB20" s="61">
        <f t="shared" si="19"/>
        <v>0</v>
      </c>
      <c r="CC20" s="61">
        <f t="shared" si="19"/>
        <v>0</v>
      </c>
      <c r="CD20" s="61">
        <f t="shared" si="19"/>
        <v>0</v>
      </c>
      <c r="CE20" s="61">
        <f t="shared" si="19"/>
        <v>0</v>
      </c>
      <c r="CF20" s="61">
        <f t="shared" si="19"/>
        <v>0</v>
      </c>
      <c r="CG20" s="61">
        <f t="shared" si="19"/>
        <v>0</v>
      </c>
      <c r="CH20" s="61">
        <f t="shared" si="19"/>
        <v>0</v>
      </c>
      <c r="CI20" s="61">
        <f t="shared" si="19"/>
        <v>0</v>
      </c>
      <c r="CJ20" s="61">
        <f t="shared" si="19"/>
        <v>0</v>
      </c>
      <c r="CK20" s="61">
        <f t="shared" si="19"/>
        <v>0</v>
      </c>
      <c r="CL20" s="61">
        <f t="shared" si="19"/>
        <v>0</v>
      </c>
      <c r="CM20" s="61">
        <f t="shared" ref="CM20:CV20" si="20">CM21</f>
        <v>0</v>
      </c>
      <c r="CN20" s="61">
        <f t="shared" si="20"/>
        <v>0</v>
      </c>
      <c r="CO20" s="61">
        <f t="shared" si="20"/>
        <v>0</v>
      </c>
      <c r="CP20" s="61">
        <f t="shared" si="20"/>
        <v>0</v>
      </c>
      <c r="CQ20" s="61">
        <f t="shared" si="20"/>
        <v>0</v>
      </c>
      <c r="CR20" s="61">
        <f t="shared" si="20"/>
        <v>0</v>
      </c>
      <c r="CS20" s="61">
        <f t="shared" si="20"/>
        <v>0</v>
      </c>
      <c r="CT20" s="61">
        <f t="shared" si="20"/>
        <v>0</v>
      </c>
      <c r="CU20" s="61">
        <f t="shared" si="20"/>
        <v>0</v>
      </c>
      <c r="CV20" s="61">
        <f t="shared" si="20"/>
        <v>0</v>
      </c>
    </row>
    <row r="21" spans="1:100" ht="30" x14ac:dyDescent="0.25">
      <c r="A21" s="12"/>
      <c r="B21" s="12">
        <v>8</v>
      </c>
      <c r="C21" s="33" t="s">
        <v>73</v>
      </c>
      <c r="D21" s="25">
        <f>D19</f>
        <v>10127</v>
      </c>
      <c r="E21" s="34">
        <v>0.98</v>
      </c>
      <c r="F21" s="27">
        <v>1</v>
      </c>
      <c r="G21" s="25">
        <v>1.4</v>
      </c>
      <c r="H21" s="25">
        <v>1.68</v>
      </c>
      <c r="I21" s="25">
        <v>2.23</v>
      </c>
      <c r="J21" s="25">
        <v>2.39</v>
      </c>
      <c r="K21" s="28"/>
      <c r="L21" s="28">
        <f>SUM(K21*D21*E21*F21*G21*$L$7)</f>
        <v>0</v>
      </c>
      <c r="M21" s="28"/>
      <c r="N21" s="28">
        <f>M21*D21*E21*F21*G21*$N$7</f>
        <v>0</v>
      </c>
      <c r="O21" s="35"/>
      <c r="P21" s="29">
        <f>O21*D21*E21*F21*G21*$P$7</f>
        <v>0</v>
      </c>
      <c r="Q21" s="35"/>
      <c r="R21" s="29">
        <f>Q21*D21*E21*F21*G21*$R$7</f>
        <v>0</v>
      </c>
      <c r="S21" s="35"/>
      <c r="T21" s="29">
        <f>S21*D21*E21*F21*G21*$T$7</f>
        <v>0</v>
      </c>
      <c r="U21" s="35"/>
      <c r="V21" s="29">
        <f>U21*D21*E21*F21*G21*$V$7</f>
        <v>0</v>
      </c>
      <c r="W21" s="35"/>
      <c r="X21" s="29">
        <f>W21*D21*E21*F21*G21*$X$7</f>
        <v>0</v>
      </c>
      <c r="Y21" s="35"/>
      <c r="Z21" s="29">
        <f>Y21*D21*E21*F21*G21*$Z$7</f>
        <v>0</v>
      </c>
      <c r="AA21" s="35"/>
      <c r="AB21" s="29">
        <f>AA21*D21*E21*F21*G21*$AB$7</f>
        <v>0</v>
      </c>
      <c r="AC21" s="35"/>
      <c r="AD21" s="29">
        <f>AC21*D21*E21*F21*G21*$AD$7</f>
        <v>0</v>
      </c>
      <c r="AE21" s="35"/>
      <c r="AF21" s="29">
        <f>AE21*D21*E21*F21*G21*$AF$7</f>
        <v>0</v>
      </c>
      <c r="AG21" s="35"/>
      <c r="AH21" s="29">
        <f>AG21*D21*E21*F21*G21*$AH$7</f>
        <v>0</v>
      </c>
      <c r="AI21" s="29"/>
      <c r="AJ21" s="29">
        <f>AI21*D21*E21*F21*G21*$AJ$7</f>
        <v>0</v>
      </c>
      <c r="AK21" s="35"/>
      <c r="AL21" s="29">
        <f>AK21*D21*E21*F21*G21*$AL$7</f>
        <v>0</v>
      </c>
      <c r="AM21" s="35"/>
      <c r="AN21" s="29">
        <f>AM21*D21*E21*F21*G21*$AN$7</f>
        <v>0</v>
      </c>
      <c r="AO21" s="35"/>
      <c r="AP21" s="29">
        <f>AO21*D21*E21*F21*G21*$AP$7</f>
        <v>0</v>
      </c>
      <c r="AQ21" s="35"/>
      <c r="AR21" s="29">
        <f>AQ21*D21*E21*F21*G21*$AR$7</f>
        <v>0</v>
      </c>
      <c r="AS21" s="35"/>
      <c r="AT21" s="29">
        <f>AS21*D21*E21*F21*G21*$AT$7</f>
        <v>0</v>
      </c>
      <c r="AU21" s="35"/>
      <c r="AV21" s="29">
        <f>AU21*D21*E21*F21*G21*$AV$7</f>
        <v>0</v>
      </c>
      <c r="AW21" s="36"/>
      <c r="AX21" s="30">
        <f>AW21*D21*E21*F21*G21*$AX$7</f>
        <v>0</v>
      </c>
      <c r="AY21" s="35"/>
      <c r="AZ21" s="29">
        <f>AY21*D21*E21*F21*G21*$AZ$7</f>
        <v>0</v>
      </c>
      <c r="BA21" s="35"/>
      <c r="BB21" s="29">
        <f>BA21*D21*E21*F21*H21*$BB$7</f>
        <v>0</v>
      </c>
      <c r="BC21" s="35"/>
      <c r="BD21" s="29">
        <f>BC21*D21*E21*F21*H21*$BD$7</f>
        <v>0</v>
      </c>
      <c r="BE21" s="35"/>
      <c r="BF21" s="29">
        <f>BE21*D21*E21*F21*H21*$BF$7</f>
        <v>0</v>
      </c>
      <c r="BG21" s="35"/>
      <c r="BH21" s="29">
        <f>BG21*D21*E21*F21*H21*$BH$7</f>
        <v>0</v>
      </c>
      <c r="BI21" s="29"/>
      <c r="BJ21" s="29">
        <f>BI21*D21*E21*F21*H21*$BJ$7</f>
        <v>0</v>
      </c>
      <c r="BK21" s="35"/>
      <c r="BL21" s="29">
        <f>BK21*D21*E21*F21*H21*$BL$7</f>
        <v>0</v>
      </c>
      <c r="BM21" s="35"/>
      <c r="BN21" s="29">
        <f>BM21*D21*E21*F21*H21*$BN$7</f>
        <v>0</v>
      </c>
      <c r="BO21" s="35"/>
      <c r="BP21" s="29">
        <f>BO21*D21*E21*F21*H21*$BP$7</f>
        <v>0</v>
      </c>
      <c r="BQ21" s="35"/>
      <c r="BR21" s="29">
        <f>BQ21*D21*E21*F21*H21*$BR$7</f>
        <v>0</v>
      </c>
      <c r="BS21" s="29"/>
      <c r="BT21" s="29">
        <f>BS21*D21*E21*F21*H21*$BT$7</f>
        <v>0</v>
      </c>
      <c r="BU21" s="35"/>
      <c r="BV21" s="29">
        <f>BU21*D21*E21*F21*H21*$BV$7</f>
        <v>0</v>
      </c>
      <c r="BW21" s="35"/>
      <c r="BX21" s="29">
        <f>BW21*D21*E21*F21*H21*$BX$7</f>
        <v>0</v>
      </c>
      <c r="BY21" s="35"/>
      <c r="BZ21" s="29">
        <f>BY21*D21*E21*F21*H21*$BZ$7</f>
        <v>0</v>
      </c>
      <c r="CA21" s="35"/>
      <c r="CB21" s="29">
        <f>CA21*D21*E21*F21*H21*$CB$7</f>
        <v>0</v>
      </c>
      <c r="CC21" s="35"/>
      <c r="CD21" s="29">
        <f>CC21*D21*E21*F21*H21*$CD$7</f>
        <v>0</v>
      </c>
      <c r="CE21" s="35"/>
      <c r="CF21" s="29">
        <f>CE21*D21*E21*F21*H21*$CF$7</f>
        <v>0</v>
      </c>
      <c r="CG21" s="35"/>
      <c r="CH21" s="29">
        <f>CG21*D21*E21*F21*H21*$CH$7</f>
        <v>0</v>
      </c>
      <c r="CI21" s="35"/>
      <c r="CJ21" s="29">
        <f>CI21*D21*E21*F21*H21*$CJ$7</f>
        <v>0</v>
      </c>
      <c r="CK21" s="35"/>
      <c r="CL21" s="29">
        <f>CK21*D21*E21*F21*I21*$CL$7</f>
        <v>0</v>
      </c>
      <c r="CM21" s="35"/>
      <c r="CN21" s="29">
        <f>CM21*D21*E21*F21*J21*$CN$7</f>
        <v>0</v>
      </c>
      <c r="CO21" s="29"/>
      <c r="CP21" s="29"/>
      <c r="CQ21" s="29"/>
      <c r="CR21" s="29"/>
      <c r="CS21" s="29"/>
      <c r="CT21" s="29"/>
      <c r="CU21" s="32">
        <f>SUM(K21,M21,O21,Q21,S21,U21,W21,Y21,AA21,AC21,AE21,AG21,AI21,AK21,AM21,AO21,AQ21,AS21,AU21,AW21,AY21,BA21,BC21,BG21,BI21,BK21,BM21,BO21,BQ21,BS21,BU21,BW21,BY21,CA21,CC21,CE21,CG21,CI21,CK21,CM21,BE21,CO21,CQ21,CS21)</f>
        <v>0</v>
      </c>
      <c r="CV21" s="32">
        <f>SUM(L21,N21,P21,R21,T21,V21,X21,Z21,AB21,AD21,AF21,AH21,AJ21,AL21,AN21,AP21,AR21,AT21,AV21,AX21,AZ21,BB21,BD21,BH21,BJ21,BL21,BN21,BP21,BR21,BT21,BV21,BX21,BZ21,CB21,CD21,CF21,CH21,CJ21,CL21,CN21,BF21,CP21,CR21,CT21)</f>
        <v>0</v>
      </c>
    </row>
    <row r="22" spans="1:100" s="62" customFormat="1" x14ac:dyDescent="0.25">
      <c r="A22" s="56">
        <v>4</v>
      </c>
      <c r="B22" s="56"/>
      <c r="C22" s="57" t="s">
        <v>74</v>
      </c>
      <c r="D22" s="58"/>
      <c r="E22" s="59"/>
      <c r="F22" s="60"/>
      <c r="G22" s="58"/>
      <c r="H22" s="58"/>
      <c r="I22" s="58"/>
      <c r="J22" s="58"/>
      <c r="K22" s="61">
        <f t="shared" ref="K22:Z22" si="21">K23</f>
        <v>0</v>
      </c>
      <c r="L22" s="61">
        <f t="shared" si="21"/>
        <v>0</v>
      </c>
      <c r="M22" s="61">
        <f t="shared" si="21"/>
        <v>0</v>
      </c>
      <c r="N22" s="61">
        <f t="shared" si="21"/>
        <v>0</v>
      </c>
      <c r="O22" s="61">
        <f t="shared" si="21"/>
        <v>0</v>
      </c>
      <c r="P22" s="61">
        <f t="shared" si="21"/>
        <v>0</v>
      </c>
      <c r="Q22" s="61">
        <f t="shared" si="21"/>
        <v>0</v>
      </c>
      <c r="R22" s="61">
        <f t="shared" si="21"/>
        <v>0</v>
      </c>
      <c r="S22" s="61">
        <f t="shared" si="21"/>
        <v>0</v>
      </c>
      <c r="T22" s="61">
        <f t="shared" si="21"/>
        <v>0</v>
      </c>
      <c r="U22" s="61">
        <f t="shared" si="21"/>
        <v>0</v>
      </c>
      <c r="V22" s="61">
        <f t="shared" si="21"/>
        <v>0</v>
      </c>
      <c r="W22" s="61">
        <f t="shared" si="21"/>
        <v>96</v>
      </c>
      <c r="X22" s="61">
        <f t="shared" si="21"/>
        <v>1235578.2566399998</v>
      </c>
      <c r="Y22" s="61">
        <f t="shared" si="21"/>
        <v>7</v>
      </c>
      <c r="Z22" s="61">
        <f t="shared" si="21"/>
        <v>88327.693999999989</v>
      </c>
      <c r="AA22" s="61">
        <f t="shared" ref="AA22:AP22" si="22">AA23</f>
        <v>26</v>
      </c>
      <c r="AB22" s="61">
        <f t="shared" si="22"/>
        <v>339884.96651199996</v>
      </c>
      <c r="AC22" s="61">
        <f t="shared" si="22"/>
        <v>37</v>
      </c>
      <c r="AD22" s="61">
        <f t="shared" si="22"/>
        <v>471543.70353999996</v>
      </c>
      <c r="AE22" s="61">
        <f t="shared" si="22"/>
        <v>59</v>
      </c>
      <c r="AF22" s="61">
        <f t="shared" si="22"/>
        <v>751921.04077999992</v>
      </c>
      <c r="AG22" s="61">
        <f t="shared" si="22"/>
        <v>0</v>
      </c>
      <c r="AH22" s="61">
        <f t="shared" si="22"/>
        <v>0</v>
      </c>
      <c r="AI22" s="61">
        <f t="shared" si="22"/>
        <v>43</v>
      </c>
      <c r="AJ22" s="61">
        <f t="shared" si="22"/>
        <v>548010.25005999999</v>
      </c>
      <c r="AK22" s="61">
        <f t="shared" si="22"/>
        <v>0</v>
      </c>
      <c r="AL22" s="61">
        <f t="shared" si="22"/>
        <v>0</v>
      </c>
      <c r="AM22" s="61">
        <f t="shared" si="22"/>
        <v>62</v>
      </c>
      <c r="AN22" s="61">
        <f t="shared" si="22"/>
        <v>797977.62407999998</v>
      </c>
      <c r="AO22" s="61">
        <f t="shared" si="22"/>
        <v>0</v>
      </c>
      <c r="AP22" s="61">
        <f t="shared" si="22"/>
        <v>0</v>
      </c>
      <c r="AQ22" s="61">
        <f t="shared" ref="AQ22:BF22" si="23">AQ23</f>
        <v>0</v>
      </c>
      <c r="AR22" s="61">
        <f t="shared" si="23"/>
        <v>0</v>
      </c>
      <c r="AS22" s="61">
        <f t="shared" si="23"/>
        <v>50</v>
      </c>
      <c r="AT22" s="61">
        <f t="shared" si="23"/>
        <v>630912.1</v>
      </c>
      <c r="AU22" s="61">
        <f t="shared" si="23"/>
        <v>0</v>
      </c>
      <c r="AV22" s="61">
        <f t="shared" si="23"/>
        <v>0</v>
      </c>
      <c r="AW22" s="61">
        <f t="shared" si="23"/>
        <v>0</v>
      </c>
      <c r="AX22" s="61">
        <f t="shared" si="23"/>
        <v>0</v>
      </c>
      <c r="AY22" s="61">
        <f t="shared" si="23"/>
        <v>50</v>
      </c>
      <c r="AZ22" s="61">
        <f t="shared" si="23"/>
        <v>643530.34199999995</v>
      </c>
      <c r="BA22" s="61">
        <f t="shared" si="23"/>
        <v>17</v>
      </c>
      <c r="BB22" s="61">
        <f t="shared" si="23"/>
        <v>283153.35048000002</v>
      </c>
      <c r="BC22" s="61">
        <f t="shared" si="23"/>
        <v>14</v>
      </c>
      <c r="BD22" s="61">
        <f t="shared" si="23"/>
        <v>275582.40528000001</v>
      </c>
      <c r="BE22" s="61">
        <f t="shared" si="23"/>
        <v>63</v>
      </c>
      <c r="BF22" s="61">
        <f t="shared" si="23"/>
        <v>988280.9026272</v>
      </c>
      <c r="BG22" s="61">
        <f t="shared" ref="BG22:BV22" si="24">BG23</f>
        <v>68</v>
      </c>
      <c r="BH22" s="61">
        <f t="shared" si="24"/>
        <v>1029648.5472</v>
      </c>
      <c r="BI22" s="61">
        <f t="shared" si="24"/>
        <v>40</v>
      </c>
      <c r="BJ22" s="61">
        <f t="shared" si="24"/>
        <v>666243.17760000005</v>
      </c>
      <c r="BK22" s="61">
        <f t="shared" si="24"/>
        <v>63</v>
      </c>
      <c r="BL22" s="61">
        <f t="shared" si="24"/>
        <v>953939.09519999998</v>
      </c>
      <c r="BM22" s="61">
        <f t="shared" si="24"/>
        <v>7</v>
      </c>
      <c r="BN22" s="61">
        <f t="shared" si="24"/>
        <v>109808.9891808</v>
      </c>
      <c r="BO22" s="61">
        <f t="shared" si="24"/>
        <v>51</v>
      </c>
      <c r="BP22" s="61">
        <f t="shared" si="24"/>
        <v>772236.41040000005</v>
      </c>
      <c r="BQ22" s="61">
        <f t="shared" si="24"/>
        <v>41</v>
      </c>
      <c r="BR22" s="61">
        <f t="shared" si="24"/>
        <v>643166.93663040001</v>
      </c>
      <c r="BS22" s="61">
        <f t="shared" si="24"/>
        <v>3</v>
      </c>
      <c r="BT22" s="61">
        <f t="shared" si="24"/>
        <v>47060.995363199996</v>
      </c>
      <c r="BU22" s="61">
        <f t="shared" si="24"/>
        <v>0</v>
      </c>
      <c r="BV22" s="61">
        <f t="shared" si="24"/>
        <v>0</v>
      </c>
      <c r="BW22" s="61">
        <f t="shared" ref="BW22:CL22" si="25">BW23</f>
        <v>0</v>
      </c>
      <c r="BX22" s="61">
        <f t="shared" si="25"/>
        <v>0</v>
      </c>
      <c r="BY22" s="61">
        <f t="shared" si="25"/>
        <v>0</v>
      </c>
      <c r="BZ22" s="61">
        <f t="shared" si="25"/>
        <v>0</v>
      </c>
      <c r="CA22" s="61">
        <f t="shared" si="25"/>
        <v>63</v>
      </c>
      <c r="CB22" s="61">
        <f t="shared" si="25"/>
        <v>963478.48615200003</v>
      </c>
      <c r="CC22" s="61">
        <f t="shared" si="25"/>
        <v>0</v>
      </c>
      <c r="CD22" s="61">
        <f t="shared" si="25"/>
        <v>0</v>
      </c>
      <c r="CE22" s="61">
        <f t="shared" si="25"/>
        <v>32</v>
      </c>
      <c r="CF22" s="61">
        <f t="shared" si="25"/>
        <v>489385.89772800001</v>
      </c>
      <c r="CG22" s="61">
        <f t="shared" si="25"/>
        <v>51</v>
      </c>
      <c r="CH22" s="61">
        <f t="shared" si="25"/>
        <v>779958.77450400009</v>
      </c>
      <c r="CI22" s="61">
        <f t="shared" si="25"/>
        <v>6</v>
      </c>
      <c r="CJ22" s="61">
        <f t="shared" si="25"/>
        <v>94121.990726399992</v>
      </c>
      <c r="CK22" s="61">
        <f t="shared" si="25"/>
        <v>43</v>
      </c>
      <c r="CL22" s="61">
        <f t="shared" si="25"/>
        <v>1123537.2807100001</v>
      </c>
      <c r="CM22" s="61">
        <f t="shared" ref="CM22:CV22" si="26">CM23</f>
        <v>17</v>
      </c>
      <c r="CN22" s="61">
        <f t="shared" si="26"/>
        <v>402819.34979000007</v>
      </c>
      <c r="CO22" s="61">
        <f t="shared" si="26"/>
        <v>0</v>
      </c>
      <c r="CP22" s="61">
        <f t="shared" si="26"/>
        <v>0</v>
      </c>
      <c r="CQ22" s="61">
        <f t="shared" si="26"/>
        <v>0</v>
      </c>
      <c r="CR22" s="61">
        <f t="shared" si="26"/>
        <v>0</v>
      </c>
      <c r="CS22" s="61">
        <f t="shared" si="26"/>
        <v>0</v>
      </c>
      <c r="CT22" s="61">
        <f t="shared" si="26"/>
        <v>0</v>
      </c>
      <c r="CU22" s="61">
        <f t="shared" si="26"/>
        <v>1009</v>
      </c>
      <c r="CV22" s="61">
        <f t="shared" si="26"/>
        <v>15130108.567183999</v>
      </c>
    </row>
    <row r="23" spans="1:100" s="2" customFormat="1" x14ac:dyDescent="0.25">
      <c r="A23" s="37"/>
      <c r="B23" s="37">
        <v>9</v>
      </c>
      <c r="C23" s="24" t="s">
        <v>75</v>
      </c>
      <c r="D23" s="25">
        <f>D21</f>
        <v>10127</v>
      </c>
      <c r="E23" s="25">
        <v>0.89</v>
      </c>
      <c r="F23" s="38">
        <v>1</v>
      </c>
      <c r="G23" s="25">
        <v>1.4</v>
      </c>
      <c r="H23" s="25">
        <v>1.68</v>
      </c>
      <c r="I23" s="25">
        <v>2.23</v>
      </c>
      <c r="J23" s="25">
        <v>2.39</v>
      </c>
      <c r="K23" s="28"/>
      <c r="L23" s="28">
        <f>SUM(K23*D23*E23*F23*G23*$L$7)</f>
        <v>0</v>
      </c>
      <c r="M23" s="28"/>
      <c r="N23" s="28">
        <f>M23*D23*E23*F23*G23*$N$7</f>
        <v>0</v>
      </c>
      <c r="O23" s="30"/>
      <c r="P23" s="29">
        <f>O23*D23*E23*F23*G23*$P$7</f>
        <v>0</v>
      </c>
      <c r="Q23" s="30"/>
      <c r="R23" s="29">
        <f>Q23*D23*E23*F23*G23*$R$7</f>
        <v>0</v>
      </c>
      <c r="S23" s="30"/>
      <c r="T23" s="29">
        <f>S23*D23*E23*F23*G23*$T$7</f>
        <v>0</v>
      </c>
      <c r="U23" s="30"/>
      <c r="V23" s="29">
        <f>U23*D23*E23*F23*G23*$V$7</f>
        <v>0</v>
      </c>
      <c r="W23" s="30">
        <v>96</v>
      </c>
      <c r="X23" s="29">
        <f>W23*D23*E23*F23*G23*$X$7</f>
        <v>1235578.2566399998</v>
      </c>
      <c r="Y23" s="30">
        <v>7</v>
      </c>
      <c r="Z23" s="29">
        <f>Y23*D23*E23*F23*G23*$Z$7</f>
        <v>88327.693999999989</v>
      </c>
      <c r="AA23" s="30">
        <v>26</v>
      </c>
      <c r="AB23" s="29">
        <f>AA23*D23*E23*F23*G23*$AB$7</f>
        <v>339884.96651199996</v>
      </c>
      <c r="AC23" s="30">
        <v>37</v>
      </c>
      <c r="AD23" s="29">
        <f>AC23*D23*E23*F23*G23*$AD$7</f>
        <v>471543.70353999996</v>
      </c>
      <c r="AE23" s="30">
        <v>59</v>
      </c>
      <c r="AF23" s="29">
        <f>AE23*D23*E23*F23*G23*$AF$7</f>
        <v>751921.04077999992</v>
      </c>
      <c r="AG23" s="30"/>
      <c r="AH23" s="29">
        <f>AG23*D23*E23*F23*G23*$AH$7</f>
        <v>0</v>
      </c>
      <c r="AI23" s="30">
        <v>43</v>
      </c>
      <c r="AJ23" s="29">
        <f>AI23*D23*E23*F23*G23*$AJ$7</f>
        <v>548010.25005999999</v>
      </c>
      <c r="AK23" s="30"/>
      <c r="AL23" s="29">
        <f>AK23*D23*E23*F23*G23*$AL$7</f>
        <v>0</v>
      </c>
      <c r="AM23" s="30">
        <v>62</v>
      </c>
      <c r="AN23" s="29">
        <f>AM23*D23*E23*F23*G23*$AN$7</f>
        <v>797977.62407999998</v>
      </c>
      <c r="AO23" s="30"/>
      <c r="AP23" s="29">
        <f>AO23*D23*E23*F23*G23*$AP$7</f>
        <v>0</v>
      </c>
      <c r="AQ23" s="30"/>
      <c r="AR23" s="29">
        <f>AQ23*D23*E23*F23*G23*$AR$7</f>
        <v>0</v>
      </c>
      <c r="AS23" s="30">
        <v>50</v>
      </c>
      <c r="AT23" s="29">
        <f>AS23*D23*E23*F23*G23*$AT$7</f>
        <v>630912.1</v>
      </c>
      <c r="AU23" s="30"/>
      <c r="AV23" s="29">
        <f>AU23*D23*E23*F23*G23*$AV$7</f>
        <v>0</v>
      </c>
      <c r="AW23" s="30"/>
      <c r="AX23" s="30">
        <f>AW23*D23*E23*F23*G23*$AX$7</f>
        <v>0</v>
      </c>
      <c r="AY23" s="30">
        <v>50</v>
      </c>
      <c r="AZ23" s="29">
        <f>AY23*D23*E23*F23*G23*$AZ$7</f>
        <v>643530.34199999995</v>
      </c>
      <c r="BA23" s="30">
        <v>17</v>
      </c>
      <c r="BB23" s="29">
        <f>BA23*D23*E23*F23*H23*$BB$7</f>
        <v>283153.35048000002</v>
      </c>
      <c r="BC23" s="30">
        <v>14</v>
      </c>
      <c r="BD23" s="29">
        <f>BC23*D23*E23*F23*H23*$BD$7</f>
        <v>275582.40528000001</v>
      </c>
      <c r="BE23" s="30">
        <v>63</v>
      </c>
      <c r="BF23" s="29">
        <f>BE23*D23*E23*F23*H23*$BF$7</f>
        <v>988280.9026272</v>
      </c>
      <c r="BG23" s="30">
        <v>68</v>
      </c>
      <c r="BH23" s="29">
        <f>BG23*D23*E23*F23*H23*$BH$7</f>
        <v>1029648.5472</v>
      </c>
      <c r="BI23" s="30">
        <v>40</v>
      </c>
      <c r="BJ23" s="29">
        <f>BI23*D23*E23*F23*H23*$BJ$7</f>
        <v>666243.17760000005</v>
      </c>
      <c r="BK23" s="30">
        <v>63</v>
      </c>
      <c r="BL23" s="29">
        <f>BK23*D23*E23*F23*H23*$BL$7</f>
        <v>953939.09519999998</v>
      </c>
      <c r="BM23" s="30">
        <v>7</v>
      </c>
      <c r="BN23" s="29">
        <f>BM23*D23*E23*F23*H23*$BN$7</f>
        <v>109808.9891808</v>
      </c>
      <c r="BO23" s="30">
        <v>51</v>
      </c>
      <c r="BP23" s="29">
        <f>BO23*D23*E23*F23*H23*$BP$7</f>
        <v>772236.41040000005</v>
      </c>
      <c r="BQ23" s="30">
        <v>41</v>
      </c>
      <c r="BR23" s="29">
        <f>BQ23*D23*E23*F23*H23*$BR$7</f>
        <v>643166.93663040001</v>
      </c>
      <c r="BS23" s="30">
        <v>3</v>
      </c>
      <c r="BT23" s="29">
        <f>BS23*D23*E23*F23*H23*$BT$7</f>
        <v>47060.995363199996</v>
      </c>
      <c r="BU23" s="30"/>
      <c r="BV23" s="29">
        <f>BU23*D23*E23*F23*H23*$BV$7</f>
        <v>0</v>
      </c>
      <c r="BW23" s="30"/>
      <c r="BX23" s="29">
        <f>BW23*D23*E23*F23*H23*$BX$7</f>
        <v>0</v>
      </c>
      <c r="BY23" s="30"/>
      <c r="BZ23" s="29">
        <f>BY23*D23*E23*F23*H23*$BZ$7</f>
        <v>0</v>
      </c>
      <c r="CA23" s="30">
        <v>63</v>
      </c>
      <c r="CB23" s="29">
        <f>CA23*D23*E23*F23*H23*$CB$7</f>
        <v>963478.48615200003</v>
      </c>
      <c r="CC23" s="30"/>
      <c r="CD23" s="29">
        <f>CC23*D23*E23*F23*H23*$CD$7</f>
        <v>0</v>
      </c>
      <c r="CE23" s="30">
        <v>32</v>
      </c>
      <c r="CF23" s="29">
        <f>CE23*D23*E23*F23*H23*$CF$7</f>
        <v>489385.89772800001</v>
      </c>
      <c r="CG23" s="30">
        <v>51</v>
      </c>
      <c r="CH23" s="29">
        <f>CG23*D23*E23*F23*H23*$CH$7</f>
        <v>779958.77450400009</v>
      </c>
      <c r="CI23" s="30">
        <v>6</v>
      </c>
      <c r="CJ23" s="29">
        <f>CI23*D23*E23*F23*H23*$CJ$7</f>
        <v>94121.990726399992</v>
      </c>
      <c r="CK23" s="30">
        <v>43</v>
      </c>
      <c r="CL23" s="29">
        <f>CK23*D23*E23*F23*I23*$CL$7</f>
        <v>1123537.2807100001</v>
      </c>
      <c r="CM23" s="30">
        <v>17</v>
      </c>
      <c r="CN23" s="29">
        <f>CM23*D23*E23*F23*J23*$CN$7</f>
        <v>402819.34979000007</v>
      </c>
      <c r="CO23" s="30"/>
      <c r="CP23" s="30"/>
      <c r="CQ23" s="30"/>
      <c r="CR23" s="30"/>
      <c r="CS23" s="30"/>
      <c r="CT23" s="30"/>
      <c r="CU23" s="32">
        <f>SUM(K23,M23,O23,Q23,S23,U23,W23,Y23,AA23,AC23,AE23,AG23,AI23,AK23,AM23,AO23,AQ23,AS23,AU23,AW23,AY23,BA23,BC23,BG23,BI23,BK23,BM23,BO23,BQ23,BS23,BU23,BW23,BY23,CA23,CC23,CE23,CG23,CI23,CK23,CM23,BE23,CO23,CQ23,CS23)</f>
        <v>1009</v>
      </c>
      <c r="CV23" s="32">
        <f>SUM(L23,N23,P23,R23,T23,V23,X23,Z23,AB23,AD23,AF23,AH23,AJ23,AL23,AN23,AP23,AR23,AT23,AV23,AX23,AZ23,BB23,BD23,BH23,BJ23,BL23,BN23,BP23,BR23,BT23,BV23,BX23,BZ23,CB23,CD23,CF23,CH23,CJ23,CL23,CN23,BF23,CP23,CR23,CT23)</f>
        <v>15130108.567183999</v>
      </c>
    </row>
    <row r="24" spans="1:100" x14ac:dyDescent="0.25">
      <c r="A24" s="12">
        <v>5</v>
      </c>
      <c r="B24" s="12"/>
      <c r="C24" s="45" t="s">
        <v>76</v>
      </c>
      <c r="D24" s="25"/>
      <c r="E24" s="26"/>
      <c r="F24" s="27">
        <v>1</v>
      </c>
      <c r="G24" s="25">
        <v>1.4</v>
      </c>
      <c r="H24" s="25">
        <v>1.68</v>
      </c>
      <c r="I24" s="25">
        <v>2.23</v>
      </c>
      <c r="J24" s="25">
        <v>2.39</v>
      </c>
      <c r="K24" s="63">
        <f t="shared" ref="K24:Z24" si="27">K25</f>
        <v>0</v>
      </c>
      <c r="L24" s="63">
        <f t="shared" si="27"/>
        <v>0</v>
      </c>
      <c r="M24" s="63">
        <f t="shared" si="27"/>
        <v>0</v>
      </c>
      <c r="N24" s="63">
        <f t="shared" si="27"/>
        <v>0</v>
      </c>
      <c r="O24" s="63">
        <f t="shared" si="27"/>
        <v>26</v>
      </c>
      <c r="P24" s="63">
        <f t="shared" si="27"/>
        <v>517546.41119999986</v>
      </c>
      <c r="Q24" s="63">
        <f t="shared" si="27"/>
        <v>0</v>
      </c>
      <c r="R24" s="63">
        <f t="shared" si="27"/>
        <v>0</v>
      </c>
      <c r="S24" s="63">
        <f t="shared" si="27"/>
        <v>0</v>
      </c>
      <c r="T24" s="63">
        <f t="shared" si="27"/>
        <v>0</v>
      </c>
      <c r="U24" s="63">
        <f t="shared" si="27"/>
        <v>0</v>
      </c>
      <c r="V24" s="63">
        <f t="shared" si="27"/>
        <v>0</v>
      </c>
      <c r="W24" s="63">
        <f t="shared" si="27"/>
        <v>0</v>
      </c>
      <c r="X24" s="63">
        <f t="shared" si="27"/>
        <v>0</v>
      </c>
      <c r="Y24" s="63">
        <f t="shared" si="27"/>
        <v>0</v>
      </c>
      <c r="Z24" s="63">
        <f t="shared" si="27"/>
        <v>0</v>
      </c>
      <c r="AA24" s="63">
        <f t="shared" ref="AA24:AP24" si="28">AA25</f>
        <v>2</v>
      </c>
      <c r="AB24" s="63">
        <f t="shared" si="28"/>
        <v>34370.389872</v>
      </c>
      <c r="AC24" s="63">
        <f t="shared" si="28"/>
        <v>1</v>
      </c>
      <c r="AD24" s="63">
        <f t="shared" si="28"/>
        <v>16753.90626</v>
      </c>
      <c r="AE24" s="63">
        <f t="shared" si="28"/>
        <v>0</v>
      </c>
      <c r="AF24" s="63">
        <f t="shared" si="28"/>
        <v>0</v>
      </c>
      <c r="AG24" s="63">
        <f t="shared" si="28"/>
        <v>0</v>
      </c>
      <c r="AH24" s="63">
        <f t="shared" si="28"/>
        <v>0</v>
      </c>
      <c r="AI24" s="63">
        <f t="shared" si="28"/>
        <v>4</v>
      </c>
      <c r="AJ24" s="63">
        <f t="shared" si="28"/>
        <v>67015.625039999999</v>
      </c>
      <c r="AK24" s="63">
        <f t="shared" si="28"/>
        <v>0</v>
      </c>
      <c r="AL24" s="63">
        <f t="shared" si="28"/>
        <v>0</v>
      </c>
      <c r="AM24" s="63">
        <f t="shared" si="28"/>
        <v>0</v>
      </c>
      <c r="AN24" s="63">
        <f t="shared" si="28"/>
        <v>0</v>
      </c>
      <c r="AO24" s="63">
        <f t="shared" si="28"/>
        <v>0</v>
      </c>
      <c r="AP24" s="63">
        <f t="shared" si="28"/>
        <v>0</v>
      </c>
      <c r="AQ24" s="63">
        <f t="shared" ref="AQ24:BF24" si="29">AQ25</f>
        <v>0</v>
      </c>
      <c r="AR24" s="63">
        <f t="shared" si="29"/>
        <v>0</v>
      </c>
      <c r="AS24" s="63">
        <f t="shared" si="29"/>
        <v>0</v>
      </c>
      <c r="AT24" s="63">
        <f t="shared" si="29"/>
        <v>0</v>
      </c>
      <c r="AU24" s="63">
        <f t="shared" si="29"/>
        <v>0</v>
      </c>
      <c r="AV24" s="63">
        <f t="shared" si="29"/>
        <v>0</v>
      </c>
      <c r="AW24" s="63">
        <f t="shared" si="29"/>
        <v>0</v>
      </c>
      <c r="AX24" s="63">
        <f t="shared" si="29"/>
        <v>0</v>
      </c>
      <c r="AY24" s="63">
        <f t="shared" si="29"/>
        <v>0</v>
      </c>
      <c r="AZ24" s="63">
        <f t="shared" si="29"/>
        <v>0</v>
      </c>
      <c r="BA24" s="63">
        <f t="shared" si="29"/>
        <v>0</v>
      </c>
      <c r="BB24" s="63">
        <f t="shared" si="29"/>
        <v>0</v>
      </c>
      <c r="BC24" s="63">
        <f t="shared" si="29"/>
        <v>1</v>
      </c>
      <c r="BD24" s="63">
        <f t="shared" si="29"/>
        <v>25877.32056</v>
      </c>
      <c r="BE24" s="63">
        <f t="shared" si="29"/>
        <v>3</v>
      </c>
      <c r="BF24" s="63">
        <f t="shared" si="29"/>
        <v>61866.701769599997</v>
      </c>
      <c r="BG24" s="63">
        <f t="shared" ref="BG24:BV24" si="30">BG25</f>
        <v>2</v>
      </c>
      <c r="BH24" s="63">
        <f t="shared" si="30"/>
        <v>39811.2624</v>
      </c>
      <c r="BI24" s="63">
        <f t="shared" si="30"/>
        <v>2</v>
      </c>
      <c r="BJ24" s="63">
        <f t="shared" si="30"/>
        <v>43792.388640000005</v>
      </c>
      <c r="BK24" s="63">
        <f t="shared" si="30"/>
        <v>11</v>
      </c>
      <c r="BL24" s="63">
        <f t="shared" si="30"/>
        <v>218961.94319999998</v>
      </c>
      <c r="BM24" s="63">
        <f t="shared" si="30"/>
        <v>0</v>
      </c>
      <c r="BN24" s="63">
        <f t="shared" si="30"/>
        <v>0</v>
      </c>
      <c r="BO24" s="63">
        <f t="shared" si="30"/>
        <v>2</v>
      </c>
      <c r="BP24" s="63">
        <f t="shared" si="30"/>
        <v>39811.2624</v>
      </c>
      <c r="BQ24" s="63">
        <f t="shared" si="30"/>
        <v>0</v>
      </c>
      <c r="BR24" s="63">
        <f t="shared" si="30"/>
        <v>0</v>
      </c>
      <c r="BS24" s="63">
        <f t="shared" si="30"/>
        <v>0</v>
      </c>
      <c r="BT24" s="63">
        <f t="shared" si="30"/>
        <v>0</v>
      </c>
      <c r="BU24" s="63">
        <f t="shared" si="30"/>
        <v>0</v>
      </c>
      <c r="BV24" s="63">
        <f t="shared" si="30"/>
        <v>0</v>
      </c>
      <c r="BW24" s="63">
        <f t="shared" ref="BW24:CL24" si="31">BW25</f>
        <v>0</v>
      </c>
      <c r="BX24" s="63">
        <f t="shared" si="31"/>
        <v>0</v>
      </c>
      <c r="BY24" s="63">
        <f t="shared" si="31"/>
        <v>0</v>
      </c>
      <c r="BZ24" s="63">
        <f t="shared" si="31"/>
        <v>0</v>
      </c>
      <c r="CA24" s="63">
        <f t="shared" si="31"/>
        <v>4</v>
      </c>
      <c r="CB24" s="63">
        <f t="shared" si="31"/>
        <v>80418.750048000002</v>
      </c>
      <c r="CC24" s="63">
        <f t="shared" si="31"/>
        <v>0</v>
      </c>
      <c r="CD24" s="63">
        <f t="shared" si="31"/>
        <v>0</v>
      </c>
      <c r="CE24" s="63">
        <f t="shared" si="31"/>
        <v>0</v>
      </c>
      <c r="CF24" s="63">
        <f t="shared" si="31"/>
        <v>0</v>
      </c>
      <c r="CG24" s="63">
        <f t="shared" si="31"/>
        <v>5</v>
      </c>
      <c r="CH24" s="63">
        <f t="shared" si="31"/>
        <v>100523.43755999999</v>
      </c>
      <c r="CI24" s="63">
        <f t="shared" si="31"/>
        <v>0</v>
      </c>
      <c r="CJ24" s="63">
        <f t="shared" si="31"/>
        <v>0</v>
      </c>
      <c r="CK24" s="63">
        <f t="shared" si="31"/>
        <v>1</v>
      </c>
      <c r="CL24" s="63">
        <f t="shared" si="31"/>
        <v>34349.062409999999</v>
      </c>
      <c r="CM24" s="63">
        <f t="shared" ref="CM24:CV24" si="32">CM25</f>
        <v>10</v>
      </c>
      <c r="CN24" s="63">
        <f t="shared" si="32"/>
        <v>311499.43109999999</v>
      </c>
      <c r="CO24" s="63">
        <f t="shared" si="32"/>
        <v>0</v>
      </c>
      <c r="CP24" s="63">
        <f t="shared" si="32"/>
        <v>0</v>
      </c>
      <c r="CQ24" s="63">
        <f t="shared" si="32"/>
        <v>0</v>
      </c>
      <c r="CR24" s="63">
        <f t="shared" si="32"/>
        <v>0</v>
      </c>
      <c r="CS24" s="63">
        <f t="shared" si="32"/>
        <v>0</v>
      </c>
      <c r="CT24" s="63">
        <f t="shared" si="32"/>
        <v>0</v>
      </c>
      <c r="CU24" s="63">
        <f t="shared" si="32"/>
        <v>74</v>
      </c>
      <c r="CV24" s="63">
        <f t="shared" si="32"/>
        <v>1592597.8924595995</v>
      </c>
    </row>
    <row r="25" spans="1:100" x14ac:dyDescent="0.25">
      <c r="A25" s="12"/>
      <c r="B25" s="12">
        <v>10</v>
      </c>
      <c r="C25" s="33" t="s">
        <v>77</v>
      </c>
      <c r="D25" s="25">
        <f>D23</f>
        <v>10127</v>
      </c>
      <c r="E25" s="26">
        <v>1.17</v>
      </c>
      <c r="F25" s="27">
        <v>1</v>
      </c>
      <c r="G25" s="25">
        <v>1.4</v>
      </c>
      <c r="H25" s="25">
        <v>1.68</v>
      </c>
      <c r="I25" s="25">
        <v>2.23</v>
      </c>
      <c r="J25" s="25">
        <v>2.39</v>
      </c>
      <c r="K25" s="28"/>
      <c r="L25" s="28">
        <f>SUM(K25*D25*E25*F25*G25*$L$7)</f>
        <v>0</v>
      </c>
      <c r="M25" s="28"/>
      <c r="N25" s="28">
        <f>M25*D25*E25*F25*G25*$N$7</f>
        <v>0</v>
      </c>
      <c r="O25" s="29">
        <v>26</v>
      </c>
      <c r="P25" s="29">
        <f>O25*D25*E25*F25*G25*$P$7</f>
        <v>517546.41119999986</v>
      </c>
      <c r="Q25" s="29"/>
      <c r="R25" s="29">
        <f>Q25*D25*E25*F25*G25*$R$7</f>
        <v>0</v>
      </c>
      <c r="S25" s="29"/>
      <c r="T25" s="29">
        <f>S25*D25*E25*F25*G25*$T$7</f>
        <v>0</v>
      </c>
      <c r="U25" s="29"/>
      <c r="V25" s="29">
        <f>U25*D25*E25*F25*G25*$V$7</f>
        <v>0</v>
      </c>
      <c r="W25" s="29"/>
      <c r="X25" s="29">
        <f>W25*D25*E25*F25*G25*$X$7</f>
        <v>0</v>
      </c>
      <c r="Y25" s="29"/>
      <c r="Z25" s="29">
        <f>Y25*D25*E25*F25*G25*$Z$7</f>
        <v>0</v>
      </c>
      <c r="AA25" s="29">
        <v>2</v>
      </c>
      <c r="AB25" s="29">
        <f>AA25*D25*E25*F25*G25*$AB$7</f>
        <v>34370.389872</v>
      </c>
      <c r="AC25" s="29">
        <v>1</v>
      </c>
      <c r="AD25" s="29">
        <f>AC25*D25*E25*F25*G25*$AD$7</f>
        <v>16753.90626</v>
      </c>
      <c r="AE25" s="29"/>
      <c r="AF25" s="29">
        <f>AE25*D25*E25*F25*G25*$AF$7</f>
        <v>0</v>
      </c>
      <c r="AG25" s="29"/>
      <c r="AH25" s="29">
        <f>AG25*D25*E25*F25*G25*$AH$7</f>
        <v>0</v>
      </c>
      <c r="AI25" s="29">
        <v>4</v>
      </c>
      <c r="AJ25" s="29">
        <f>AI25*D25*E25*F25*G25*$AJ$7</f>
        <v>67015.625039999999</v>
      </c>
      <c r="AK25" s="29"/>
      <c r="AL25" s="29">
        <f>AK25*D25*E25*F25*G25*$AL$7</f>
        <v>0</v>
      </c>
      <c r="AM25" s="29"/>
      <c r="AN25" s="29">
        <f>AM25*D25*E25*F25*G25*$AN$7</f>
        <v>0</v>
      </c>
      <c r="AO25" s="29"/>
      <c r="AP25" s="29">
        <f>AO25*D25*E25*F25*G25*$AP$7</f>
        <v>0</v>
      </c>
      <c r="AQ25" s="29"/>
      <c r="AR25" s="29">
        <f>AQ25*D25*E25*F25*G25*$AR$7</f>
        <v>0</v>
      </c>
      <c r="AS25" s="29"/>
      <c r="AT25" s="29">
        <f>AS25*D25*E25*F25*G25*$AT$7</f>
        <v>0</v>
      </c>
      <c r="AU25" s="29"/>
      <c r="AV25" s="29">
        <f>AU25*D25*E25*F25*G25*$AV$7</f>
        <v>0</v>
      </c>
      <c r="AW25" s="30"/>
      <c r="AX25" s="30">
        <f>AW25*D25*E25*F25*G25*$AX$7</f>
        <v>0</v>
      </c>
      <c r="AY25" s="29"/>
      <c r="AZ25" s="29">
        <f>AY25*D25*E25*F25*G25*$AZ$7</f>
        <v>0</v>
      </c>
      <c r="BA25" s="29"/>
      <c r="BB25" s="29">
        <f>BA25*D25*E25*F25*H25*$BB$7</f>
        <v>0</v>
      </c>
      <c r="BC25" s="29">
        <v>1</v>
      </c>
      <c r="BD25" s="29">
        <f>BC25*D25*E25*F25*H25*$BD$7</f>
        <v>25877.32056</v>
      </c>
      <c r="BE25" s="29">
        <v>3</v>
      </c>
      <c r="BF25" s="29">
        <f>BE25*D25*E25*F25*H25*$BF$7</f>
        <v>61866.701769599997</v>
      </c>
      <c r="BG25" s="29">
        <v>2</v>
      </c>
      <c r="BH25" s="29">
        <f>BG25*D25*E25*F25*H25*$BH$7</f>
        <v>39811.2624</v>
      </c>
      <c r="BI25" s="29">
        <v>2</v>
      </c>
      <c r="BJ25" s="29">
        <f>BI25*D25*E25*F25*H25*$BJ$7</f>
        <v>43792.388640000005</v>
      </c>
      <c r="BK25" s="29">
        <v>11</v>
      </c>
      <c r="BL25" s="29">
        <f>BK25*D25*E25*F25*H25*$BL$7</f>
        <v>218961.94319999998</v>
      </c>
      <c r="BM25" s="29"/>
      <c r="BN25" s="29">
        <f>BM25*D25*E25*F25*H25*$BN$7</f>
        <v>0</v>
      </c>
      <c r="BO25" s="29">
        <v>2</v>
      </c>
      <c r="BP25" s="29">
        <f>BO25*D25*E25*F25*H25*$BP$7</f>
        <v>39811.2624</v>
      </c>
      <c r="BQ25" s="29"/>
      <c r="BR25" s="29">
        <f>BQ25*D25*E25*F25*H25*$BR$7</f>
        <v>0</v>
      </c>
      <c r="BS25" s="29"/>
      <c r="BT25" s="29">
        <f>BS25*D25*E25*F25*H25*$BT$7</f>
        <v>0</v>
      </c>
      <c r="BU25" s="29"/>
      <c r="BV25" s="29">
        <f>BU25*D25*E25*F25*H25*$BV$7</f>
        <v>0</v>
      </c>
      <c r="BW25" s="29"/>
      <c r="BX25" s="29">
        <f>BW25*D25*E25*F25*H25*$BX$7</f>
        <v>0</v>
      </c>
      <c r="BY25" s="29"/>
      <c r="BZ25" s="29">
        <f>BY25*D25*E25*F25*H25*$BZ$7</f>
        <v>0</v>
      </c>
      <c r="CA25" s="29">
        <v>4</v>
      </c>
      <c r="CB25" s="29">
        <f>CA25*D25*E25*F25*H25*$CB$7</f>
        <v>80418.750048000002</v>
      </c>
      <c r="CC25" s="29"/>
      <c r="CD25" s="29">
        <f>CC25*D25*E25*F25*H25*$CD$7</f>
        <v>0</v>
      </c>
      <c r="CE25" s="29"/>
      <c r="CF25" s="29">
        <f>CE25*D25*E25*F25*H25*$CF$7</f>
        <v>0</v>
      </c>
      <c r="CG25" s="29">
        <v>5</v>
      </c>
      <c r="CH25" s="29">
        <f>CG25*D25*E25*F25*H25*$CH$7</f>
        <v>100523.43755999999</v>
      </c>
      <c r="CI25" s="29"/>
      <c r="CJ25" s="29">
        <f>CI25*D25*E25*F25*H25*$CJ$7</f>
        <v>0</v>
      </c>
      <c r="CK25" s="29">
        <v>1</v>
      </c>
      <c r="CL25" s="29">
        <f>CK25*D25*E25*F25*I25*$CL$7</f>
        <v>34349.062409999999</v>
      </c>
      <c r="CM25" s="29">
        <v>10</v>
      </c>
      <c r="CN25" s="29">
        <f>CM25*D25*E25*F25*J25*$CN$7</f>
        <v>311499.43109999999</v>
      </c>
      <c r="CO25" s="29"/>
      <c r="CP25" s="29"/>
      <c r="CQ25" s="29"/>
      <c r="CR25" s="29"/>
      <c r="CS25" s="29"/>
      <c r="CT25" s="29"/>
      <c r="CU25" s="32">
        <f>SUM(K25,M25,O25,Q25,S25,U25,W25,Y25,AA25,AC25,AE25,AG25,AI25,AK25,AM25,AO25,AQ25,AS25,AU25,AW25,AY25,BA25,BC25,BG25,BI25,BK25,BM25,BO25,BQ25,BS25,BU25,BW25,BY25,CA25,CC25,CE25,CG25,CI25,CK25,CM25,BE25,CO25,CQ25,CS25)</f>
        <v>74</v>
      </c>
      <c r="CV25" s="32">
        <f>SUM(L25,N25,P25,R25,T25,V25,X25,Z25,AB25,AD25,AF25,AH25,AJ25,AL25,AN25,AP25,AR25,AT25,AV25,AX25,AZ25,BB25,BD25,BH25,BJ25,BL25,BN25,BP25,BR25,BT25,BV25,BX25,BZ25,CB25,CD25,CF25,CH25,CJ25,CL25,CN25,BF25,CP25,CR25,CT25)</f>
        <v>1592597.8924595995</v>
      </c>
    </row>
    <row r="26" spans="1:100" s="68" customFormat="1" x14ac:dyDescent="0.25">
      <c r="A26" s="64">
        <v>6</v>
      </c>
      <c r="B26" s="64"/>
      <c r="C26" s="45" t="s">
        <v>78</v>
      </c>
      <c r="D26" s="65"/>
      <c r="E26" s="66"/>
      <c r="F26" s="60"/>
      <c r="G26" s="65"/>
      <c r="H26" s="65"/>
      <c r="I26" s="65"/>
      <c r="J26" s="65"/>
      <c r="K26" s="67">
        <f t="shared" ref="K26:Z26" si="33">K27</f>
        <v>0</v>
      </c>
      <c r="L26" s="67">
        <f t="shared" si="33"/>
        <v>0</v>
      </c>
      <c r="M26" s="67">
        <f t="shared" si="33"/>
        <v>0</v>
      </c>
      <c r="N26" s="67">
        <f t="shared" si="33"/>
        <v>0</v>
      </c>
      <c r="O26" s="67">
        <f t="shared" si="33"/>
        <v>0</v>
      </c>
      <c r="P26" s="67">
        <f t="shared" si="33"/>
        <v>0</v>
      </c>
      <c r="Q26" s="67">
        <f t="shared" si="33"/>
        <v>0</v>
      </c>
      <c r="R26" s="67">
        <f t="shared" si="33"/>
        <v>0</v>
      </c>
      <c r="S26" s="67">
        <f t="shared" si="33"/>
        <v>0</v>
      </c>
      <c r="T26" s="67">
        <f t="shared" si="33"/>
        <v>0</v>
      </c>
      <c r="U26" s="67">
        <f t="shared" si="33"/>
        <v>0</v>
      </c>
      <c r="V26" s="67">
        <f t="shared" si="33"/>
        <v>0</v>
      </c>
      <c r="W26" s="67">
        <f t="shared" si="33"/>
        <v>0</v>
      </c>
      <c r="X26" s="67">
        <f t="shared" si="33"/>
        <v>0</v>
      </c>
      <c r="Y26" s="67">
        <f t="shared" si="33"/>
        <v>2</v>
      </c>
      <c r="Z26" s="67">
        <f t="shared" si="33"/>
        <v>43667.623999999996</v>
      </c>
      <c r="AA26" s="67">
        <f t="shared" ref="AA26:AP26" si="34">AA27</f>
        <v>18</v>
      </c>
      <c r="AB26" s="67">
        <f t="shared" si="34"/>
        <v>407156.92617599998</v>
      </c>
      <c r="AC26" s="67">
        <f t="shared" si="34"/>
        <v>2</v>
      </c>
      <c r="AD26" s="67">
        <f t="shared" si="34"/>
        <v>44104.300239999997</v>
      </c>
      <c r="AE26" s="67">
        <f t="shared" si="34"/>
        <v>24</v>
      </c>
      <c r="AF26" s="67">
        <f t="shared" si="34"/>
        <v>529251.6028799999</v>
      </c>
      <c r="AG26" s="67">
        <f t="shared" si="34"/>
        <v>0</v>
      </c>
      <c r="AH26" s="67">
        <f t="shared" si="34"/>
        <v>0</v>
      </c>
      <c r="AI26" s="67">
        <f t="shared" si="34"/>
        <v>28</v>
      </c>
      <c r="AJ26" s="67">
        <f t="shared" si="34"/>
        <v>617460.20335999993</v>
      </c>
      <c r="AK26" s="67">
        <f t="shared" si="34"/>
        <v>10</v>
      </c>
      <c r="AL26" s="67">
        <f t="shared" si="34"/>
        <v>220521.50120000003</v>
      </c>
      <c r="AM26" s="67">
        <f t="shared" si="34"/>
        <v>4</v>
      </c>
      <c r="AN26" s="67">
        <f t="shared" si="34"/>
        <v>89081.952959999995</v>
      </c>
      <c r="AO26" s="67">
        <f t="shared" si="34"/>
        <v>0</v>
      </c>
      <c r="AP26" s="67">
        <f t="shared" si="34"/>
        <v>0</v>
      </c>
      <c r="AQ26" s="67">
        <f t="shared" ref="AQ26:BF26" si="35">AQ27</f>
        <v>0</v>
      </c>
      <c r="AR26" s="67">
        <f t="shared" si="35"/>
        <v>0</v>
      </c>
      <c r="AS26" s="67">
        <f t="shared" si="35"/>
        <v>0</v>
      </c>
      <c r="AT26" s="67">
        <f t="shared" si="35"/>
        <v>0</v>
      </c>
      <c r="AU26" s="67">
        <f t="shared" si="35"/>
        <v>0</v>
      </c>
      <c r="AV26" s="67">
        <f t="shared" si="35"/>
        <v>0</v>
      </c>
      <c r="AW26" s="67">
        <f t="shared" si="35"/>
        <v>0</v>
      </c>
      <c r="AX26" s="67">
        <f t="shared" si="35"/>
        <v>0</v>
      </c>
      <c r="AY26" s="67">
        <f t="shared" si="35"/>
        <v>0</v>
      </c>
      <c r="AZ26" s="67">
        <f t="shared" si="35"/>
        <v>0</v>
      </c>
      <c r="BA26" s="67">
        <f t="shared" si="35"/>
        <v>10</v>
      </c>
      <c r="BB26" s="67">
        <f t="shared" si="35"/>
        <v>288206.31840000005</v>
      </c>
      <c r="BC26" s="67">
        <f t="shared" si="35"/>
        <v>1</v>
      </c>
      <c r="BD26" s="67">
        <f t="shared" si="35"/>
        <v>34060.746719999996</v>
      </c>
      <c r="BE26" s="67">
        <f t="shared" si="35"/>
        <v>35</v>
      </c>
      <c r="BF26" s="67">
        <f t="shared" si="35"/>
        <v>950032.82774400013</v>
      </c>
      <c r="BG26" s="67">
        <f t="shared" ref="BG26:BV26" si="36">BG27</f>
        <v>12</v>
      </c>
      <c r="BH26" s="67">
        <f t="shared" si="36"/>
        <v>314406.89279999997</v>
      </c>
      <c r="BI26" s="67">
        <f t="shared" si="36"/>
        <v>4</v>
      </c>
      <c r="BJ26" s="67">
        <f t="shared" si="36"/>
        <v>115282.52735999999</v>
      </c>
      <c r="BK26" s="67">
        <f t="shared" si="36"/>
        <v>14</v>
      </c>
      <c r="BL26" s="67">
        <f t="shared" si="36"/>
        <v>366808.0416</v>
      </c>
      <c r="BM26" s="67">
        <f t="shared" si="36"/>
        <v>4</v>
      </c>
      <c r="BN26" s="67">
        <f t="shared" si="36"/>
        <v>108575.18031359999</v>
      </c>
      <c r="BO26" s="67">
        <f t="shared" si="36"/>
        <v>44</v>
      </c>
      <c r="BP26" s="67">
        <f t="shared" si="36"/>
        <v>1152825.2736</v>
      </c>
      <c r="BQ26" s="67">
        <f t="shared" si="36"/>
        <v>8</v>
      </c>
      <c r="BR26" s="67">
        <f t="shared" si="36"/>
        <v>217150.36062719999</v>
      </c>
      <c r="BS26" s="67">
        <f t="shared" si="36"/>
        <v>0</v>
      </c>
      <c r="BT26" s="67">
        <f t="shared" si="36"/>
        <v>0</v>
      </c>
      <c r="BU26" s="67">
        <f t="shared" si="36"/>
        <v>0</v>
      </c>
      <c r="BV26" s="67">
        <f t="shared" si="36"/>
        <v>0</v>
      </c>
      <c r="BW26" s="67">
        <f t="shared" ref="BW26:CL26" si="37">BW27</f>
        <v>0</v>
      </c>
      <c r="BX26" s="67">
        <f t="shared" si="37"/>
        <v>0</v>
      </c>
      <c r="BY26" s="67">
        <f t="shared" si="37"/>
        <v>0</v>
      </c>
      <c r="BZ26" s="67">
        <f t="shared" si="37"/>
        <v>0</v>
      </c>
      <c r="CA26" s="67">
        <f t="shared" si="37"/>
        <v>0</v>
      </c>
      <c r="CB26" s="67">
        <f t="shared" si="37"/>
        <v>0</v>
      </c>
      <c r="CC26" s="67">
        <f t="shared" si="37"/>
        <v>0</v>
      </c>
      <c r="CD26" s="67">
        <f t="shared" si="37"/>
        <v>0</v>
      </c>
      <c r="CE26" s="67">
        <f t="shared" si="37"/>
        <v>4</v>
      </c>
      <c r="CF26" s="67">
        <f t="shared" si="37"/>
        <v>105850.320576</v>
      </c>
      <c r="CG26" s="67">
        <f t="shared" si="37"/>
        <v>7</v>
      </c>
      <c r="CH26" s="67">
        <f t="shared" si="37"/>
        <v>185238.06100799999</v>
      </c>
      <c r="CI26" s="67">
        <f t="shared" si="37"/>
        <v>0</v>
      </c>
      <c r="CJ26" s="67">
        <f t="shared" si="37"/>
        <v>0</v>
      </c>
      <c r="CK26" s="67">
        <f t="shared" si="37"/>
        <v>12</v>
      </c>
      <c r="CL26" s="67">
        <f t="shared" si="37"/>
        <v>542539.03703999997</v>
      </c>
      <c r="CM26" s="67">
        <f t="shared" ref="CM26:CV26" si="38">CM27</f>
        <v>2</v>
      </c>
      <c r="CN26" s="67">
        <f t="shared" si="38"/>
        <v>82001.559640000021</v>
      </c>
      <c r="CO26" s="67">
        <f t="shared" si="38"/>
        <v>676</v>
      </c>
      <c r="CP26" s="67">
        <f t="shared" si="38"/>
        <v>15054850.050239999</v>
      </c>
      <c r="CQ26" s="67">
        <f t="shared" si="38"/>
        <v>0</v>
      </c>
      <c r="CR26" s="67">
        <f t="shared" si="38"/>
        <v>0</v>
      </c>
      <c r="CS26" s="67">
        <f t="shared" si="38"/>
        <v>0</v>
      </c>
      <c r="CT26" s="67">
        <f t="shared" si="38"/>
        <v>0</v>
      </c>
      <c r="CU26" s="67">
        <f t="shared" si="38"/>
        <v>921</v>
      </c>
      <c r="CV26" s="67">
        <f t="shared" si="38"/>
        <v>21469071.3084848</v>
      </c>
    </row>
    <row r="27" spans="1:100" s="2" customFormat="1" x14ac:dyDescent="0.25">
      <c r="A27" s="37"/>
      <c r="B27" s="37">
        <v>11</v>
      </c>
      <c r="C27" s="33" t="s">
        <v>79</v>
      </c>
      <c r="D27" s="25">
        <f>D25</f>
        <v>10127</v>
      </c>
      <c r="E27" s="26">
        <v>1.54</v>
      </c>
      <c r="F27" s="38">
        <v>1</v>
      </c>
      <c r="G27" s="25">
        <v>1.4</v>
      </c>
      <c r="H27" s="25">
        <v>1.68</v>
      </c>
      <c r="I27" s="25">
        <v>2.23</v>
      </c>
      <c r="J27" s="25">
        <v>2.39</v>
      </c>
      <c r="K27" s="28"/>
      <c r="L27" s="28">
        <f>SUM(K27*D27*E27*F27*G27*$L$7)</f>
        <v>0</v>
      </c>
      <c r="M27" s="28"/>
      <c r="N27" s="28">
        <f>M27*D27*E27*F27*G27*$N$7</f>
        <v>0</v>
      </c>
      <c r="O27" s="36"/>
      <c r="P27" s="29">
        <f>O27*D27*E27*F27*G27*$P$7</f>
        <v>0</v>
      </c>
      <c r="Q27" s="36"/>
      <c r="R27" s="29">
        <f>Q27*D27*E27*F27*G27*$R$7</f>
        <v>0</v>
      </c>
      <c r="S27" s="36"/>
      <c r="T27" s="29">
        <f>S27*D27*E27*F27*G27*$T$7</f>
        <v>0</v>
      </c>
      <c r="U27" s="36"/>
      <c r="V27" s="29">
        <f>U27*D27*E27*F27*G27*$V$7</f>
        <v>0</v>
      </c>
      <c r="W27" s="36"/>
      <c r="X27" s="29">
        <f>W27*D27*E27*F27*G27*$X$7</f>
        <v>0</v>
      </c>
      <c r="Y27" s="36">
        <v>2</v>
      </c>
      <c r="Z27" s="29">
        <f>Y27*D27*E27*F27*G27*$Z$7</f>
        <v>43667.623999999996</v>
      </c>
      <c r="AA27" s="36">
        <v>18</v>
      </c>
      <c r="AB27" s="29">
        <f>AA27*D27*E27*F27*G27*$AB$7</f>
        <v>407156.92617599998</v>
      </c>
      <c r="AC27" s="36">
        <v>2</v>
      </c>
      <c r="AD27" s="29">
        <f>AC27*D27*E27*F27*G27*$AD$7</f>
        <v>44104.300239999997</v>
      </c>
      <c r="AE27" s="36">
        <v>24</v>
      </c>
      <c r="AF27" s="29">
        <f>AE27*D27*E27*F27*G27*$AF$7</f>
        <v>529251.6028799999</v>
      </c>
      <c r="AG27" s="36"/>
      <c r="AH27" s="29">
        <f>AG27*D27*E27*F27*G27*$AH$7</f>
        <v>0</v>
      </c>
      <c r="AI27" s="36">
        <v>28</v>
      </c>
      <c r="AJ27" s="29">
        <f>AI27*D27*E27*F27*G27*$AJ$7</f>
        <v>617460.20335999993</v>
      </c>
      <c r="AK27" s="36">
        <v>10</v>
      </c>
      <c r="AL27" s="29">
        <f>AK27*D27*E27*F27*G27*$AL$7</f>
        <v>220521.50120000003</v>
      </c>
      <c r="AM27" s="36">
        <v>4</v>
      </c>
      <c r="AN27" s="29">
        <f>AM27*D27*E27*F27*G27*$AN$7</f>
        <v>89081.952959999995</v>
      </c>
      <c r="AO27" s="36"/>
      <c r="AP27" s="29">
        <f>AO27*D27*E27*F27*G27*$AP$7</f>
        <v>0</v>
      </c>
      <c r="AQ27" s="36"/>
      <c r="AR27" s="29">
        <f>AQ27*D27*E27*F27*G27*$AR$7</f>
        <v>0</v>
      </c>
      <c r="AS27" s="36"/>
      <c r="AT27" s="29">
        <f>AS27*D27*E27*F27*G27*$AT$7</f>
        <v>0</v>
      </c>
      <c r="AU27" s="36"/>
      <c r="AV27" s="29">
        <f>AU27*D27*E27*F27*G27*$AV$7</f>
        <v>0</v>
      </c>
      <c r="AW27" s="36"/>
      <c r="AX27" s="30">
        <f>AW27*D27*E27*F27*G27*$AX$7</f>
        <v>0</v>
      </c>
      <c r="AY27" s="36"/>
      <c r="AZ27" s="29">
        <f>AY27*D27*E27*F27*G27*$AZ$7</f>
        <v>0</v>
      </c>
      <c r="BA27" s="36">
        <v>10</v>
      </c>
      <c r="BB27" s="29">
        <f>BA27*D27*E27*F27*H27*$BB$7</f>
        <v>288206.31840000005</v>
      </c>
      <c r="BC27" s="36">
        <v>1</v>
      </c>
      <c r="BD27" s="29">
        <f>BC27*D27*E27*F27*H27*$BD$7</f>
        <v>34060.746719999996</v>
      </c>
      <c r="BE27" s="36">
        <v>35</v>
      </c>
      <c r="BF27" s="29">
        <f>BE27*D27*E27*F27*H27*$BF$7</f>
        <v>950032.82774400013</v>
      </c>
      <c r="BG27" s="36">
        <v>12</v>
      </c>
      <c r="BH27" s="29">
        <f>BG27*D27*E27*F27*H27*$BH$7</f>
        <v>314406.89279999997</v>
      </c>
      <c r="BI27" s="36">
        <v>4</v>
      </c>
      <c r="BJ27" s="29">
        <f>BI27*D27*E27*F27*H27*$BJ$7</f>
        <v>115282.52735999999</v>
      </c>
      <c r="BK27" s="36">
        <v>14</v>
      </c>
      <c r="BL27" s="29">
        <f>BK27*D27*E27*F27*H27*$BL$7</f>
        <v>366808.0416</v>
      </c>
      <c r="BM27" s="36">
        <v>4</v>
      </c>
      <c r="BN27" s="29">
        <f>BM27*D27*E27*F27*H27*$BN$7</f>
        <v>108575.18031359999</v>
      </c>
      <c r="BO27" s="36">
        <v>44</v>
      </c>
      <c r="BP27" s="29">
        <f>BO27*D27*E27*F27*H27*$BP$7</f>
        <v>1152825.2736</v>
      </c>
      <c r="BQ27" s="36">
        <v>8</v>
      </c>
      <c r="BR27" s="29">
        <f>BQ27*D27*E27*F27*H27*$BR$7</f>
        <v>217150.36062719999</v>
      </c>
      <c r="BS27" s="36"/>
      <c r="BT27" s="29">
        <f>BS27*D27*E27*F27*H27*$BT$7</f>
        <v>0</v>
      </c>
      <c r="BU27" s="36"/>
      <c r="BV27" s="29">
        <f>BU27*D27*E27*F27*H27*$BV$7</f>
        <v>0</v>
      </c>
      <c r="BW27" s="36"/>
      <c r="BX27" s="29">
        <f>BW27*D27*E27*F27*H27*$BX$7</f>
        <v>0</v>
      </c>
      <c r="BY27" s="36"/>
      <c r="BZ27" s="29">
        <f>BY27*D27*E27*F27*H27*$BZ$7</f>
        <v>0</v>
      </c>
      <c r="CA27" s="36"/>
      <c r="CB27" s="29">
        <f>CA27*D27*E27*F27*H27*$CB$7</f>
        <v>0</v>
      </c>
      <c r="CC27" s="36"/>
      <c r="CD27" s="29">
        <f>CC27*D27*E27*F27*H27*$CD$7</f>
        <v>0</v>
      </c>
      <c r="CE27" s="36">
        <v>4</v>
      </c>
      <c r="CF27" s="29">
        <f>CE27*D27*E27*F27*H27*$CF$7</f>
        <v>105850.320576</v>
      </c>
      <c r="CG27" s="36">
        <v>7</v>
      </c>
      <c r="CH27" s="29">
        <f>CG27*D27*E27*F27*H27*$CH$7</f>
        <v>185238.06100799999</v>
      </c>
      <c r="CI27" s="36"/>
      <c r="CJ27" s="29">
        <f>CI27*D27*E27*F27*H27*$CJ$7</f>
        <v>0</v>
      </c>
      <c r="CK27" s="36">
        <v>12</v>
      </c>
      <c r="CL27" s="29">
        <f>CK27*D27*E27*F27*I27*$CL$7</f>
        <v>542539.03703999997</v>
      </c>
      <c r="CM27" s="36">
        <v>2</v>
      </c>
      <c r="CN27" s="29">
        <f>CM27*D27*E27*F27*J27*$CN$7</f>
        <v>82001.559640000021</v>
      </c>
      <c r="CO27" s="30">
        <v>676</v>
      </c>
      <c r="CP27" s="30">
        <f>CO27*D27*E27*F27*G27*CP7</f>
        <v>15054850.050239999</v>
      </c>
      <c r="CQ27" s="36"/>
      <c r="CR27" s="36"/>
      <c r="CS27" s="36"/>
      <c r="CT27" s="36"/>
      <c r="CU27" s="32">
        <f>SUM(K27,M27,O27,Q27,S27,U27,W27,Y27,AA27,AC27,AE27,AG27,AI27,AK27,AM27,AO27,AQ27,AS27,AU27,AW27,AY27,BA27,BC27,BG27,BI27,BK27,BM27,BO27,BQ27,BS27,BU27,BW27,BY27,CA27,CC27,CE27,CG27,CI27,CK27,CM27,BE27,CO27,CQ27,CS27)</f>
        <v>921</v>
      </c>
      <c r="CV27" s="32">
        <f>SUM(L27,N27,P27,R27,T27,V27,X27,Z27,AB27,AD27,AF27,AH27,AJ27,AL27,AN27,AP27,AR27,AT27,AV27,AX27,AZ27,BB27,BD27,BH27,BJ27,BL27,BN27,BP27,BR27,BT27,BV27,BX27,BZ27,CB27,CD27,CF27,CH27,CJ27,CL27,CN27,BF27,CP27,CR27,CT27)</f>
        <v>21469071.3084848</v>
      </c>
    </row>
    <row r="28" spans="1:100" s="68" customFormat="1" x14ac:dyDescent="0.25">
      <c r="A28" s="64">
        <v>7</v>
      </c>
      <c r="B28" s="64"/>
      <c r="C28" s="45" t="s">
        <v>80</v>
      </c>
      <c r="D28" s="65"/>
      <c r="E28" s="66"/>
      <c r="F28" s="60"/>
      <c r="G28" s="65"/>
      <c r="H28" s="65"/>
      <c r="I28" s="65"/>
      <c r="J28" s="65"/>
      <c r="K28" s="67">
        <f t="shared" ref="K28:Z28" si="39">K29</f>
        <v>4</v>
      </c>
      <c r="L28" s="67">
        <f t="shared" si="39"/>
        <v>56132.745759999998</v>
      </c>
      <c r="M28" s="67">
        <f t="shared" si="39"/>
        <v>0</v>
      </c>
      <c r="N28" s="67">
        <f t="shared" si="39"/>
        <v>0</v>
      </c>
      <c r="O28" s="67">
        <f t="shared" si="39"/>
        <v>0</v>
      </c>
      <c r="P28" s="67">
        <f t="shared" si="39"/>
        <v>0</v>
      </c>
      <c r="Q28" s="67">
        <f t="shared" si="39"/>
        <v>0</v>
      </c>
      <c r="R28" s="67">
        <f t="shared" si="39"/>
        <v>0</v>
      </c>
      <c r="S28" s="67">
        <f t="shared" si="39"/>
        <v>0</v>
      </c>
      <c r="T28" s="67">
        <f t="shared" si="39"/>
        <v>0</v>
      </c>
      <c r="U28" s="67">
        <f t="shared" si="39"/>
        <v>0</v>
      </c>
      <c r="V28" s="67">
        <f t="shared" si="39"/>
        <v>0</v>
      </c>
      <c r="W28" s="67">
        <f t="shared" si="39"/>
        <v>0</v>
      </c>
      <c r="X28" s="67">
        <f t="shared" si="39"/>
        <v>0</v>
      </c>
      <c r="Y28" s="67">
        <f t="shared" si="39"/>
        <v>0</v>
      </c>
      <c r="Z28" s="67">
        <f t="shared" si="39"/>
        <v>0</v>
      </c>
      <c r="AA28" s="67">
        <f t="shared" ref="AA28:AP28" si="40">AA29</f>
        <v>0</v>
      </c>
      <c r="AB28" s="67">
        <f t="shared" si="40"/>
        <v>0</v>
      </c>
      <c r="AC28" s="67">
        <f t="shared" si="40"/>
        <v>0</v>
      </c>
      <c r="AD28" s="67">
        <f t="shared" si="40"/>
        <v>0</v>
      </c>
      <c r="AE28" s="67">
        <f t="shared" si="40"/>
        <v>0</v>
      </c>
      <c r="AF28" s="67">
        <f t="shared" si="40"/>
        <v>0</v>
      </c>
      <c r="AG28" s="67">
        <f t="shared" si="40"/>
        <v>0</v>
      </c>
      <c r="AH28" s="67">
        <f t="shared" si="40"/>
        <v>0</v>
      </c>
      <c r="AI28" s="67">
        <f t="shared" si="40"/>
        <v>0</v>
      </c>
      <c r="AJ28" s="67">
        <f t="shared" si="40"/>
        <v>0</v>
      </c>
      <c r="AK28" s="67">
        <f t="shared" si="40"/>
        <v>0</v>
      </c>
      <c r="AL28" s="67">
        <f t="shared" si="40"/>
        <v>0</v>
      </c>
      <c r="AM28" s="67">
        <f t="shared" si="40"/>
        <v>0</v>
      </c>
      <c r="AN28" s="67">
        <f t="shared" si="40"/>
        <v>0</v>
      </c>
      <c r="AO28" s="67">
        <f t="shared" si="40"/>
        <v>0</v>
      </c>
      <c r="AP28" s="67">
        <f t="shared" si="40"/>
        <v>0</v>
      </c>
      <c r="AQ28" s="67">
        <f t="shared" ref="AQ28:BF28" si="41">AQ29</f>
        <v>0</v>
      </c>
      <c r="AR28" s="67">
        <f t="shared" si="41"/>
        <v>0</v>
      </c>
      <c r="AS28" s="67">
        <f t="shared" si="41"/>
        <v>0</v>
      </c>
      <c r="AT28" s="67">
        <f t="shared" si="41"/>
        <v>0</v>
      </c>
      <c r="AU28" s="67">
        <f t="shared" si="41"/>
        <v>0</v>
      </c>
      <c r="AV28" s="67">
        <f t="shared" si="41"/>
        <v>0</v>
      </c>
      <c r="AW28" s="67">
        <f t="shared" si="41"/>
        <v>0</v>
      </c>
      <c r="AX28" s="67">
        <f t="shared" si="41"/>
        <v>0</v>
      </c>
      <c r="AY28" s="67">
        <f t="shared" si="41"/>
        <v>0</v>
      </c>
      <c r="AZ28" s="67">
        <f t="shared" si="41"/>
        <v>0</v>
      </c>
      <c r="BA28" s="67">
        <f t="shared" si="41"/>
        <v>0</v>
      </c>
      <c r="BB28" s="67">
        <f t="shared" si="41"/>
        <v>0</v>
      </c>
      <c r="BC28" s="67">
        <f t="shared" si="41"/>
        <v>0</v>
      </c>
      <c r="BD28" s="67">
        <f t="shared" si="41"/>
        <v>0</v>
      </c>
      <c r="BE28" s="67">
        <f t="shared" si="41"/>
        <v>0</v>
      </c>
      <c r="BF28" s="67">
        <f t="shared" si="41"/>
        <v>0</v>
      </c>
      <c r="BG28" s="67">
        <f t="shared" ref="BG28:BV28" si="42">BG29</f>
        <v>0</v>
      </c>
      <c r="BH28" s="67">
        <f t="shared" si="42"/>
        <v>0</v>
      </c>
      <c r="BI28" s="67">
        <f t="shared" si="42"/>
        <v>0</v>
      </c>
      <c r="BJ28" s="67">
        <f t="shared" si="42"/>
        <v>0</v>
      </c>
      <c r="BK28" s="67">
        <f t="shared" si="42"/>
        <v>0</v>
      </c>
      <c r="BL28" s="67">
        <f t="shared" si="42"/>
        <v>0</v>
      </c>
      <c r="BM28" s="67">
        <f t="shared" si="42"/>
        <v>0</v>
      </c>
      <c r="BN28" s="67">
        <f t="shared" si="42"/>
        <v>0</v>
      </c>
      <c r="BO28" s="67">
        <f t="shared" si="42"/>
        <v>0</v>
      </c>
      <c r="BP28" s="67">
        <f t="shared" si="42"/>
        <v>0</v>
      </c>
      <c r="BQ28" s="67">
        <f t="shared" si="42"/>
        <v>0</v>
      </c>
      <c r="BR28" s="67">
        <f t="shared" si="42"/>
        <v>0</v>
      </c>
      <c r="BS28" s="67">
        <f t="shared" si="42"/>
        <v>0</v>
      </c>
      <c r="BT28" s="67">
        <f t="shared" si="42"/>
        <v>0</v>
      </c>
      <c r="BU28" s="67">
        <f t="shared" si="42"/>
        <v>0</v>
      </c>
      <c r="BV28" s="67">
        <f t="shared" si="42"/>
        <v>0</v>
      </c>
      <c r="BW28" s="67">
        <f t="shared" ref="BW28:CL28" si="43">BW29</f>
        <v>0</v>
      </c>
      <c r="BX28" s="67">
        <f t="shared" si="43"/>
        <v>0</v>
      </c>
      <c r="BY28" s="67">
        <f t="shared" si="43"/>
        <v>0</v>
      </c>
      <c r="BZ28" s="67">
        <f t="shared" si="43"/>
        <v>0</v>
      </c>
      <c r="CA28" s="67">
        <f t="shared" si="43"/>
        <v>0</v>
      </c>
      <c r="CB28" s="67">
        <f t="shared" si="43"/>
        <v>0</v>
      </c>
      <c r="CC28" s="67">
        <f t="shared" si="43"/>
        <v>0</v>
      </c>
      <c r="CD28" s="67">
        <f t="shared" si="43"/>
        <v>0</v>
      </c>
      <c r="CE28" s="67">
        <f t="shared" si="43"/>
        <v>0</v>
      </c>
      <c r="CF28" s="67">
        <f t="shared" si="43"/>
        <v>0</v>
      </c>
      <c r="CG28" s="67">
        <f t="shared" si="43"/>
        <v>0</v>
      </c>
      <c r="CH28" s="67">
        <f t="shared" si="43"/>
        <v>0</v>
      </c>
      <c r="CI28" s="67">
        <f t="shared" si="43"/>
        <v>0</v>
      </c>
      <c r="CJ28" s="67">
        <f t="shared" si="43"/>
        <v>0</v>
      </c>
      <c r="CK28" s="67">
        <f t="shared" si="43"/>
        <v>0</v>
      </c>
      <c r="CL28" s="67">
        <f t="shared" si="43"/>
        <v>0</v>
      </c>
      <c r="CM28" s="67">
        <f t="shared" ref="CM28:CV28" si="44">CM29</f>
        <v>0</v>
      </c>
      <c r="CN28" s="67">
        <f t="shared" si="44"/>
        <v>0</v>
      </c>
      <c r="CO28" s="67">
        <f t="shared" si="44"/>
        <v>0</v>
      </c>
      <c r="CP28" s="67">
        <f t="shared" si="44"/>
        <v>0</v>
      </c>
      <c r="CQ28" s="67">
        <f t="shared" si="44"/>
        <v>0</v>
      </c>
      <c r="CR28" s="67">
        <f t="shared" si="44"/>
        <v>0</v>
      </c>
      <c r="CS28" s="67">
        <f t="shared" si="44"/>
        <v>0</v>
      </c>
      <c r="CT28" s="67">
        <f t="shared" si="44"/>
        <v>0</v>
      </c>
      <c r="CU28" s="67">
        <f t="shared" si="44"/>
        <v>4</v>
      </c>
      <c r="CV28" s="67">
        <f t="shared" si="44"/>
        <v>56132.745759999998</v>
      </c>
    </row>
    <row r="29" spans="1:100" s="2" customFormat="1" x14ac:dyDescent="0.25">
      <c r="A29" s="37"/>
      <c r="B29" s="37">
        <v>12</v>
      </c>
      <c r="C29" s="33" t="s">
        <v>81</v>
      </c>
      <c r="D29" s="25">
        <f>D27</f>
        <v>10127</v>
      </c>
      <c r="E29" s="26">
        <v>0.98</v>
      </c>
      <c r="F29" s="38">
        <v>1</v>
      </c>
      <c r="G29" s="25">
        <v>1.4</v>
      </c>
      <c r="H29" s="25">
        <v>1.68</v>
      </c>
      <c r="I29" s="25">
        <v>2.23</v>
      </c>
      <c r="J29" s="25">
        <v>2.39</v>
      </c>
      <c r="K29" s="28">
        <v>4</v>
      </c>
      <c r="L29" s="28">
        <f>SUM(K29*D29*E29*F29*G29*$L$7)</f>
        <v>56132.745759999998</v>
      </c>
      <c r="M29" s="28"/>
      <c r="N29" s="28">
        <f>M29*D29*E29*F29*G29*$N$7</f>
        <v>0</v>
      </c>
      <c r="O29" s="36"/>
      <c r="P29" s="29">
        <f>O29*D29*E29*F29*G29*$P$7</f>
        <v>0</v>
      </c>
      <c r="Q29" s="36"/>
      <c r="R29" s="29">
        <f>Q29*D29*E29*F29*G29*$R$7</f>
        <v>0</v>
      </c>
      <c r="S29" s="36"/>
      <c r="T29" s="29">
        <f>S29*D29*E29*F29*G29*$T$7</f>
        <v>0</v>
      </c>
      <c r="U29" s="36"/>
      <c r="V29" s="29">
        <f>U29*D29*E29*F29*G29*$V$7</f>
        <v>0</v>
      </c>
      <c r="W29" s="36"/>
      <c r="X29" s="29">
        <f>W29*D29*E29*F29*G29*$X$7</f>
        <v>0</v>
      </c>
      <c r="Y29" s="36"/>
      <c r="Z29" s="29">
        <f>Y29*D29*E29*F29*G29*$Z$7</f>
        <v>0</v>
      </c>
      <c r="AA29" s="36"/>
      <c r="AB29" s="29">
        <f>AA29*D29*E29*F29*G29*$AB$7</f>
        <v>0</v>
      </c>
      <c r="AC29" s="36"/>
      <c r="AD29" s="29">
        <f>AC29*D29*E29*F29*G29*$AD$7</f>
        <v>0</v>
      </c>
      <c r="AE29" s="36"/>
      <c r="AF29" s="29">
        <f>AE29*D29*E29*F29*G29*$AF$7</f>
        <v>0</v>
      </c>
      <c r="AG29" s="36"/>
      <c r="AH29" s="29">
        <f>AG29*D29*E29*F29*G29*$AH$7</f>
        <v>0</v>
      </c>
      <c r="AI29" s="36"/>
      <c r="AJ29" s="29">
        <f>AI29*D29*E29*F29*G29*$AJ$7</f>
        <v>0</v>
      </c>
      <c r="AK29" s="36"/>
      <c r="AL29" s="29">
        <f>AK29*D29*E29*F29*G29*$AL$7</f>
        <v>0</v>
      </c>
      <c r="AM29" s="36"/>
      <c r="AN29" s="29">
        <f>AM29*D29*E29*F29*G29*$AN$7</f>
        <v>0</v>
      </c>
      <c r="AO29" s="36"/>
      <c r="AP29" s="29">
        <f>AO29*D29*E29*F29*G29*$AP$7</f>
        <v>0</v>
      </c>
      <c r="AQ29" s="36"/>
      <c r="AR29" s="29">
        <f>AQ29*D29*E29*F29*G29*$AR$7</f>
        <v>0</v>
      </c>
      <c r="AS29" s="36"/>
      <c r="AT29" s="29">
        <f>AS29*D29*E29*F29*G29*$AT$7</f>
        <v>0</v>
      </c>
      <c r="AU29" s="36"/>
      <c r="AV29" s="29">
        <f>AU29*D29*E29*F29*G29*$AV$7</f>
        <v>0</v>
      </c>
      <c r="AW29" s="36"/>
      <c r="AX29" s="30">
        <f>AW29*D29*E29*F29*G29*$AX$7</f>
        <v>0</v>
      </c>
      <c r="AY29" s="36"/>
      <c r="AZ29" s="29">
        <f>AY29*D29*E29*F29*G29*$AZ$7</f>
        <v>0</v>
      </c>
      <c r="BA29" s="36"/>
      <c r="BB29" s="29">
        <f>BA29*D29*E29*F29*H29*$BB$7</f>
        <v>0</v>
      </c>
      <c r="BC29" s="36"/>
      <c r="BD29" s="29">
        <f>BC29*D29*E29*F29*H29*$BD$7</f>
        <v>0</v>
      </c>
      <c r="BE29" s="36"/>
      <c r="BF29" s="29">
        <f>BE29*D29*E29*F29*H29*$BF$7</f>
        <v>0</v>
      </c>
      <c r="BG29" s="36"/>
      <c r="BH29" s="29">
        <f>BG29*D29*E29*F29*H29*$BH$7</f>
        <v>0</v>
      </c>
      <c r="BI29" s="36"/>
      <c r="BJ29" s="29">
        <f>BI29*D29*E29*F29*H29*$BJ$7</f>
        <v>0</v>
      </c>
      <c r="BK29" s="36"/>
      <c r="BL29" s="29">
        <f>BK29*D29*E29*F29*H29*$BL$7</f>
        <v>0</v>
      </c>
      <c r="BM29" s="36"/>
      <c r="BN29" s="29">
        <f>BM29*D29*E29*F29*H29*$BN$7</f>
        <v>0</v>
      </c>
      <c r="BO29" s="36"/>
      <c r="BP29" s="29">
        <f>BO29*D29*E29*F29*H29*$BP$7</f>
        <v>0</v>
      </c>
      <c r="BQ29" s="36"/>
      <c r="BR29" s="29">
        <f>BQ29*D29*E29*F29*H29*$BR$7</f>
        <v>0</v>
      </c>
      <c r="BS29" s="36"/>
      <c r="BT29" s="29">
        <f>BS29*D29*E29*F29*H29*$BT$7</f>
        <v>0</v>
      </c>
      <c r="BU29" s="36"/>
      <c r="BV29" s="29">
        <f>BU29*D29*E29*F29*H29*$BV$7</f>
        <v>0</v>
      </c>
      <c r="BW29" s="36"/>
      <c r="BX29" s="29">
        <f>BW29*D29*E29*F29*H29*$BX$7</f>
        <v>0</v>
      </c>
      <c r="BY29" s="36"/>
      <c r="BZ29" s="29">
        <f>BY29*D29*E29*F29*H29*$BZ$7</f>
        <v>0</v>
      </c>
      <c r="CA29" s="36"/>
      <c r="CB29" s="29">
        <f>CA29*D29*E29*F29*H29*$CB$7</f>
        <v>0</v>
      </c>
      <c r="CC29" s="36"/>
      <c r="CD29" s="29">
        <f>CC29*D29*E29*F29*H29*$CD$7</f>
        <v>0</v>
      </c>
      <c r="CE29" s="36"/>
      <c r="CF29" s="29">
        <f>CE29*D29*E29*F29*H29*$CF$7</f>
        <v>0</v>
      </c>
      <c r="CG29" s="36"/>
      <c r="CH29" s="29">
        <f>CG29*D29*E29*F29*H29*$CH$7</f>
        <v>0</v>
      </c>
      <c r="CI29" s="36"/>
      <c r="CJ29" s="29">
        <f>CI29*D29*E29*F29*H29*$CJ$7</f>
        <v>0</v>
      </c>
      <c r="CK29" s="36"/>
      <c r="CL29" s="29">
        <f>CK29*D29*E29*F29*I29*$CL$7</f>
        <v>0</v>
      </c>
      <c r="CM29" s="36"/>
      <c r="CN29" s="29">
        <f>CM29*D29*E29*F29*J29*$CN$7</f>
        <v>0</v>
      </c>
      <c r="CO29" s="30"/>
      <c r="CP29" s="30"/>
      <c r="CQ29" s="36"/>
      <c r="CR29" s="36"/>
      <c r="CS29" s="36"/>
      <c r="CT29" s="36"/>
      <c r="CU29" s="32">
        <f>SUM(K29,M29,O29,Q29,S29,U29,W29,Y29,AA29,AC29,AE29,AG29,AI29,AK29,AM29,AO29,AQ29,AS29,AU29,AW29,AY29,BA29,BC29,BG29,BI29,BK29,BM29,BO29,BQ29,BS29,BU29,BW29,BY29,CA29,CC29,CE29,CG29,CI29,CK29,CM29,BE29,CO29,CQ29,CS29)</f>
        <v>4</v>
      </c>
      <c r="CV29" s="32">
        <f>SUM(L29,N29,P29,R29,T29,V29,X29,Z29,AB29,AD29,AF29,AH29,AJ29,AL29,AN29,AP29,AR29,AT29,AV29,AX29,AZ29,BB29,BD29,BH29,BJ29,BL29,BN29,BP29,BR29,BT29,BV29,BX29,BZ29,CB29,CD29,CF29,CH29,CJ29,CL29,CN29,BF29,CP29,CR29,CT29)</f>
        <v>56132.745759999998</v>
      </c>
    </row>
    <row r="30" spans="1:100" s="68" customFormat="1" x14ac:dyDescent="0.25">
      <c r="A30" s="64">
        <v>8</v>
      </c>
      <c r="B30" s="64"/>
      <c r="C30" s="45" t="s">
        <v>82</v>
      </c>
      <c r="D30" s="65"/>
      <c r="E30" s="66"/>
      <c r="F30" s="60"/>
      <c r="G30" s="65"/>
      <c r="H30" s="65"/>
      <c r="I30" s="65"/>
      <c r="J30" s="65"/>
      <c r="K30" s="67">
        <f t="shared" ref="K30:Z30" si="45">SUM(K31:K33)</f>
        <v>0</v>
      </c>
      <c r="L30" s="67">
        <f t="shared" si="45"/>
        <v>0</v>
      </c>
      <c r="M30" s="67">
        <f t="shared" si="45"/>
        <v>0</v>
      </c>
      <c r="N30" s="67">
        <f t="shared" si="45"/>
        <v>0</v>
      </c>
      <c r="O30" s="67">
        <f t="shared" si="45"/>
        <v>120</v>
      </c>
      <c r="P30" s="67">
        <f t="shared" si="45"/>
        <v>26253315.815999996</v>
      </c>
      <c r="Q30" s="67">
        <f t="shared" si="45"/>
        <v>0</v>
      </c>
      <c r="R30" s="67">
        <f t="shared" si="45"/>
        <v>0</v>
      </c>
      <c r="S30" s="67">
        <f t="shared" si="45"/>
        <v>0</v>
      </c>
      <c r="T30" s="67">
        <f t="shared" si="45"/>
        <v>0</v>
      </c>
      <c r="U30" s="67">
        <f t="shared" si="45"/>
        <v>0</v>
      </c>
      <c r="V30" s="67">
        <f t="shared" si="45"/>
        <v>0</v>
      </c>
      <c r="W30" s="67">
        <f t="shared" si="45"/>
        <v>0</v>
      </c>
      <c r="X30" s="67">
        <f t="shared" si="45"/>
        <v>0</v>
      </c>
      <c r="Y30" s="67">
        <f t="shared" si="45"/>
        <v>0</v>
      </c>
      <c r="Z30" s="67">
        <f t="shared" si="45"/>
        <v>0</v>
      </c>
      <c r="AA30" s="67">
        <f t="shared" ref="AA30:AP30" si="46">SUM(AA31:AA33)</f>
        <v>0</v>
      </c>
      <c r="AB30" s="67">
        <f t="shared" si="46"/>
        <v>0</v>
      </c>
      <c r="AC30" s="67">
        <f t="shared" si="46"/>
        <v>0</v>
      </c>
      <c r="AD30" s="67">
        <f t="shared" si="46"/>
        <v>0</v>
      </c>
      <c r="AE30" s="67">
        <f t="shared" si="46"/>
        <v>0</v>
      </c>
      <c r="AF30" s="67">
        <f t="shared" si="46"/>
        <v>0</v>
      </c>
      <c r="AG30" s="67">
        <f t="shared" si="46"/>
        <v>0</v>
      </c>
      <c r="AH30" s="67">
        <f t="shared" si="46"/>
        <v>0</v>
      </c>
      <c r="AI30" s="67">
        <f t="shared" si="46"/>
        <v>0</v>
      </c>
      <c r="AJ30" s="67">
        <f t="shared" si="46"/>
        <v>0</v>
      </c>
      <c r="AK30" s="67">
        <f t="shared" si="46"/>
        <v>0</v>
      </c>
      <c r="AL30" s="67">
        <f t="shared" si="46"/>
        <v>0</v>
      </c>
      <c r="AM30" s="67">
        <f t="shared" si="46"/>
        <v>0</v>
      </c>
      <c r="AN30" s="67">
        <f t="shared" si="46"/>
        <v>0</v>
      </c>
      <c r="AO30" s="67">
        <f t="shared" si="46"/>
        <v>0</v>
      </c>
      <c r="AP30" s="67">
        <f t="shared" si="46"/>
        <v>0</v>
      </c>
      <c r="AQ30" s="67">
        <f t="shared" ref="AQ30:BF30" si="47">SUM(AQ31:AQ33)</f>
        <v>0</v>
      </c>
      <c r="AR30" s="67">
        <f t="shared" si="47"/>
        <v>0</v>
      </c>
      <c r="AS30" s="67">
        <f t="shared" si="47"/>
        <v>0</v>
      </c>
      <c r="AT30" s="67">
        <f t="shared" si="47"/>
        <v>0</v>
      </c>
      <c r="AU30" s="67">
        <f t="shared" si="47"/>
        <v>0</v>
      </c>
      <c r="AV30" s="67">
        <f t="shared" si="47"/>
        <v>0</v>
      </c>
      <c r="AW30" s="67">
        <f t="shared" si="47"/>
        <v>0</v>
      </c>
      <c r="AX30" s="67">
        <f t="shared" si="47"/>
        <v>0</v>
      </c>
      <c r="AY30" s="67">
        <f t="shared" si="47"/>
        <v>0</v>
      </c>
      <c r="AZ30" s="67">
        <f t="shared" si="47"/>
        <v>0</v>
      </c>
      <c r="BA30" s="67">
        <f t="shared" si="47"/>
        <v>0</v>
      </c>
      <c r="BB30" s="67">
        <f t="shared" si="47"/>
        <v>0</v>
      </c>
      <c r="BC30" s="67">
        <f t="shared" si="47"/>
        <v>0</v>
      </c>
      <c r="BD30" s="67">
        <f t="shared" si="47"/>
        <v>0</v>
      </c>
      <c r="BE30" s="67">
        <f t="shared" si="47"/>
        <v>0</v>
      </c>
      <c r="BF30" s="67">
        <f t="shared" si="47"/>
        <v>0</v>
      </c>
      <c r="BG30" s="67">
        <f t="shared" ref="BG30:BV30" si="48">SUM(BG31:BG33)</f>
        <v>0</v>
      </c>
      <c r="BH30" s="67">
        <f t="shared" si="48"/>
        <v>0</v>
      </c>
      <c r="BI30" s="67">
        <f t="shared" si="48"/>
        <v>0</v>
      </c>
      <c r="BJ30" s="67">
        <f t="shared" si="48"/>
        <v>0</v>
      </c>
      <c r="BK30" s="67">
        <f t="shared" si="48"/>
        <v>0</v>
      </c>
      <c r="BL30" s="67">
        <f t="shared" si="48"/>
        <v>0</v>
      </c>
      <c r="BM30" s="67">
        <f t="shared" si="48"/>
        <v>0</v>
      </c>
      <c r="BN30" s="67">
        <f t="shared" si="48"/>
        <v>0</v>
      </c>
      <c r="BO30" s="67">
        <f t="shared" si="48"/>
        <v>0</v>
      </c>
      <c r="BP30" s="67">
        <f t="shared" si="48"/>
        <v>0</v>
      </c>
      <c r="BQ30" s="67">
        <f t="shared" si="48"/>
        <v>0</v>
      </c>
      <c r="BR30" s="67">
        <f t="shared" si="48"/>
        <v>0</v>
      </c>
      <c r="BS30" s="67">
        <f t="shared" si="48"/>
        <v>0</v>
      </c>
      <c r="BT30" s="67">
        <f t="shared" si="48"/>
        <v>0</v>
      </c>
      <c r="BU30" s="67">
        <f t="shared" si="48"/>
        <v>0</v>
      </c>
      <c r="BV30" s="67">
        <f t="shared" si="48"/>
        <v>0</v>
      </c>
      <c r="BW30" s="67">
        <f t="shared" ref="BW30:CL30" si="49">SUM(BW31:BW33)</f>
        <v>0</v>
      </c>
      <c r="BX30" s="67">
        <f t="shared" si="49"/>
        <v>0</v>
      </c>
      <c r="BY30" s="67">
        <f t="shared" si="49"/>
        <v>0</v>
      </c>
      <c r="BZ30" s="67">
        <f t="shared" si="49"/>
        <v>0</v>
      </c>
      <c r="CA30" s="67">
        <f t="shared" si="49"/>
        <v>0</v>
      </c>
      <c r="CB30" s="67">
        <f t="shared" si="49"/>
        <v>0</v>
      </c>
      <c r="CC30" s="67">
        <f t="shared" si="49"/>
        <v>0</v>
      </c>
      <c r="CD30" s="67">
        <f t="shared" si="49"/>
        <v>0</v>
      </c>
      <c r="CE30" s="67">
        <f t="shared" si="49"/>
        <v>0</v>
      </c>
      <c r="CF30" s="67">
        <f t="shared" si="49"/>
        <v>0</v>
      </c>
      <c r="CG30" s="67">
        <f t="shared" si="49"/>
        <v>0</v>
      </c>
      <c r="CH30" s="67">
        <f t="shared" si="49"/>
        <v>0</v>
      </c>
      <c r="CI30" s="67">
        <f t="shared" si="49"/>
        <v>0</v>
      </c>
      <c r="CJ30" s="67">
        <f t="shared" si="49"/>
        <v>0</v>
      </c>
      <c r="CK30" s="67">
        <f t="shared" si="49"/>
        <v>0</v>
      </c>
      <c r="CL30" s="67">
        <f t="shared" si="49"/>
        <v>0</v>
      </c>
      <c r="CM30" s="67">
        <f t="shared" ref="CM30:CV30" si="50">SUM(CM31:CM33)</f>
        <v>0</v>
      </c>
      <c r="CN30" s="67">
        <f t="shared" si="50"/>
        <v>0</v>
      </c>
      <c r="CO30" s="67">
        <f t="shared" si="50"/>
        <v>0</v>
      </c>
      <c r="CP30" s="67">
        <f t="shared" si="50"/>
        <v>0</v>
      </c>
      <c r="CQ30" s="67">
        <f t="shared" si="50"/>
        <v>0</v>
      </c>
      <c r="CR30" s="67">
        <f t="shared" si="50"/>
        <v>0</v>
      </c>
      <c r="CS30" s="67">
        <f t="shared" si="50"/>
        <v>0</v>
      </c>
      <c r="CT30" s="67">
        <f t="shared" si="50"/>
        <v>0</v>
      </c>
      <c r="CU30" s="67">
        <f t="shared" si="50"/>
        <v>120</v>
      </c>
      <c r="CV30" s="67">
        <f t="shared" si="50"/>
        <v>26253315.815999996</v>
      </c>
    </row>
    <row r="31" spans="1:100" ht="30" x14ac:dyDescent="0.25">
      <c r="A31" s="12"/>
      <c r="B31" s="12">
        <v>13</v>
      </c>
      <c r="C31" s="24" t="s">
        <v>83</v>
      </c>
      <c r="D31" s="25">
        <f>D29</f>
        <v>10127</v>
      </c>
      <c r="E31" s="26">
        <v>14.23</v>
      </c>
      <c r="F31" s="27">
        <v>1</v>
      </c>
      <c r="G31" s="25">
        <v>1.4</v>
      </c>
      <c r="H31" s="25">
        <v>1.68</v>
      </c>
      <c r="I31" s="25">
        <v>2.23</v>
      </c>
      <c r="J31" s="25">
        <v>2.39</v>
      </c>
      <c r="K31" s="28"/>
      <c r="L31" s="28">
        <f>SUM(K31*D31*E31*F31*G31*$L$7)</f>
        <v>0</v>
      </c>
      <c r="M31" s="28"/>
      <c r="N31" s="28">
        <f>M31*D31*E31*F31*G31*$N$7</f>
        <v>0</v>
      </c>
      <c r="O31" s="29">
        <v>90</v>
      </c>
      <c r="P31" s="29">
        <f>O31*D31*E31*F31*G31*$P$7</f>
        <v>21789010.151999999</v>
      </c>
      <c r="Q31" s="29">
        <v>0</v>
      </c>
      <c r="R31" s="29">
        <f>Q31*D31*E31*F31*G31*$R$7</f>
        <v>0</v>
      </c>
      <c r="S31" s="29">
        <v>0</v>
      </c>
      <c r="T31" s="29">
        <f>S31*D31*E31*F31*G31*$T$7</f>
        <v>0</v>
      </c>
      <c r="U31" s="29">
        <v>0</v>
      </c>
      <c r="V31" s="29">
        <f>U31*D31*E31*F31*G31*$V$7</f>
        <v>0</v>
      </c>
      <c r="W31" s="29">
        <v>0</v>
      </c>
      <c r="X31" s="29">
        <f>W31*D31*E31*F31*G31*$X$7</f>
        <v>0</v>
      </c>
      <c r="Y31" s="29">
        <v>0</v>
      </c>
      <c r="Z31" s="29">
        <f>Y31*D31*E31*F31*G31*$Z$7</f>
        <v>0</v>
      </c>
      <c r="AA31" s="29">
        <v>0</v>
      </c>
      <c r="AB31" s="29">
        <f>AA31*D31*E31*F31*G31*$AB$7</f>
        <v>0</v>
      </c>
      <c r="AC31" s="29">
        <v>0</v>
      </c>
      <c r="AD31" s="29">
        <f>AC31*D31*E31*F31*G31*$AD$7</f>
        <v>0</v>
      </c>
      <c r="AE31" s="29">
        <v>0</v>
      </c>
      <c r="AF31" s="29">
        <f>AE31*D31*E31*F31*G31*$AF$7</f>
        <v>0</v>
      </c>
      <c r="AG31" s="29">
        <v>0</v>
      </c>
      <c r="AH31" s="29">
        <f>AG31*D31*E31*F31*G31*$AH$7</f>
        <v>0</v>
      </c>
      <c r="AI31" s="29"/>
      <c r="AJ31" s="29">
        <f>AI31*D31*E31*F31*G31*$AJ$7</f>
        <v>0</v>
      </c>
      <c r="AK31" s="29">
        <v>0</v>
      </c>
      <c r="AL31" s="29">
        <f>AK31*D31*E31*F31*G31*$AL$7</f>
        <v>0</v>
      </c>
      <c r="AM31" s="29">
        <v>0</v>
      </c>
      <c r="AN31" s="29">
        <f>AM31*D31*E31*F31*G31*$AN$7</f>
        <v>0</v>
      </c>
      <c r="AO31" s="29"/>
      <c r="AP31" s="29">
        <f>AO31*D31*E31*F31*G31*$AP$7</f>
        <v>0</v>
      </c>
      <c r="AQ31" s="29">
        <v>0</v>
      </c>
      <c r="AR31" s="29">
        <f>AQ31*D31*E31*F31*G31*$AR$7</f>
        <v>0</v>
      </c>
      <c r="AS31" s="29"/>
      <c r="AT31" s="29">
        <f>AS31*D31*E31*F31*G31*$AT$7</f>
        <v>0</v>
      </c>
      <c r="AU31" s="29">
        <v>0</v>
      </c>
      <c r="AV31" s="29">
        <f>AU31*D31*E31*F31*G31*$AV$7</f>
        <v>0</v>
      </c>
      <c r="AW31" s="30"/>
      <c r="AX31" s="30">
        <f>AW31*D31*E31*F31*G31*$AX$7</f>
        <v>0</v>
      </c>
      <c r="AY31" s="29">
        <v>0</v>
      </c>
      <c r="AZ31" s="29">
        <f>AY31*D31*E31*F31*G31*$AZ$7</f>
        <v>0</v>
      </c>
      <c r="BA31" s="29">
        <v>0</v>
      </c>
      <c r="BB31" s="29">
        <f>BA31*D31*E31*F31*H31*$BB$7</f>
        <v>0</v>
      </c>
      <c r="BC31" s="29">
        <v>0</v>
      </c>
      <c r="BD31" s="29">
        <f>BC31*D31*E31*F31*H31*$BD$7</f>
        <v>0</v>
      </c>
      <c r="BE31" s="29">
        <v>0</v>
      </c>
      <c r="BF31" s="29">
        <f>BE31*D31*E31*F31*H31*$BF$7</f>
        <v>0</v>
      </c>
      <c r="BG31" s="29">
        <v>0</v>
      </c>
      <c r="BH31" s="29">
        <f>BG31*D31*E31*F31*H31*$BH$7</f>
        <v>0</v>
      </c>
      <c r="BI31" s="29"/>
      <c r="BJ31" s="29">
        <f>BI31*D31*E31*F31*H31*$BJ$7</f>
        <v>0</v>
      </c>
      <c r="BK31" s="29">
        <v>0</v>
      </c>
      <c r="BL31" s="29">
        <f>BK31*D31*E31*F31*H31*$BL$7</f>
        <v>0</v>
      </c>
      <c r="BM31" s="29">
        <v>0</v>
      </c>
      <c r="BN31" s="29">
        <f>BM31*D31*E31*F31*H31*$BN$7</f>
        <v>0</v>
      </c>
      <c r="BO31" s="29">
        <v>0</v>
      </c>
      <c r="BP31" s="29">
        <f>BO31*D31*E31*F31*H31*$BP$7</f>
        <v>0</v>
      </c>
      <c r="BQ31" s="29">
        <v>0</v>
      </c>
      <c r="BR31" s="29">
        <f>BQ31*D31*E31*F31*H31*$BR$7</f>
        <v>0</v>
      </c>
      <c r="BS31" s="29"/>
      <c r="BT31" s="29">
        <f>BS31*D31*E31*F31*H31*$BT$7</f>
        <v>0</v>
      </c>
      <c r="BU31" s="29">
        <v>0</v>
      </c>
      <c r="BV31" s="29">
        <f>BU31*D31*E31*F31*H31*$BV$7</f>
        <v>0</v>
      </c>
      <c r="BW31" s="29">
        <v>0</v>
      </c>
      <c r="BX31" s="29">
        <f>BW31*D31*E31*F31*H31*$BX$7</f>
        <v>0</v>
      </c>
      <c r="BY31" s="29">
        <v>0</v>
      </c>
      <c r="BZ31" s="29">
        <f>BY31*D31*E31*F31*H31*$BZ$7</f>
        <v>0</v>
      </c>
      <c r="CA31" s="29">
        <v>0</v>
      </c>
      <c r="CB31" s="29">
        <f>CA31*D31*E31*F31*H31*$CB$7</f>
        <v>0</v>
      </c>
      <c r="CC31" s="29">
        <v>0</v>
      </c>
      <c r="CD31" s="29">
        <f>CC31*D31*E31*F31*H31*$CD$7</f>
        <v>0</v>
      </c>
      <c r="CE31" s="29">
        <v>0</v>
      </c>
      <c r="CF31" s="29">
        <f>CE31*D31*E31*F31*H31*$CF$7</f>
        <v>0</v>
      </c>
      <c r="CG31" s="29">
        <v>0</v>
      </c>
      <c r="CH31" s="29">
        <f>CG31*D31*E31*F31*H31*$CH$7</f>
        <v>0</v>
      </c>
      <c r="CI31" s="29"/>
      <c r="CJ31" s="29">
        <f>CI31*D31*E31*F31*H31*$CJ$7</f>
        <v>0</v>
      </c>
      <c r="CK31" s="29">
        <v>0</v>
      </c>
      <c r="CL31" s="29">
        <f>CK31*D31*E31*F31*I31*$CL$7</f>
        <v>0</v>
      </c>
      <c r="CM31" s="29">
        <v>0</v>
      </c>
      <c r="CN31" s="29">
        <f>CM31*D31*E31*F31*J31*$CN$7</f>
        <v>0</v>
      </c>
      <c r="CO31" s="30"/>
      <c r="CP31" s="30"/>
      <c r="CQ31" s="29"/>
      <c r="CR31" s="29"/>
      <c r="CS31" s="29"/>
      <c r="CT31" s="29"/>
      <c r="CU31" s="32">
        <f t="shared" ref="CU31:CV33" si="51">SUM(K31,M31,O31,Q31,S31,U31,W31,Y31,AA31,AC31,AE31,AG31,AI31,AK31,AM31,AO31,AQ31,AS31,AU31,AW31,AY31,BA31,BC31,BG31,BI31,BK31,BM31,BO31,BQ31,BS31,BU31,BW31,BY31,CA31,CC31,CE31,CG31,CI31,CK31,CM31,BE31,CO31,CQ31,CS31)</f>
        <v>90</v>
      </c>
      <c r="CV31" s="32">
        <f t="shared" si="51"/>
        <v>21789010.151999999</v>
      </c>
    </row>
    <row r="32" spans="1:100" ht="45" x14ac:dyDescent="0.25">
      <c r="A32" s="12"/>
      <c r="B32" s="12">
        <v>14</v>
      </c>
      <c r="C32" s="24" t="s">
        <v>84</v>
      </c>
      <c r="D32" s="25">
        <f>D29</f>
        <v>10127</v>
      </c>
      <c r="E32" s="26">
        <v>10.34</v>
      </c>
      <c r="F32" s="27">
        <v>1</v>
      </c>
      <c r="G32" s="25">
        <v>1.4</v>
      </c>
      <c r="H32" s="25">
        <v>1.68</v>
      </c>
      <c r="I32" s="25">
        <v>2.23</v>
      </c>
      <c r="J32" s="25">
        <v>2.39</v>
      </c>
      <c r="K32" s="28"/>
      <c r="L32" s="28">
        <f>SUM(K32*D32*E32*F32*G32*$L$7)</f>
        <v>0</v>
      </c>
      <c r="M32" s="28"/>
      <c r="N32" s="28">
        <f>M32*D32*E32*F32*G32*$N$7</f>
        <v>0</v>
      </c>
      <c r="O32" s="35">
        <v>10</v>
      </c>
      <c r="P32" s="29">
        <f>O32*D32*E32*F32*G32*$P$7</f>
        <v>1759181.4239999996</v>
      </c>
      <c r="Q32" s="35"/>
      <c r="R32" s="29">
        <f>Q32*D32*E32*F32*G32*$R$7</f>
        <v>0</v>
      </c>
      <c r="S32" s="35"/>
      <c r="T32" s="29">
        <f>S32*D32*E32*F32*G32*$T$7</f>
        <v>0</v>
      </c>
      <c r="U32" s="35"/>
      <c r="V32" s="29">
        <f>U32*D32*E32*F32*G32*$V$7</f>
        <v>0</v>
      </c>
      <c r="W32" s="35"/>
      <c r="X32" s="29">
        <f>W32*D32*E32*F32*G32*$X$7</f>
        <v>0</v>
      </c>
      <c r="Y32" s="35"/>
      <c r="Z32" s="29">
        <f>Y32*D32*E32*F32*G32*$Z$7</f>
        <v>0</v>
      </c>
      <c r="AA32" s="35"/>
      <c r="AB32" s="29">
        <f>AA32*D32*E32*F32*G32*$AB$7</f>
        <v>0</v>
      </c>
      <c r="AC32" s="35"/>
      <c r="AD32" s="29">
        <f>AC32*D32*E32*F32*G32*$AD$7</f>
        <v>0</v>
      </c>
      <c r="AE32" s="35"/>
      <c r="AF32" s="29">
        <f>AE32*D32*E32*F32*G32*$AF$7</f>
        <v>0</v>
      </c>
      <c r="AG32" s="35"/>
      <c r="AH32" s="29">
        <f>AG32*D32*E32*F32*G32*$AH$7</f>
        <v>0</v>
      </c>
      <c r="AI32" s="35"/>
      <c r="AJ32" s="29">
        <f>AI32*D32*E32*F32*G32*$AJ$7</f>
        <v>0</v>
      </c>
      <c r="AK32" s="35"/>
      <c r="AL32" s="29">
        <f>AK32*D32*E32*F32*G32*$AL$7</f>
        <v>0</v>
      </c>
      <c r="AM32" s="35"/>
      <c r="AN32" s="29">
        <f>AM32*D32*E32*F32*G32*$AN$7</f>
        <v>0</v>
      </c>
      <c r="AO32" s="35"/>
      <c r="AP32" s="29">
        <f>AO32*D32*E32*F32*G32*$AP$7</f>
        <v>0</v>
      </c>
      <c r="AQ32" s="35"/>
      <c r="AR32" s="29">
        <f>AQ32*D32*E32*F32*G32*$AR$7</f>
        <v>0</v>
      </c>
      <c r="AS32" s="35"/>
      <c r="AT32" s="29">
        <f>AS32*D32*E32*F32*G32*$AT$7</f>
        <v>0</v>
      </c>
      <c r="AU32" s="35"/>
      <c r="AV32" s="29">
        <f>AU32*D32*E32*F32*G32*$AV$7</f>
        <v>0</v>
      </c>
      <c r="AW32" s="36"/>
      <c r="AX32" s="30">
        <f>AW32*D32*E32*F32*G32*$AX$7</f>
        <v>0</v>
      </c>
      <c r="AY32" s="35"/>
      <c r="AZ32" s="29">
        <f>AY32*D32*E32*F32*G32*$AZ$7</f>
        <v>0</v>
      </c>
      <c r="BA32" s="35"/>
      <c r="BB32" s="29">
        <f>BA32*D32*E32*F32*H32*$BB$7</f>
        <v>0</v>
      </c>
      <c r="BC32" s="35"/>
      <c r="BD32" s="29">
        <f>BC32*D32*E32*F32*H32*$BD$7</f>
        <v>0</v>
      </c>
      <c r="BE32" s="35"/>
      <c r="BF32" s="29">
        <f>BE32*D32*E32*F32*H32*$BF$7</f>
        <v>0</v>
      </c>
      <c r="BG32" s="35"/>
      <c r="BH32" s="29">
        <f>BG32*D32*E32*F32*H32*$BH$7</f>
        <v>0</v>
      </c>
      <c r="BI32" s="35"/>
      <c r="BJ32" s="29">
        <f>BI32*D32*E32*F32*H32*$BJ$7</f>
        <v>0</v>
      </c>
      <c r="BK32" s="35"/>
      <c r="BL32" s="29">
        <f>BK32*D32*E32*F32*H32*$BL$7</f>
        <v>0</v>
      </c>
      <c r="BM32" s="35"/>
      <c r="BN32" s="29">
        <f>BM32*D32*E32*F32*H32*$BN$7</f>
        <v>0</v>
      </c>
      <c r="BO32" s="35"/>
      <c r="BP32" s="29">
        <f>BO32*D32*E32*F32*H32*$BP$7</f>
        <v>0</v>
      </c>
      <c r="BQ32" s="35"/>
      <c r="BR32" s="29">
        <f>BQ32*D32*E32*F32*H32*$BR$7</f>
        <v>0</v>
      </c>
      <c r="BS32" s="35"/>
      <c r="BT32" s="29">
        <f>BS32*D32*E32*F32*H32*$BT$7</f>
        <v>0</v>
      </c>
      <c r="BU32" s="35"/>
      <c r="BV32" s="29">
        <f>BU32*D32*E32*F32*H32*$BV$7</f>
        <v>0</v>
      </c>
      <c r="BW32" s="35"/>
      <c r="BX32" s="29">
        <f>BW32*D32*E32*F32*H32*$BX$7</f>
        <v>0</v>
      </c>
      <c r="BY32" s="35"/>
      <c r="BZ32" s="29">
        <f>BY32*D32*E32*F32*H32*$BZ$7</f>
        <v>0</v>
      </c>
      <c r="CA32" s="35"/>
      <c r="CB32" s="29">
        <f>CA32*D32*E32*F32*H32*$CB$7</f>
        <v>0</v>
      </c>
      <c r="CC32" s="35"/>
      <c r="CD32" s="29">
        <f>CC32*D32*E32*F32*H32*$CD$7</f>
        <v>0</v>
      </c>
      <c r="CE32" s="35"/>
      <c r="CF32" s="29">
        <f>CE32*D32*E32*F32*H32*$CF$7</f>
        <v>0</v>
      </c>
      <c r="CG32" s="35"/>
      <c r="CH32" s="29">
        <f>CG32*D32*E32*F32*H32*$CH$7</f>
        <v>0</v>
      </c>
      <c r="CI32" s="35"/>
      <c r="CJ32" s="29">
        <f>CI32*D32*E32*F32*H32*$CJ$7</f>
        <v>0</v>
      </c>
      <c r="CK32" s="35"/>
      <c r="CL32" s="29">
        <f>CK32*D32*E32*F32*I32*$CL$7</f>
        <v>0</v>
      </c>
      <c r="CM32" s="35"/>
      <c r="CN32" s="29">
        <f>CM32*D32*E32*F32*J32*$CN$7</f>
        <v>0</v>
      </c>
      <c r="CO32" s="30"/>
      <c r="CP32" s="30"/>
      <c r="CQ32" s="35"/>
      <c r="CR32" s="35"/>
      <c r="CS32" s="35"/>
      <c r="CT32" s="35"/>
      <c r="CU32" s="32">
        <f t="shared" si="51"/>
        <v>10</v>
      </c>
      <c r="CV32" s="32">
        <f t="shared" si="51"/>
        <v>1759181.4239999996</v>
      </c>
    </row>
    <row r="33" spans="1:100" ht="45" x14ac:dyDescent="0.25">
      <c r="A33" s="12"/>
      <c r="B33" s="12">
        <v>15</v>
      </c>
      <c r="C33" s="33" t="s">
        <v>85</v>
      </c>
      <c r="D33" s="25">
        <f>D32</f>
        <v>10127</v>
      </c>
      <c r="E33" s="26">
        <v>7.95</v>
      </c>
      <c r="F33" s="27">
        <v>1</v>
      </c>
      <c r="G33" s="25">
        <v>1.4</v>
      </c>
      <c r="H33" s="25">
        <v>1.68</v>
      </c>
      <c r="I33" s="25">
        <v>2.23</v>
      </c>
      <c r="J33" s="25">
        <v>2.39</v>
      </c>
      <c r="K33" s="28"/>
      <c r="L33" s="28">
        <f>SUM(K33*D33*E33*F33*G33*$L$7)</f>
        <v>0</v>
      </c>
      <c r="M33" s="28"/>
      <c r="N33" s="28">
        <f>M33*D33*E33*F33*G33*$N$7</f>
        <v>0</v>
      </c>
      <c r="O33" s="35">
        <v>20</v>
      </c>
      <c r="P33" s="29">
        <f>O33*D33*E33*F33*G33*$P$7</f>
        <v>2705124.2399999998</v>
      </c>
      <c r="Q33" s="35"/>
      <c r="R33" s="29">
        <f>Q33*D33*E33*F33*G33*$R$7</f>
        <v>0</v>
      </c>
      <c r="S33" s="35"/>
      <c r="T33" s="29">
        <f>S33*D33*E33*F33*G33*$T$7</f>
        <v>0</v>
      </c>
      <c r="U33" s="35"/>
      <c r="V33" s="29">
        <f>U33*D33*E33*F33*G33*$V$7</f>
        <v>0</v>
      </c>
      <c r="W33" s="35"/>
      <c r="X33" s="29">
        <f>W33*D33*E33*F33*G33*$X$7</f>
        <v>0</v>
      </c>
      <c r="Y33" s="35"/>
      <c r="Z33" s="29">
        <f>Y33*D33*E33*F33*G33*$Z$7</f>
        <v>0</v>
      </c>
      <c r="AA33" s="35"/>
      <c r="AB33" s="29">
        <f>AA33*D33*E33*F33*G33*$AB$7</f>
        <v>0</v>
      </c>
      <c r="AC33" s="35"/>
      <c r="AD33" s="29">
        <f>AC33*D33*E33*F33*G33*$AD$7</f>
        <v>0</v>
      </c>
      <c r="AE33" s="35"/>
      <c r="AF33" s="29">
        <f>AE33*D33*E33*F33*G33*$AF$7</f>
        <v>0</v>
      </c>
      <c r="AG33" s="35"/>
      <c r="AH33" s="29">
        <f>AG33*D33*E33*F33*G33*$AH$7</f>
        <v>0</v>
      </c>
      <c r="AI33" s="35"/>
      <c r="AJ33" s="29">
        <f>AI33*D33*E33*F33*G33*$AJ$7</f>
        <v>0</v>
      </c>
      <c r="AK33" s="35"/>
      <c r="AL33" s="29">
        <f>AK33*D33*E33*F33*G33*$AL$7</f>
        <v>0</v>
      </c>
      <c r="AM33" s="35"/>
      <c r="AN33" s="29">
        <f>AM33*D33*E33*F33*G33*$AN$7</f>
        <v>0</v>
      </c>
      <c r="AO33" s="35"/>
      <c r="AP33" s="29">
        <f>AO33*D33*E33*F33*G33*$AP$7</f>
        <v>0</v>
      </c>
      <c r="AQ33" s="35"/>
      <c r="AR33" s="29">
        <f>AQ33*D33*E33*F33*G33*$AR$7</f>
        <v>0</v>
      </c>
      <c r="AS33" s="35"/>
      <c r="AT33" s="29">
        <f>AS33*D33*E33*F33*G33*$AT$7</f>
        <v>0</v>
      </c>
      <c r="AU33" s="35"/>
      <c r="AV33" s="29">
        <f>AU33*D33*E33*F33*G33*$AV$7</f>
        <v>0</v>
      </c>
      <c r="AW33" s="36"/>
      <c r="AX33" s="30">
        <f>AW33*D33*E33*F33*G33*$AX$7</f>
        <v>0</v>
      </c>
      <c r="AY33" s="35"/>
      <c r="AZ33" s="29">
        <f>AY33*D33*E33*F33*G33*$AZ$7</f>
        <v>0</v>
      </c>
      <c r="BA33" s="35"/>
      <c r="BB33" s="29">
        <f>BA33*D33*E33*F33*H33*$BB$7</f>
        <v>0</v>
      </c>
      <c r="BC33" s="35"/>
      <c r="BD33" s="29">
        <f>BC33*D33*E33*F33*H33*$BD$7</f>
        <v>0</v>
      </c>
      <c r="BE33" s="35"/>
      <c r="BF33" s="29">
        <f>BE33*D33*E33*F33*H33*$BF$7</f>
        <v>0</v>
      </c>
      <c r="BG33" s="35"/>
      <c r="BH33" s="29">
        <f>BG33*D33*E33*F33*H33*$BH$7</f>
        <v>0</v>
      </c>
      <c r="BI33" s="35"/>
      <c r="BJ33" s="29">
        <f>BI33*D33*E33*F33*H33*$BJ$7</f>
        <v>0</v>
      </c>
      <c r="BK33" s="35"/>
      <c r="BL33" s="29">
        <f>BK33*D33*E33*F33*H33*$BL$7</f>
        <v>0</v>
      </c>
      <c r="BM33" s="35"/>
      <c r="BN33" s="29">
        <f>BM33*D33*E33*F33*H33*$BN$7</f>
        <v>0</v>
      </c>
      <c r="BO33" s="35"/>
      <c r="BP33" s="29">
        <f>BO33*D33*E33*F33*H33*$BP$7</f>
        <v>0</v>
      </c>
      <c r="BQ33" s="35"/>
      <c r="BR33" s="29">
        <f>BQ33*D33*E33*F33*H33*$BR$7</f>
        <v>0</v>
      </c>
      <c r="BS33" s="35"/>
      <c r="BT33" s="29">
        <f>BS33*D33*E33*F33*H33*$BT$7</f>
        <v>0</v>
      </c>
      <c r="BU33" s="35"/>
      <c r="BV33" s="29">
        <f>BU33*D33*E33*F33*H33*$BV$7</f>
        <v>0</v>
      </c>
      <c r="BW33" s="35"/>
      <c r="BX33" s="29">
        <f>BW33*D33*E33*F33*H33*$BX$7</f>
        <v>0</v>
      </c>
      <c r="BY33" s="35"/>
      <c r="BZ33" s="29">
        <f>BY33*D33*E33*F33*H33*$BZ$7</f>
        <v>0</v>
      </c>
      <c r="CA33" s="35"/>
      <c r="CB33" s="29">
        <f>CA33*D33*E33*F33*H33*$CB$7</f>
        <v>0</v>
      </c>
      <c r="CC33" s="35"/>
      <c r="CD33" s="29">
        <f>CC33*D33*E33*F33*H33*$CD$7</f>
        <v>0</v>
      </c>
      <c r="CE33" s="35"/>
      <c r="CF33" s="29">
        <f>CE33*D33*E33*F33*H33*$CF$7</f>
        <v>0</v>
      </c>
      <c r="CG33" s="35"/>
      <c r="CH33" s="29">
        <f>CG33*D33*E33*F33*H33*$CH$7</f>
        <v>0</v>
      </c>
      <c r="CI33" s="35"/>
      <c r="CJ33" s="29">
        <f>CI33*D33*E33*F33*H33*$CJ$7</f>
        <v>0</v>
      </c>
      <c r="CK33" s="35"/>
      <c r="CL33" s="29">
        <f>CK33*D33*E33*F33*I33*$CL$7</f>
        <v>0</v>
      </c>
      <c r="CM33" s="35"/>
      <c r="CN33" s="29">
        <f>CM33*D33*E33*F33*J33*$CN$7</f>
        <v>0</v>
      </c>
      <c r="CO33" s="30"/>
      <c r="CP33" s="30"/>
      <c r="CQ33" s="35"/>
      <c r="CR33" s="35"/>
      <c r="CS33" s="35"/>
      <c r="CT33" s="35"/>
      <c r="CU33" s="32">
        <f t="shared" si="51"/>
        <v>20</v>
      </c>
      <c r="CV33" s="32">
        <f t="shared" si="51"/>
        <v>2705124.2399999998</v>
      </c>
    </row>
    <row r="34" spans="1:100" s="68" customFormat="1" x14ac:dyDescent="0.25">
      <c r="A34" s="64">
        <v>9</v>
      </c>
      <c r="B34" s="64"/>
      <c r="C34" s="45" t="s">
        <v>86</v>
      </c>
      <c r="D34" s="65"/>
      <c r="E34" s="66"/>
      <c r="F34" s="60"/>
      <c r="G34" s="65"/>
      <c r="H34" s="65"/>
      <c r="I34" s="65"/>
      <c r="J34" s="65"/>
      <c r="K34" s="63">
        <f t="shared" ref="K34:Z34" si="52">SUM(K35:K36)</f>
        <v>0</v>
      </c>
      <c r="L34" s="63">
        <f t="shared" si="52"/>
        <v>0</v>
      </c>
      <c r="M34" s="63">
        <f t="shared" si="52"/>
        <v>0</v>
      </c>
      <c r="N34" s="63">
        <f t="shared" si="52"/>
        <v>0</v>
      </c>
      <c r="O34" s="63">
        <f t="shared" si="52"/>
        <v>0</v>
      </c>
      <c r="P34" s="63">
        <f t="shared" si="52"/>
        <v>0</v>
      </c>
      <c r="Q34" s="63">
        <f t="shared" si="52"/>
        <v>0</v>
      </c>
      <c r="R34" s="63">
        <f t="shared" si="52"/>
        <v>0</v>
      </c>
      <c r="S34" s="63">
        <f t="shared" si="52"/>
        <v>0</v>
      </c>
      <c r="T34" s="63">
        <f t="shared" si="52"/>
        <v>0</v>
      </c>
      <c r="U34" s="63">
        <f t="shared" si="52"/>
        <v>0</v>
      </c>
      <c r="V34" s="63">
        <f t="shared" si="52"/>
        <v>0</v>
      </c>
      <c r="W34" s="63">
        <f t="shared" si="52"/>
        <v>2</v>
      </c>
      <c r="X34" s="63">
        <f t="shared" si="52"/>
        <v>39913.342559999997</v>
      </c>
      <c r="Y34" s="63">
        <f t="shared" si="52"/>
        <v>0</v>
      </c>
      <c r="Z34" s="63">
        <f t="shared" si="52"/>
        <v>0</v>
      </c>
      <c r="AA34" s="63">
        <f t="shared" ref="AA34:AP34" si="53">SUM(AA35:AA36)</f>
        <v>0</v>
      </c>
      <c r="AB34" s="63">
        <f t="shared" si="53"/>
        <v>0</v>
      </c>
      <c r="AC34" s="63">
        <f t="shared" si="53"/>
        <v>0</v>
      </c>
      <c r="AD34" s="63">
        <f t="shared" si="53"/>
        <v>0</v>
      </c>
      <c r="AE34" s="63">
        <f t="shared" si="53"/>
        <v>0</v>
      </c>
      <c r="AF34" s="63">
        <f t="shared" si="53"/>
        <v>0</v>
      </c>
      <c r="AG34" s="63">
        <f t="shared" si="53"/>
        <v>0</v>
      </c>
      <c r="AH34" s="63">
        <f t="shared" si="53"/>
        <v>0</v>
      </c>
      <c r="AI34" s="63">
        <f t="shared" si="53"/>
        <v>0</v>
      </c>
      <c r="AJ34" s="63">
        <f t="shared" si="53"/>
        <v>0</v>
      </c>
      <c r="AK34" s="63">
        <f t="shared" si="53"/>
        <v>0</v>
      </c>
      <c r="AL34" s="63">
        <f t="shared" si="53"/>
        <v>0</v>
      </c>
      <c r="AM34" s="63">
        <f t="shared" si="53"/>
        <v>0</v>
      </c>
      <c r="AN34" s="63">
        <f t="shared" si="53"/>
        <v>0</v>
      </c>
      <c r="AO34" s="63">
        <f t="shared" si="53"/>
        <v>0</v>
      </c>
      <c r="AP34" s="63">
        <f t="shared" si="53"/>
        <v>0</v>
      </c>
      <c r="AQ34" s="63">
        <f t="shared" ref="AQ34:BF34" si="54">SUM(AQ35:AQ36)</f>
        <v>0</v>
      </c>
      <c r="AR34" s="63">
        <f t="shared" si="54"/>
        <v>0</v>
      </c>
      <c r="AS34" s="63">
        <f t="shared" si="54"/>
        <v>0</v>
      </c>
      <c r="AT34" s="63">
        <f t="shared" si="54"/>
        <v>0</v>
      </c>
      <c r="AU34" s="63">
        <f t="shared" si="54"/>
        <v>0</v>
      </c>
      <c r="AV34" s="63">
        <f t="shared" si="54"/>
        <v>0</v>
      </c>
      <c r="AW34" s="63">
        <f t="shared" si="54"/>
        <v>0</v>
      </c>
      <c r="AX34" s="63">
        <f t="shared" si="54"/>
        <v>0</v>
      </c>
      <c r="AY34" s="63">
        <f t="shared" si="54"/>
        <v>0</v>
      </c>
      <c r="AZ34" s="63">
        <f t="shared" si="54"/>
        <v>0</v>
      </c>
      <c r="BA34" s="63">
        <f t="shared" si="54"/>
        <v>0</v>
      </c>
      <c r="BB34" s="63">
        <f t="shared" si="54"/>
        <v>0</v>
      </c>
      <c r="BC34" s="63">
        <f t="shared" si="54"/>
        <v>0</v>
      </c>
      <c r="BD34" s="63">
        <f t="shared" si="54"/>
        <v>0</v>
      </c>
      <c r="BE34" s="63">
        <f t="shared" si="54"/>
        <v>0</v>
      </c>
      <c r="BF34" s="63">
        <f t="shared" si="54"/>
        <v>0</v>
      </c>
      <c r="BG34" s="63">
        <f t="shared" ref="BG34:BV34" si="55">SUM(BG35:BG36)</f>
        <v>0</v>
      </c>
      <c r="BH34" s="63">
        <f t="shared" si="55"/>
        <v>0</v>
      </c>
      <c r="BI34" s="63">
        <f t="shared" si="55"/>
        <v>0</v>
      </c>
      <c r="BJ34" s="63">
        <f t="shared" si="55"/>
        <v>0</v>
      </c>
      <c r="BK34" s="63">
        <f t="shared" si="55"/>
        <v>1</v>
      </c>
      <c r="BL34" s="63">
        <f t="shared" si="55"/>
        <v>23478.436799999996</v>
      </c>
      <c r="BM34" s="63">
        <f t="shared" si="55"/>
        <v>0</v>
      </c>
      <c r="BN34" s="63">
        <f t="shared" si="55"/>
        <v>0</v>
      </c>
      <c r="BO34" s="63">
        <f t="shared" si="55"/>
        <v>14</v>
      </c>
      <c r="BP34" s="63">
        <f t="shared" si="55"/>
        <v>364936.57199999993</v>
      </c>
      <c r="BQ34" s="63">
        <f t="shared" si="55"/>
        <v>0</v>
      </c>
      <c r="BR34" s="63">
        <f t="shared" si="55"/>
        <v>0</v>
      </c>
      <c r="BS34" s="63">
        <f t="shared" si="55"/>
        <v>0</v>
      </c>
      <c r="BT34" s="63">
        <f t="shared" si="55"/>
        <v>0</v>
      </c>
      <c r="BU34" s="63">
        <f t="shared" si="55"/>
        <v>0</v>
      </c>
      <c r="BV34" s="63">
        <f t="shared" si="55"/>
        <v>0</v>
      </c>
      <c r="BW34" s="63">
        <f t="shared" ref="BW34:CL34" si="56">SUM(BW35:BW36)</f>
        <v>0</v>
      </c>
      <c r="BX34" s="63">
        <f t="shared" si="56"/>
        <v>0</v>
      </c>
      <c r="BY34" s="63">
        <f t="shared" si="56"/>
        <v>0</v>
      </c>
      <c r="BZ34" s="63">
        <f t="shared" si="56"/>
        <v>0</v>
      </c>
      <c r="CA34" s="63">
        <f t="shared" si="56"/>
        <v>0</v>
      </c>
      <c r="CB34" s="63">
        <f t="shared" si="56"/>
        <v>0</v>
      </c>
      <c r="CC34" s="63">
        <f t="shared" si="56"/>
        <v>0</v>
      </c>
      <c r="CD34" s="63">
        <f t="shared" si="56"/>
        <v>0</v>
      </c>
      <c r="CE34" s="63">
        <f t="shared" si="56"/>
        <v>0</v>
      </c>
      <c r="CF34" s="63">
        <f t="shared" si="56"/>
        <v>0</v>
      </c>
      <c r="CG34" s="63">
        <f t="shared" si="56"/>
        <v>0</v>
      </c>
      <c r="CH34" s="63">
        <f t="shared" si="56"/>
        <v>0</v>
      </c>
      <c r="CI34" s="63">
        <f t="shared" si="56"/>
        <v>0</v>
      </c>
      <c r="CJ34" s="63">
        <f t="shared" si="56"/>
        <v>0</v>
      </c>
      <c r="CK34" s="63">
        <f t="shared" si="56"/>
        <v>0</v>
      </c>
      <c r="CL34" s="63">
        <f t="shared" si="56"/>
        <v>0</v>
      </c>
      <c r="CM34" s="63">
        <f t="shared" ref="CM34:CV34" si="57">SUM(CM35:CM36)</f>
        <v>0</v>
      </c>
      <c r="CN34" s="63">
        <f t="shared" si="57"/>
        <v>0</v>
      </c>
      <c r="CO34" s="63">
        <f t="shared" si="57"/>
        <v>0</v>
      </c>
      <c r="CP34" s="63">
        <f t="shared" si="57"/>
        <v>0</v>
      </c>
      <c r="CQ34" s="63">
        <f t="shared" si="57"/>
        <v>0</v>
      </c>
      <c r="CR34" s="63">
        <f t="shared" si="57"/>
        <v>0</v>
      </c>
      <c r="CS34" s="63">
        <f t="shared" si="57"/>
        <v>0</v>
      </c>
      <c r="CT34" s="63">
        <f t="shared" si="57"/>
        <v>0</v>
      </c>
      <c r="CU34" s="63">
        <f t="shared" si="57"/>
        <v>17</v>
      </c>
      <c r="CV34" s="63">
        <f t="shared" si="57"/>
        <v>428328.35135999997</v>
      </c>
    </row>
    <row r="35" spans="1:100" x14ac:dyDescent="0.25">
      <c r="A35" s="12"/>
      <c r="B35" s="12">
        <v>16</v>
      </c>
      <c r="C35" s="33" t="s">
        <v>87</v>
      </c>
      <c r="D35" s="25">
        <f>D33</f>
        <v>10127</v>
      </c>
      <c r="E35" s="26">
        <v>1.38</v>
      </c>
      <c r="F35" s="27">
        <v>1</v>
      </c>
      <c r="G35" s="25">
        <v>1.4</v>
      </c>
      <c r="H35" s="25">
        <v>1.68</v>
      </c>
      <c r="I35" s="25">
        <v>2.23</v>
      </c>
      <c r="J35" s="25">
        <v>2.39</v>
      </c>
      <c r="K35" s="28"/>
      <c r="L35" s="28">
        <f>SUM(K35*D35*E35*F35*G35*$L$7)</f>
        <v>0</v>
      </c>
      <c r="M35" s="28"/>
      <c r="N35" s="28">
        <f>M35*D35*E35*F35*G35*$N$7</f>
        <v>0</v>
      </c>
      <c r="O35" s="29"/>
      <c r="P35" s="29">
        <f>O35*D35*E35*F35*G35*$P$7</f>
        <v>0</v>
      </c>
      <c r="Q35" s="29"/>
      <c r="R35" s="29">
        <f>Q35*D35*E35*F35*G35*$R$7</f>
        <v>0</v>
      </c>
      <c r="S35" s="29"/>
      <c r="T35" s="29">
        <f>S35*D35*E35*F35*G35*$T$7</f>
        <v>0</v>
      </c>
      <c r="U35" s="29"/>
      <c r="V35" s="29">
        <f>U35*D35*E35*F35*G35*$V$7</f>
        <v>0</v>
      </c>
      <c r="W35" s="29">
        <v>2</v>
      </c>
      <c r="X35" s="29">
        <f>W35*D35*E35*F35*G35*$X$7</f>
        <v>39913.342559999997</v>
      </c>
      <c r="Y35" s="29"/>
      <c r="Z35" s="29">
        <f>Y35*D35*E35*F35*G35*$Z$7</f>
        <v>0</v>
      </c>
      <c r="AA35" s="29"/>
      <c r="AB35" s="29">
        <f>AA35*D35*E35*F35*G35*$AB$7</f>
        <v>0</v>
      </c>
      <c r="AC35" s="29"/>
      <c r="AD35" s="29">
        <f>AC35*D35*E35*F35*G35*$AD$7</f>
        <v>0</v>
      </c>
      <c r="AE35" s="29"/>
      <c r="AF35" s="29">
        <f>AE35*D35*E35*F35*G35*$AF$7</f>
        <v>0</v>
      </c>
      <c r="AG35" s="29"/>
      <c r="AH35" s="29">
        <f>AG35*D35*E35*F35*G35*$AH$7</f>
        <v>0</v>
      </c>
      <c r="AI35" s="29"/>
      <c r="AJ35" s="29">
        <f>AI35*D35*E35*F35*G35*$AJ$7</f>
        <v>0</v>
      </c>
      <c r="AK35" s="29"/>
      <c r="AL35" s="29">
        <f>AK35*D35*E35*F35*G35*$AL$7</f>
        <v>0</v>
      </c>
      <c r="AM35" s="29"/>
      <c r="AN35" s="29">
        <f>AM35*D35*E35*F35*G35*$AN$7</f>
        <v>0</v>
      </c>
      <c r="AO35" s="29"/>
      <c r="AP35" s="29">
        <f>AO35*D35*E35*F35*G35*$AP$7</f>
        <v>0</v>
      </c>
      <c r="AQ35" s="29"/>
      <c r="AR35" s="29">
        <f>AQ35*D35*E35*F35*G35*$AR$7</f>
        <v>0</v>
      </c>
      <c r="AS35" s="29"/>
      <c r="AT35" s="29">
        <f>AS35*D35*E35*F35*G35*$AT$7</f>
        <v>0</v>
      </c>
      <c r="AU35" s="29"/>
      <c r="AV35" s="29">
        <f>AU35*D35*E35*F35*G35*$AV$7</f>
        <v>0</v>
      </c>
      <c r="AW35" s="30"/>
      <c r="AX35" s="30">
        <f>AW35*D35*E35*F35*G35*$AX$7</f>
        <v>0</v>
      </c>
      <c r="AY35" s="29"/>
      <c r="AZ35" s="29">
        <f>AY35*D35*E35*F35*G35*$AZ$7</f>
        <v>0</v>
      </c>
      <c r="BA35" s="29"/>
      <c r="BB35" s="29">
        <f>BA35*D35*E35*F35*H35*$BB$7</f>
        <v>0</v>
      </c>
      <c r="BC35" s="29"/>
      <c r="BD35" s="29">
        <f>BC35*D35*E35*F35*H35*$BD$7</f>
        <v>0</v>
      </c>
      <c r="BE35" s="29"/>
      <c r="BF35" s="29">
        <f>BE35*D35*E35*F35*H35*$BF$7</f>
        <v>0</v>
      </c>
      <c r="BG35" s="29"/>
      <c r="BH35" s="29">
        <f>BG35*D35*E35*F35*H35*$BH$7</f>
        <v>0</v>
      </c>
      <c r="BI35" s="29"/>
      <c r="BJ35" s="29">
        <f>BI35*D35*E35*F35*H35*$BJ$7</f>
        <v>0</v>
      </c>
      <c r="BK35" s="29">
        <v>1</v>
      </c>
      <c r="BL35" s="29">
        <f>BK35*D35*E35*F35*H35*$BL$7</f>
        <v>23478.436799999996</v>
      </c>
      <c r="BM35" s="29"/>
      <c r="BN35" s="29">
        <f>BM35*D35*E35*F35*H35*$BN$7</f>
        <v>0</v>
      </c>
      <c r="BO35" s="29">
        <v>11</v>
      </c>
      <c r="BP35" s="29">
        <f>BO35*D35*E35*F35*H35*$BP$7</f>
        <v>258262.80479999995</v>
      </c>
      <c r="BQ35" s="29"/>
      <c r="BR35" s="29">
        <f>BQ35*D35*E35*F35*H35*$BR$7</f>
        <v>0</v>
      </c>
      <c r="BS35" s="29"/>
      <c r="BT35" s="29">
        <f>BS35*D35*E35*F35*H35*$BT$7</f>
        <v>0</v>
      </c>
      <c r="BU35" s="29"/>
      <c r="BV35" s="29">
        <f>BU35*D35*E35*F35*H35*$BV$7</f>
        <v>0</v>
      </c>
      <c r="BW35" s="29"/>
      <c r="BX35" s="29">
        <f>BW35*D35*E35*F35*H35*$BX$7</f>
        <v>0</v>
      </c>
      <c r="BY35" s="29"/>
      <c r="BZ35" s="29">
        <f>BY35*D35*E35*F35*H35*$BZ$7</f>
        <v>0</v>
      </c>
      <c r="CA35" s="29"/>
      <c r="CB35" s="29">
        <f>CA35*D35*E35*F35*H35*$CB$7</f>
        <v>0</v>
      </c>
      <c r="CC35" s="29"/>
      <c r="CD35" s="29">
        <f>CC35*D35*E35*F35*H35*$CD$7</f>
        <v>0</v>
      </c>
      <c r="CE35" s="29"/>
      <c r="CF35" s="29">
        <f>CE35*D35*E35*F35*H35*$CF$7</f>
        <v>0</v>
      </c>
      <c r="CG35" s="29"/>
      <c r="CH35" s="29">
        <f>CG35*D35*E35*F35*H35*$CH$7</f>
        <v>0</v>
      </c>
      <c r="CI35" s="29"/>
      <c r="CJ35" s="29">
        <f>CI35*D35*E35*F35*H35*$CJ$7</f>
        <v>0</v>
      </c>
      <c r="CK35" s="29"/>
      <c r="CL35" s="29">
        <f>CK35*D35*E35*F35*I35*$CL$7</f>
        <v>0</v>
      </c>
      <c r="CM35" s="29"/>
      <c r="CN35" s="29">
        <f>CM35*D35*E35*F35*J35*$CN$7</f>
        <v>0</v>
      </c>
      <c r="CO35" s="30"/>
      <c r="CP35" s="30"/>
      <c r="CQ35" s="29"/>
      <c r="CR35" s="29"/>
      <c r="CS35" s="29"/>
      <c r="CT35" s="29"/>
      <c r="CU35" s="32">
        <f>SUM(K35,M35,O35,Q35,S35,U35,W35,Y35,AA35,AC35,AE35,AG35,AI35,AK35,AM35,AO35,AQ35,AS35,AU35,AW35,AY35,BA35,BC35,BG35,BI35,BK35,BM35,BO35,BQ35,BS35,BU35,BW35,BY35,CA35,CC35,CE35,CG35,CI35,CK35,CM35,BE35,CO35,CQ35,CS35)</f>
        <v>14</v>
      </c>
      <c r="CV35" s="32">
        <f>SUM(L35,N35,P35,R35,T35,V35,X35,Z35,AB35,AD35,AF35,AH35,AJ35,AL35,AN35,AP35,AR35,AT35,AV35,AX35,AZ35,BB35,BD35,BH35,BJ35,BL35,BN35,BP35,BR35,BT35,BV35,BX35,BZ35,CB35,CD35,CF35,CH35,CJ35,CL35,CN35,BF35,CP35,CR35,CT35)</f>
        <v>321654.58415999997</v>
      </c>
    </row>
    <row r="36" spans="1:100" ht="30" x14ac:dyDescent="0.25">
      <c r="A36" s="12"/>
      <c r="B36" s="12">
        <v>17</v>
      </c>
      <c r="C36" s="33" t="s">
        <v>88</v>
      </c>
      <c r="D36" s="25">
        <f>D35</f>
        <v>10127</v>
      </c>
      <c r="E36" s="27">
        <v>2.09</v>
      </c>
      <c r="F36" s="27">
        <v>1</v>
      </c>
      <c r="G36" s="25">
        <v>1.4</v>
      </c>
      <c r="H36" s="25">
        <v>1.68</v>
      </c>
      <c r="I36" s="25">
        <v>2.23</v>
      </c>
      <c r="J36" s="25">
        <v>2.39</v>
      </c>
      <c r="K36" s="28"/>
      <c r="L36" s="28">
        <f>SUM(K36*D36*E36*F36*G36*$L$7)</f>
        <v>0</v>
      </c>
      <c r="M36" s="28"/>
      <c r="N36" s="28">
        <f>M36*D36*E36*F36*G36*$N$7</f>
        <v>0</v>
      </c>
      <c r="O36" s="35"/>
      <c r="P36" s="29">
        <f>O36*D36*E36*F36*G36*$P$7</f>
        <v>0</v>
      </c>
      <c r="Q36" s="35"/>
      <c r="R36" s="29">
        <f>Q36*D36*E36*F36*G36*$R$7</f>
        <v>0</v>
      </c>
      <c r="S36" s="35"/>
      <c r="T36" s="29">
        <f>S36*D36*E36*F36*G36*$T$7</f>
        <v>0</v>
      </c>
      <c r="U36" s="35"/>
      <c r="V36" s="29">
        <f>U36*D36*E36*F36*G36*$V$7</f>
        <v>0</v>
      </c>
      <c r="W36" s="35"/>
      <c r="X36" s="29">
        <f>W36*D36*E36*F36*G36*$X$7</f>
        <v>0</v>
      </c>
      <c r="Y36" s="35"/>
      <c r="Z36" s="29">
        <f>Y36*D36*E36*F36*G36*$Z$7</f>
        <v>0</v>
      </c>
      <c r="AA36" s="35"/>
      <c r="AB36" s="29">
        <f>AA36*D36*E36*F36*G36*$AB$7</f>
        <v>0</v>
      </c>
      <c r="AC36" s="35"/>
      <c r="AD36" s="29">
        <f>AC36*D36*E36*F36*G36*$AD$7</f>
        <v>0</v>
      </c>
      <c r="AE36" s="35"/>
      <c r="AF36" s="29">
        <f>AE36*D36*E36*F36*G36*$AF$7</f>
        <v>0</v>
      </c>
      <c r="AG36" s="35"/>
      <c r="AH36" s="29">
        <f>AG36*D36*E36*F36*G36*$AH$7</f>
        <v>0</v>
      </c>
      <c r="AI36" s="35"/>
      <c r="AJ36" s="29">
        <f>AI36*D36*E36*F36*G36*$AJ$7</f>
        <v>0</v>
      </c>
      <c r="AK36" s="35"/>
      <c r="AL36" s="29">
        <f>AK36*D36*E36*F36*G36*$AL$7</f>
        <v>0</v>
      </c>
      <c r="AM36" s="35"/>
      <c r="AN36" s="29">
        <f>AM36*D36*E36*F36*G36*$AN$7</f>
        <v>0</v>
      </c>
      <c r="AO36" s="35"/>
      <c r="AP36" s="29">
        <f>AO36*D36*E36*F36*G36*$AP$7</f>
        <v>0</v>
      </c>
      <c r="AQ36" s="35"/>
      <c r="AR36" s="29">
        <f>AQ36*D36*E36*F36*G36*$AR$7</f>
        <v>0</v>
      </c>
      <c r="AS36" s="35"/>
      <c r="AT36" s="29">
        <f>AS36*D36*E36*F36*G36*$AT$7</f>
        <v>0</v>
      </c>
      <c r="AU36" s="35"/>
      <c r="AV36" s="29">
        <f>AU36*D36*E36*F36*G36*$AV$7</f>
        <v>0</v>
      </c>
      <c r="AW36" s="36"/>
      <c r="AX36" s="30">
        <f>AW36*D36*E36*F36*G36*$AX$7</f>
        <v>0</v>
      </c>
      <c r="AY36" s="35"/>
      <c r="AZ36" s="29">
        <f>AY36*D36*E36*F36*G36*$AZ$7</f>
        <v>0</v>
      </c>
      <c r="BA36" s="35"/>
      <c r="BB36" s="29">
        <f>BA36*D36*E36*F36*H36*$BB$7</f>
        <v>0</v>
      </c>
      <c r="BC36" s="35"/>
      <c r="BD36" s="29">
        <f>BC36*D36*E36*F36*H36*$BD$7</f>
        <v>0</v>
      </c>
      <c r="BE36" s="35"/>
      <c r="BF36" s="29">
        <f>BE36*D36*E36*F36*H36*$BF$7</f>
        <v>0</v>
      </c>
      <c r="BG36" s="35"/>
      <c r="BH36" s="29">
        <f>BG36*D36*E36*F36*H36*$BH$7</f>
        <v>0</v>
      </c>
      <c r="BI36" s="35"/>
      <c r="BJ36" s="29">
        <f>BI36*D36*E36*F36*H36*$BJ$7</f>
        <v>0</v>
      </c>
      <c r="BK36" s="35"/>
      <c r="BL36" s="29">
        <f>BK36*D36*E36*F36*H36*$BL$7</f>
        <v>0</v>
      </c>
      <c r="BM36" s="35"/>
      <c r="BN36" s="29">
        <f>BM36*D36*E36*F36*H36*$BN$7</f>
        <v>0</v>
      </c>
      <c r="BO36" s="35">
        <v>3</v>
      </c>
      <c r="BP36" s="29">
        <f>BO36*D36*E36*F36*H36*$BP$7</f>
        <v>106673.76719999999</v>
      </c>
      <c r="BQ36" s="35"/>
      <c r="BR36" s="29">
        <f>BQ36*D36*E36*F36*H36*$BR$7</f>
        <v>0</v>
      </c>
      <c r="BS36" s="35"/>
      <c r="BT36" s="29">
        <f>BS36*D36*E36*F36*H36*$BT$7</f>
        <v>0</v>
      </c>
      <c r="BU36" s="35"/>
      <c r="BV36" s="29">
        <f>BU36*D36*E36*F36*H36*$BV$7</f>
        <v>0</v>
      </c>
      <c r="BW36" s="35"/>
      <c r="BX36" s="29">
        <f>BW36*D36*E36*F36*H36*$BX$7</f>
        <v>0</v>
      </c>
      <c r="BY36" s="35"/>
      <c r="BZ36" s="29">
        <f>BY36*D36*E36*F36*H36*$BZ$7</f>
        <v>0</v>
      </c>
      <c r="CA36" s="35"/>
      <c r="CB36" s="29">
        <f>CA36*D36*E36*F36*H36*$CB$7</f>
        <v>0</v>
      </c>
      <c r="CC36" s="35"/>
      <c r="CD36" s="29">
        <f>CC36*D36*E36*F36*H36*$CD$7</f>
        <v>0</v>
      </c>
      <c r="CE36" s="35"/>
      <c r="CF36" s="29">
        <f>CE36*D36*E36*F36*H36*$CF$7</f>
        <v>0</v>
      </c>
      <c r="CG36" s="35"/>
      <c r="CH36" s="29">
        <f>CG36*D36*E36*F36*H36*$CH$7</f>
        <v>0</v>
      </c>
      <c r="CI36" s="35"/>
      <c r="CJ36" s="29">
        <f>CI36*D36*E36*F36*H36*$CJ$7</f>
        <v>0</v>
      </c>
      <c r="CK36" s="35"/>
      <c r="CL36" s="29">
        <f>CK36*D36*E36*F36*I36*$CL$7</f>
        <v>0</v>
      </c>
      <c r="CM36" s="35"/>
      <c r="CN36" s="29">
        <f>CM36*D36*E36*F36*J36*$CN$7</f>
        <v>0</v>
      </c>
      <c r="CO36" s="30"/>
      <c r="CP36" s="30"/>
      <c r="CQ36" s="35"/>
      <c r="CR36" s="35"/>
      <c r="CS36" s="35"/>
      <c r="CT36" s="35"/>
      <c r="CU36" s="32">
        <f>SUM(K36,M36,O36,Q36,S36,U36,W36,Y36,AA36,AC36,AE36,AG36,AI36,AK36,AM36,AO36,AQ36,AS36,AU36,AW36,AY36,BA36,BC36,BG36,BI36,BK36,BM36,BO36,BQ36,BS36,BU36,BW36,BY36,CA36,CC36,CE36,CG36,CI36,CK36,CM36,BE36,CO36,CQ36,CS36)</f>
        <v>3</v>
      </c>
      <c r="CV36" s="32">
        <f>SUM(L36,N36,P36,R36,T36,V36,X36,Z36,AB36,AD36,AF36,AH36,AJ36,AL36,AN36,AP36,AR36,AT36,AV36,AX36,AZ36,BB36,BD36,BH36,BJ36,BL36,BN36,BP36,BR36,BT36,BV36,BX36,BZ36,CB36,CD36,CF36,CH36,CJ36,CL36,CN36,BF36,CP36,CR36,CT36)</f>
        <v>106673.76719999999</v>
      </c>
    </row>
    <row r="37" spans="1:100" s="68" customFormat="1" x14ac:dyDescent="0.25">
      <c r="A37" s="64">
        <v>10</v>
      </c>
      <c r="B37" s="64"/>
      <c r="C37" s="45" t="s">
        <v>89</v>
      </c>
      <c r="D37" s="65"/>
      <c r="E37" s="66"/>
      <c r="F37" s="60"/>
      <c r="G37" s="65"/>
      <c r="H37" s="65"/>
      <c r="I37" s="65"/>
      <c r="J37" s="65"/>
      <c r="K37" s="63">
        <f t="shared" ref="K37:Z37" si="58">K38</f>
        <v>0</v>
      </c>
      <c r="L37" s="63">
        <f t="shared" si="58"/>
        <v>0</v>
      </c>
      <c r="M37" s="63">
        <f t="shared" si="58"/>
        <v>0</v>
      </c>
      <c r="N37" s="63">
        <f t="shared" si="58"/>
        <v>0</v>
      </c>
      <c r="O37" s="63">
        <f t="shared" si="58"/>
        <v>0</v>
      </c>
      <c r="P37" s="63">
        <f t="shared" si="58"/>
        <v>0</v>
      </c>
      <c r="Q37" s="63">
        <f t="shared" si="58"/>
        <v>0</v>
      </c>
      <c r="R37" s="63">
        <f t="shared" si="58"/>
        <v>0</v>
      </c>
      <c r="S37" s="63">
        <f t="shared" si="58"/>
        <v>0</v>
      </c>
      <c r="T37" s="63">
        <f t="shared" si="58"/>
        <v>0</v>
      </c>
      <c r="U37" s="63">
        <f t="shared" si="58"/>
        <v>0</v>
      </c>
      <c r="V37" s="63">
        <f t="shared" si="58"/>
        <v>0</v>
      </c>
      <c r="W37" s="63">
        <f t="shared" si="58"/>
        <v>0</v>
      </c>
      <c r="X37" s="63">
        <f t="shared" si="58"/>
        <v>0</v>
      </c>
      <c r="Y37" s="63">
        <f t="shared" si="58"/>
        <v>0</v>
      </c>
      <c r="Z37" s="63">
        <f t="shared" si="58"/>
        <v>0</v>
      </c>
      <c r="AA37" s="63">
        <f t="shared" ref="AA37:AP37" si="59">AA38</f>
        <v>0</v>
      </c>
      <c r="AB37" s="63">
        <f t="shared" si="59"/>
        <v>0</v>
      </c>
      <c r="AC37" s="63">
        <f t="shared" si="59"/>
        <v>0</v>
      </c>
      <c r="AD37" s="63">
        <f t="shared" si="59"/>
        <v>0</v>
      </c>
      <c r="AE37" s="63">
        <f t="shared" si="59"/>
        <v>0</v>
      </c>
      <c r="AF37" s="63">
        <f t="shared" si="59"/>
        <v>0</v>
      </c>
      <c r="AG37" s="63">
        <f t="shared" si="59"/>
        <v>0</v>
      </c>
      <c r="AH37" s="63">
        <f t="shared" si="59"/>
        <v>0</v>
      </c>
      <c r="AI37" s="63">
        <f t="shared" si="59"/>
        <v>0</v>
      </c>
      <c r="AJ37" s="63">
        <f t="shared" si="59"/>
        <v>0</v>
      </c>
      <c r="AK37" s="63">
        <f t="shared" si="59"/>
        <v>0</v>
      </c>
      <c r="AL37" s="63">
        <f t="shared" si="59"/>
        <v>0</v>
      </c>
      <c r="AM37" s="63">
        <f t="shared" si="59"/>
        <v>0</v>
      </c>
      <c r="AN37" s="63">
        <f t="shared" si="59"/>
        <v>0</v>
      </c>
      <c r="AO37" s="63">
        <f t="shared" si="59"/>
        <v>0</v>
      </c>
      <c r="AP37" s="63">
        <f t="shared" si="59"/>
        <v>0</v>
      </c>
      <c r="AQ37" s="63">
        <f t="shared" ref="AQ37:BF37" si="60">AQ38</f>
        <v>0</v>
      </c>
      <c r="AR37" s="63">
        <f t="shared" si="60"/>
        <v>0</v>
      </c>
      <c r="AS37" s="63">
        <f t="shared" si="60"/>
        <v>0</v>
      </c>
      <c r="AT37" s="63">
        <f t="shared" si="60"/>
        <v>0</v>
      </c>
      <c r="AU37" s="63">
        <f t="shared" si="60"/>
        <v>0</v>
      </c>
      <c r="AV37" s="63">
        <f t="shared" si="60"/>
        <v>0</v>
      </c>
      <c r="AW37" s="63">
        <f t="shared" si="60"/>
        <v>0</v>
      </c>
      <c r="AX37" s="63">
        <f t="shared" si="60"/>
        <v>0</v>
      </c>
      <c r="AY37" s="63">
        <f t="shared" si="60"/>
        <v>0</v>
      </c>
      <c r="AZ37" s="63">
        <f t="shared" si="60"/>
        <v>0</v>
      </c>
      <c r="BA37" s="63">
        <f t="shared" si="60"/>
        <v>0</v>
      </c>
      <c r="BB37" s="63">
        <f t="shared" si="60"/>
        <v>0</v>
      </c>
      <c r="BC37" s="63">
        <f t="shared" si="60"/>
        <v>0</v>
      </c>
      <c r="BD37" s="63">
        <f t="shared" si="60"/>
        <v>0</v>
      </c>
      <c r="BE37" s="63">
        <f t="shared" si="60"/>
        <v>0</v>
      </c>
      <c r="BF37" s="63">
        <f t="shared" si="60"/>
        <v>0</v>
      </c>
      <c r="BG37" s="63">
        <f t="shared" ref="BG37:BV37" si="61">BG38</f>
        <v>0</v>
      </c>
      <c r="BH37" s="63">
        <f t="shared" si="61"/>
        <v>0</v>
      </c>
      <c r="BI37" s="63">
        <f t="shared" si="61"/>
        <v>0</v>
      </c>
      <c r="BJ37" s="63">
        <f t="shared" si="61"/>
        <v>0</v>
      </c>
      <c r="BK37" s="63">
        <f t="shared" si="61"/>
        <v>2</v>
      </c>
      <c r="BL37" s="63">
        <f t="shared" si="61"/>
        <v>54442.752</v>
      </c>
      <c r="BM37" s="63">
        <f t="shared" si="61"/>
        <v>0</v>
      </c>
      <c r="BN37" s="63">
        <f t="shared" si="61"/>
        <v>0</v>
      </c>
      <c r="BO37" s="63">
        <f t="shared" si="61"/>
        <v>0</v>
      </c>
      <c r="BP37" s="63">
        <f t="shared" si="61"/>
        <v>0</v>
      </c>
      <c r="BQ37" s="63">
        <f t="shared" si="61"/>
        <v>0</v>
      </c>
      <c r="BR37" s="63">
        <f t="shared" si="61"/>
        <v>0</v>
      </c>
      <c r="BS37" s="63">
        <f t="shared" si="61"/>
        <v>0</v>
      </c>
      <c r="BT37" s="63">
        <f t="shared" si="61"/>
        <v>0</v>
      </c>
      <c r="BU37" s="63">
        <f t="shared" si="61"/>
        <v>0</v>
      </c>
      <c r="BV37" s="63">
        <f t="shared" si="61"/>
        <v>0</v>
      </c>
      <c r="BW37" s="63">
        <f t="shared" ref="BW37:CL37" si="62">BW38</f>
        <v>0</v>
      </c>
      <c r="BX37" s="63">
        <f t="shared" si="62"/>
        <v>0</v>
      </c>
      <c r="BY37" s="63">
        <f t="shared" si="62"/>
        <v>0</v>
      </c>
      <c r="BZ37" s="63">
        <f t="shared" si="62"/>
        <v>0</v>
      </c>
      <c r="CA37" s="63">
        <f t="shared" si="62"/>
        <v>0</v>
      </c>
      <c r="CB37" s="63">
        <f t="shared" si="62"/>
        <v>0</v>
      </c>
      <c r="CC37" s="63">
        <f t="shared" si="62"/>
        <v>0</v>
      </c>
      <c r="CD37" s="63">
        <f t="shared" si="62"/>
        <v>0</v>
      </c>
      <c r="CE37" s="63">
        <f t="shared" si="62"/>
        <v>0</v>
      </c>
      <c r="CF37" s="63">
        <f t="shared" si="62"/>
        <v>0</v>
      </c>
      <c r="CG37" s="63">
        <f t="shared" si="62"/>
        <v>0</v>
      </c>
      <c r="CH37" s="63">
        <f t="shared" si="62"/>
        <v>0</v>
      </c>
      <c r="CI37" s="63">
        <f t="shared" si="62"/>
        <v>0</v>
      </c>
      <c r="CJ37" s="63">
        <f t="shared" si="62"/>
        <v>0</v>
      </c>
      <c r="CK37" s="63">
        <f t="shared" si="62"/>
        <v>0</v>
      </c>
      <c r="CL37" s="63">
        <f t="shared" si="62"/>
        <v>0</v>
      </c>
      <c r="CM37" s="63">
        <f t="shared" ref="CM37:CV37" si="63">CM38</f>
        <v>0</v>
      </c>
      <c r="CN37" s="63">
        <f t="shared" si="63"/>
        <v>0</v>
      </c>
      <c r="CO37" s="63">
        <f t="shared" si="63"/>
        <v>0</v>
      </c>
      <c r="CP37" s="63">
        <f t="shared" si="63"/>
        <v>0</v>
      </c>
      <c r="CQ37" s="63">
        <f t="shared" si="63"/>
        <v>0</v>
      </c>
      <c r="CR37" s="63">
        <f t="shared" si="63"/>
        <v>0</v>
      </c>
      <c r="CS37" s="63">
        <f t="shared" si="63"/>
        <v>0</v>
      </c>
      <c r="CT37" s="63">
        <f t="shared" si="63"/>
        <v>0</v>
      </c>
      <c r="CU37" s="63">
        <f t="shared" si="63"/>
        <v>2</v>
      </c>
      <c r="CV37" s="63">
        <f t="shared" si="63"/>
        <v>54442.752</v>
      </c>
    </row>
    <row r="38" spans="1:100" x14ac:dyDescent="0.25">
      <c r="A38" s="12"/>
      <c r="B38" s="12">
        <v>18</v>
      </c>
      <c r="C38" s="33" t="s">
        <v>90</v>
      </c>
      <c r="D38" s="25">
        <f>D36</f>
        <v>10127</v>
      </c>
      <c r="E38" s="26">
        <v>1.6</v>
      </c>
      <c r="F38" s="27">
        <v>1</v>
      </c>
      <c r="G38" s="25">
        <v>1.4</v>
      </c>
      <c r="H38" s="25">
        <v>1.68</v>
      </c>
      <c r="I38" s="25">
        <v>2.23</v>
      </c>
      <c r="J38" s="25">
        <v>2.39</v>
      </c>
      <c r="K38" s="28"/>
      <c r="L38" s="28">
        <f>SUM(K38*D38*E38*F38*G38*$L$7)</f>
        <v>0</v>
      </c>
      <c r="M38" s="28"/>
      <c r="N38" s="28">
        <f>M38*D38*E38*F38*G38*$N$7</f>
        <v>0</v>
      </c>
      <c r="O38" s="29"/>
      <c r="P38" s="29">
        <f>O38*D38*E38*F38*G38*$P$7</f>
        <v>0</v>
      </c>
      <c r="Q38" s="29"/>
      <c r="R38" s="29">
        <f>Q38*D38*E38*F38*G38*$R$7</f>
        <v>0</v>
      </c>
      <c r="S38" s="29"/>
      <c r="T38" s="29">
        <f>S38*D38*E38*F38*G38*$T$7</f>
        <v>0</v>
      </c>
      <c r="U38" s="29"/>
      <c r="V38" s="29">
        <f>U38*D38*E38*F38*G38*$V$7</f>
        <v>0</v>
      </c>
      <c r="W38" s="29"/>
      <c r="X38" s="29">
        <f>W38*D38*E38*F38*G38*$X$7</f>
        <v>0</v>
      </c>
      <c r="Y38" s="29"/>
      <c r="Z38" s="29">
        <f>Y38*D38*E38*F38*G38*$Z$7</f>
        <v>0</v>
      </c>
      <c r="AA38" s="29"/>
      <c r="AB38" s="29">
        <f>AA38*D38*E38*F38*G38*$AB$7</f>
        <v>0</v>
      </c>
      <c r="AC38" s="29"/>
      <c r="AD38" s="29">
        <f>AC38*D38*E38*F38*G38*$AD$7</f>
        <v>0</v>
      </c>
      <c r="AE38" s="29"/>
      <c r="AF38" s="29">
        <f>AE38*D38*E38*F38*G38*$AF$7</f>
        <v>0</v>
      </c>
      <c r="AG38" s="29"/>
      <c r="AH38" s="29">
        <f>AG38*D38*E38*F38*G38*$AH$7</f>
        <v>0</v>
      </c>
      <c r="AI38" s="29"/>
      <c r="AJ38" s="29">
        <f>AI38*D38*E38*F38*G38*$AJ$7</f>
        <v>0</v>
      </c>
      <c r="AK38" s="29"/>
      <c r="AL38" s="29">
        <f>AK38*D38*E38*F38*G38*$AL$7</f>
        <v>0</v>
      </c>
      <c r="AM38" s="29"/>
      <c r="AN38" s="29">
        <f>AM38*D38*E38*F38*G38*$AN$7</f>
        <v>0</v>
      </c>
      <c r="AO38" s="29"/>
      <c r="AP38" s="29">
        <f>AO38*D38*E38*F38*G38*$AP$7</f>
        <v>0</v>
      </c>
      <c r="AQ38" s="29"/>
      <c r="AR38" s="29">
        <f>AQ38*D38*E38*F38*G38*$AR$7</f>
        <v>0</v>
      </c>
      <c r="AS38" s="29"/>
      <c r="AT38" s="29">
        <f>AS38*D38*E38*F38*G38*$AT$7</f>
        <v>0</v>
      </c>
      <c r="AU38" s="29"/>
      <c r="AV38" s="29">
        <f>AU38*D38*E38*F38*G38*$AV$7</f>
        <v>0</v>
      </c>
      <c r="AW38" s="30"/>
      <c r="AX38" s="30">
        <f>AW38*D38*E38*F38*G38*$AX$7</f>
        <v>0</v>
      </c>
      <c r="AY38" s="29"/>
      <c r="AZ38" s="29">
        <f>AY38*D38*E38*F38*G38*$AZ$7</f>
        <v>0</v>
      </c>
      <c r="BA38" s="29"/>
      <c r="BB38" s="29">
        <f>BA38*D38*E38*F38*H38*$BB$7</f>
        <v>0</v>
      </c>
      <c r="BC38" s="29"/>
      <c r="BD38" s="29">
        <f>BC38*D38*E38*F38*H38*$BD$7</f>
        <v>0</v>
      </c>
      <c r="BE38" s="29"/>
      <c r="BF38" s="29">
        <f>BE38*D38*E38*F38*H38*$BF$7</f>
        <v>0</v>
      </c>
      <c r="BG38" s="29"/>
      <c r="BH38" s="29">
        <f>BG38*D38*E38*F38*H38*$BH$7</f>
        <v>0</v>
      </c>
      <c r="BI38" s="29"/>
      <c r="BJ38" s="29">
        <f>BI38*D38*E38*F38*H38*$BJ$7</f>
        <v>0</v>
      </c>
      <c r="BK38" s="29">
        <v>2</v>
      </c>
      <c r="BL38" s="29">
        <f>BK38*D38*E38*F38*H38*$BL$7</f>
        <v>54442.752</v>
      </c>
      <c r="BM38" s="29"/>
      <c r="BN38" s="29">
        <f>BM38*D38*E38*F38*H38*$BN$7</f>
        <v>0</v>
      </c>
      <c r="BO38" s="29"/>
      <c r="BP38" s="29">
        <f>BO38*D38*E38*F38*H38*$BP$7</f>
        <v>0</v>
      </c>
      <c r="BQ38" s="29"/>
      <c r="BR38" s="29">
        <f>BQ38*D38*E38*F38*H38*$BR$7</f>
        <v>0</v>
      </c>
      <c r="BS38" s="29"/>
      <c r="BT38" s="29">
        <f>BS38*D38*E38*F38*H38*$BT$7</f>
        <v>0</v>
      </c>
      <c r="BU38" s="29"/>
      <c r="BV38" s="29">
        <f>BU38*D38*E38*F38*H38*$BV$7</f>
        <v>0</v>
      </c>
      <c r="BW38" s="29"/>
      <c r="BX38" s="29">
        <f>BW38*D38*E38*F38*H38*$BX$7</f>
        <v>0</v>
      </c>
      <c r="BY38" s="29"/>
      <c r="BZ38" s="29">
        <f>BY38*D38*E38*F38*H38*$BZ$7</f>
        <v>0</v>
      </c>
      <c r="CA38" s="29"/>
      <c r="CB38" s="29">
        <f>CA38*D38*E38*F38*H38*$CB$7</f>
        <v>0</v>
      </c>
      <c r="CC38" s="29"/>
      <c r="CD38" s="29">
        <f>CC38*D38*E38*F38*H38*$CD$7</f>
        <v>0</v>
      </c>
      <c r="CE38" s="29"/>
      <c r="CF38" s="29">
        <f>CE38*D38*E38*F38*H38*$CF$7</f>
        <v>0</v>
      </c>
      <c r="CG38" s="29"/>
      <c r="CH38" s="29">
        <f>CG38*D38*E38*F38*H38*$CH$7</f>
        <v>0</v>
      </c>
      <c r="CI38" s="29"/>
      <c r="CJ38" s="29">
        <f>CI38*D38*E38*F38*H38*$CJ$7</f>
        <v>0</v>
      </c>
      <c r="CK38" s="29"/>
      <c r="CL38" s="29">
        <f>CK38*D38*E38*F38*I38*$CL$7</f>
        <v>0</v>
      </c>
      <c r="CM38" s="29"/>
      <c r="CN38" s="29">
        <f>CM38*D38*E38*F38*J38*$CN$7</f>
        <v>0</v>
      </c>
      <c r="CO38" s="30"/>
      <c r="CP38" s="30"/>
      <c r="CQ38" s="29"/>
      <c r="CR38" s="29"/>
      <c r="CS38" s="29"/>
      <c r="CT38" s="29"/>
      <c r="CU38" s="32">
        <f>SUM(K38,M38,O38,Q38,S38,U38,W38,Y38,AA38,AC38,AE38,AG38,AI38,AK38,AM38,AO38,AQ38,AS38,AU38,AW38,AY38,BA38,BC38,BG38,BI38,BK38,BM38,BO38,BQ38,BS38,BU38,BW38,BY38,CA38,CC38,CE38,CG38,CI38,CK38,CM38,BE38,CO38,CQ38,CS38)</f>
        <v>2</v>
      </c>
      <c r="CV38" s="32">
        <f>SUM(L38,N38,P38,R38,T38,V38,X38,Z38,AB38,AD38,AF38,AH38,AJ38,AL38,AN38,AP38,AR38,AT38,AV38,AX38,AZ38,BB38,BD38,BH38,BJ38,BL38,BN38,BP38,BR38,BT38,BV38,BX38,BZ38,CB38,CD38,CF38,CH38,CJ38,CL38,CN38,BF38,CP38,CR38,CT38)</f>
        <v>54442.752</v>
      </c>
    </row>
    <row r="39" spans="1:100" s="68" customFormat="1" x14ac:dyDescent="0.25">
      <c r="A39" s="64">
        <v>11</v>
      </c>
      <c r="B39" s="64"/>
      <c r="C39" s="45" t="s">
        <v>91</v>
      </c>
      <c r="D39" s="65"/>
      <c r="E39" s="66"/>
      <c r="F39" s="60"/>
      <c r="G39" s="65"/>
      <c r="H39" s="65"/>
      <c r="I39" s="65"/>
      <c r="J39" s="65"/>
      <c r="K39" s="63">
        <f t="shared" ref="K39:Z39" si="64">SUM(K40:K41)</f>
        <v>0</v>
      </c>
      <c r="L39" s="63">
        <f t="shared" si="64"/>
        <v>0</v>
      </c>
      <c r="M39" s="63">
        <f t="shared" si="64"/>
        <v>0</v>
      </c>
      <c r="N39" s="63">
        <f t="shared" si="64"/>
        <v>0</v>
      </c>
      <c r="O39" s="63">
        <f t="shared" si="64"/>
        <v>0</v>
      </c>
      <c r="P39" s="63">
        <f t="shared" si="64"/>
        <v>0</v>
      </c>
      <c r="Q39" s="63">
        <f t="shared" si="64"/>
        <v>0</v>
      </c>
      <c r="R39" s="63">
        <f t="shared" si="64"/>
        <v>0</v>
      </c>
      <c r="S39" s="63">
        <f t="shared" si="64"/>
        <v>0</v>
      </c>
      <c r="T39" s="63">
        <f t="shared" si="64"/>
        <v>0</v>
      </c>
      <c r="U39" s="63">
        <f t="shared" si="64"/>
        <v>0</v>
      </c>
      <c r="V39" s="63">
        <f t="shared" si="64"/>
        <v>0</v>
      </c>
      <c r="W39" s="63">
        <f t="shared" si="64"/>
        <v>2</v>
      </c>
      <c r="X39" s="63">
        <f t="shared" si="64"/>
        <v>41214.864600000001</v>
      </c>
      <c r="Y39" s="63">
        <f t="shared" si="64"/>
        <v>0</v>
      </c>
      <c r="Z39" s="63">
        <f t="shared" si="64"/>
        <v>0</v>
      </c>
      <c r="AA39" s="63">
        <f t="shared" ref="AA39:AP39" si="65">SUM(AA40:AA41)</f>
        <v>0</v>
      </c>
      <c r="AB39" s="63">
        <f t="shared" si="65"/>
        <v>0</v>
      </c>
      <c r="AC39" s="63">
        <f t="shared" si="65"/>
        <v>0</v>
      </c>
      <c r="AD39" s="63">
        <f t="shared" si="65"/>
        <v>0</v>
      </c>
      <c r="AE39" s="63">
        <f t="shared" si="65"/>
        <v>0</v>
      </c>
      <c r="AF39" s="63">
        <f t="shared" si="65"/>
        <v>0</v>
      </c>
      <c r="AG39" s="63">
        <f t="shared" si="65"/>
        <v>0</v>
      </c>
      <c r="AH39" s="63">
        <f t="shared" si="65"/>
        <v>0</v>
      </c>
      <c r="AI39" s="63">
        <f t="shared" si="65"/>
        <v>0</v>
      </c>
      <c r="AJ39" s="63">
        <f t="shared" si="65"/>
        <v>0</v>
      </c>
      <c r="AK39" s="63">
        <f t="shared" si="65"/>
        <v>0</v>
      </c>
      <c r="AL39" s="63">
        <f t="shared" si="65"/>
        <v>0</v>
      </c>
      <c r="AM39" s="63">
        <f t="shared" si="65"/>
        <v>0</v>
      </c>
      <c r="AN39" s="63">
        <f t="shared" si="65"/>
        <v>0</v>
      </c>
      <c r="AO39" s="63">
        <f t="shared" si="65"/>
        <v>0</v>
      </c>
      <c r="AP39" s="63">
        <f t="shared" si="65"/>
        <v>0</v>
      </c>
      <c r="AQ39" s="63">
        <f t="shared" ref="AQ39:BF39" si="66">SUM(AQ40:AQ41)</f>
        <v>0</v>
      </c>
      <c r="AR39" s="63">
        <f t="shared" si="66"/>
        <v>0</v>
      </c>
      <c r="AS39" s="63">
        <f t="shared" si="66"/>
        <v>0</v>
      </c>
      <c r="AT39" s="63">
        <f t="shared" si="66"/>
        <v>0</v>
      </c>
      <c r="AU39" s="63">
        <f t="shared" si="66"/>
        <v>0</v>
      </c>
      <c r="AV39" s="63">
        <f t="shared" si="66"/>
        <v>0</v>
      </c>
      <c r="AW39" s="63">
        <f t="shared" si="66"/>
        <v>0</v>
      </c>
      <c r="AX39" s="63">
        <f t="shared" si="66"/>
        <v>0</v>
      </c>
      <c r="AY39" s="63">
        <f t="shared" si="66"/>
        <v>0</v>
      </c>
      <c r="AZ39" s="63">
        <f t="shared" si="66"/>
        <v>0</v>
      </c>
      <c r="BA39" s="63">
        <f t="shared" si="66"/>
        <v>0</v>
      </c>
      <c r="BB39" s="63">
        <f t="shared" si="66"/>
        <v>0</v>
      </c>
      <c r="BC39" s="63">
        <f t="shared" si="66"/>
        <v>0</v>
      </c>
      <c r="BD39" s="63">
        <f t="shared" si="66"/>
        <v>0</v>
      </c>
      <c r="BE39" s="63">
        <f t="shared" si="66"/>
        <v>1</v>
      </c>
      <c r="BF39" s="63">
        <f t="shared" si="66"/>
        <v>26262.503030399999</v>
      </c>
      <c r="BG39" s="63">
        <f t="shared" ref="BG39:BV39" si="67">SUM(BG40:BG41)</f>
        <v>1</v>
      </c>
      <c r="BH39" s="63">
        <f t="shared" si="67"/>
        <v>23138.169600000001</v>
      </c>
      <c r="BI39" s="63">
        <f t="shared" si="67"/>
        <v>0</v>
      </c>
      <c r="BJ39" s="63">
        <f t="shared" si="67"/>
        <v>0</v>
      </c>
      <c r="BK39" s="63">
        <f t="shared" si="67"/>
        <v>4</v>
      </c>
      <c r="BL39" s="63">
        <f t="shared" si="67"/>
        <v>92552.678400000004</v>
      </c>
      <c r="BM39" s="63">
        <f t="shared" si="67"/>
        <v>0</v>
      </c>
      <c r="BN39" s="63">
        <f t="shared" si="67"/>
        <v>0</v>
      </c>
      <c r="BO39" s="63">
        <f t="shared" si="67"/>
        <v>5</v>
      </c>
      <c r="BP39" s="63">
        <f t="shared" si="67"/>
        <v>126749.53199999999</v>
      </c>
      <c r="BQ39" s="63">
        <f t="shared" si="67"/>
        <v>0</v>
      </c>
      <c r="BR39" s="63">
        <f t="shared" si="67"/>
        <v>0</v>
      </c>
      <c r="BS39" s="63">
        <f t="shared" si="67"/>
        <v>0</v>
      </c>
      <c r="BT39" s="63">
        <f t="shared" si="67"/>
        <v>0</v>
      </c>
      <c r="BU39" s="63">
        <f t="shared" si="67"/>
        <v>0</v>
      </c>
      <c r="BV39" s="63">
        <f t="shared" si="67"/>
        <v>0</v>
      </c>
      <c r="BW39" s="63">
        <f t="shared" ref="BW39:CL39" si="68">SUM(BW40:BW41)</f>
        <v>0</v>
      </c>
      <c r="BX39" s="63">
        <f t="shared" si="68"/>
        <v>0</v>
      </c>
      <c r="BY39" s="63">
        <f t="shared" si="68"/>
        <v>0</v>
      </c>
      <c r="BZ39" s="63">
        <f t="shared" si="68"/>
        <v>0</v>
      </c>
      <c r="CA39" s="63">
        <f t="shared" si="68"/>
        <v>0</v>
      </c>
      <c r="CB39" s="63">
        <f t="shared" si="68"/>
        <v>0</v>
      </c>
      <c r="CC39" s="63">
        <f t="shared" si="68"/>
        <v>0</v>
      </c>
      <c r="CD39" s="63">
        <f t="shared" si="68"/>
        <v>0</v>
      </c>
      <c r="CE39" s="63">
        <f t="shared" si="68"/>
        <v>2</v>
      </c>
      <c r="CF39" s="63">
        <f t="shared" si="68"/>
        <v>51206.810927999999</v>
      </c>
      <c r="CG39" s="63">
        <f t="shared" si="68"/>
        <v>0</v>
      </c>
      <c r="CH39" s="63">
        <f t="shared" si="68"/>
        <v>0</v>
      </c>
      <c r="CI39" s="63">
        <f t="shared" si="68"/>
        <v>0</v>
      </c>
      <c r="CJ39" s="63">
        <f t="shared" si="68"/>
        <v>0</v>
      </c>
      <c r="CK39" s="63">
        <f t="shared" si="68"/>
        <v>0</v>
      </c>
      <c r="CL39" s="63">
        <f t="shared" si="68"/>
        <v>0</v>
      </c>
      <c r="CM39" s="63">
        <f t="shared" ref="CM39:CV39" si="69">SUM(CM40:CM41)</f>
        <v>0</v>
      </c>
      <c r="CN39" s="63">
        <f t="shared" si="69"/>
        <v>0</v>
      </c>
      <c r="CO39" s="63">
        <f t="shared" si="69"/>
        <v>0</v>
      </c>
      <c r="CP39" s="63">
        <f t="shared" si="69"/>
        <v>0</v>
      </c>
      <c r="CQ39" s="63">
        <f t="shared" si="69"/>
        <v>0</v>
      </c>
      <c r="CR39" s="63">
        <f t="shared" si="69"/>
        <v>0</v>
      </c>
      <c r="CS39" s="63">
        <f t="shared" si="69"/>
        <v>0</v>
      </c>
      <c r="CT39" s="63">
        <f t="shared" si="69"/>
        <v>0</v>
      </c>
      <c r="CU39" s="63">
        <f t="shared" si="69"/>
        <v>15</v>
      </c>
      <c r="CV39" s="63">
        <f t="shared" si="69"/>
        <v>361124.55855840002</v>
      </c>
    </row>
    <row r="40" spans="1:100" x14ac:dyDescent="0.25">
      <c r="A40" s="12"/>
      <c r="B40" s="12">
        <v>19</v>
      </c>
      <c r="C40" s="24" t="s">
        <v>92</v>
      </c>
      <c r="D40" s="25">
        <f>D38</f>
        <v>10127</v>
      </c>
      <c r="E40" s="26">
        <v>1.49</v>
      </c>
      <c r="F40" s="27">
        <v>1</v>
      </c>
      <c r="G40" s="25">
        <v>1.4</v>
      </c>
      <c r="H40" s="25">
        <v>1.68</v>
      </c>
      <c r="I40" s="25">
        <v>2.23</v>
      </c>
      <c r="J40" s="25">
        <v>2.39</v>
      </c>
      <c r="K40" s="28"/>
      <c r="L40" s="28">
        <f>SUM(K40*D40*E40*F40*G40*$L$7)</f>
        <v>0</v>
      </c>
      <c r="M40" s="28"/>
      <c r="N40" s="28">
        <f>M40*D40*E40*F40*G40*$N$7</f>
        <v>0</v>
      </c>
      <c r="O40" s="29">
        <v>0</v>
      </c>
      <c r="P40" s="29">
        <f>O40*D40*E40*F40*G40*$P$7</f>
        <v>0</v>
      </c>
      <c r="Q40" s="29">
        <v>0</v>
      </c>
      <c r="R40" s="29">
        <f>Q40*D40*E40*F40*G40*$R$7</f>
        <v>0</v>
      </c>
      <c r="S40" s="29">
        <v>0</v>
      </c>
      <c r="T40" s="29">
        <f>S40*D40*E40*F40*G40*$T$7</f>
        <v>0</v>
      </c>
      <c r="U40" s="29">
        <v>0</v>
      </c>
      <c r="V40" s="29">
        <f>U40*D40*E40*F40*G40*$V$7</f>
        <v>0</v>
      </c>
      <c r="W40" s="29">
        <v>1</v>
      </c>
      <c r="X40" s="29">
        <f>W40*D40*E40*F40*G40*$X$7</f>
        <v>21547.420439999998</v>
      </c>
      <c r="Y40" s="29">
        <v>0</v>
      </c>
      <c r="Z40" s="29">
        <f>Y40*D40*E40*F40*G40*$Z$7</f>
        <v>0</v>
      </c>
      <c r="AA40" s="29">
        <v>0</v>
      </c>
      <c r="AB40" s="29">
        <f>AA40*D40*E40*F40*G40*$AB$7</f>
        <v>0</v>
      </c>
      <c r="AC40" s="29">
        <v>0</v>
      </c>
      <c r="AD40" s="29">
        <f>AC40*D40*E40*F40*G40*$AD$7</f>
        <v>0</v>
      </c>
      <c r="AE40" s="29">
        <v>0</v>
      </c>
      <c r="AF40" s="29">
        <f>AE40*D40*E40*F40*G40*$AF$7</f>
        <v>0</v>
      </c>
      <c r="AG40" s="29">
        <v>0</v>
      </c>
      <c r="AH40" s="29">
        <f>AG40*D40*E40*F40*G40*$AH$7</f>
        <v>0</v>
      </c>
      <c r="AI40" s="29"/>
      <c r="AJ40" s="29">
        <f>AI40*D40*E40*F40*G40*$AJ$7</f>
        <v>0</v>
      </c>
      <c r="AK40" s="29">
        <v>0</v>
      </c>
      <c r="AL40" s="29">
        <f>AK40*D40*E40*F40*G40*$AL$7</f>
        <v>0</v>
      </c>
      <c r="AM40" s="29"/>
      <c r="AN40" s="29">
        <f>AM40*D40*E40*F40*G40*$AN$7</f>
        <v>0</v>
      </c>
      <c r="AO40" s="29"/>
      <c r="AP40" s="29">
        <f>AO40*D40*E40*F40*G40*$AP$7</f>
        <v>0</v>
      </c>
      <c r="AQ40" s="29">
        <v>0</v>
      </c>
      <c r="AR40" s="29">
        <f>AQ40*D40*E40*F40*G40*$AR$7</f>
        <v>0</v>
      </c>
      <c r="AS40" s="29"/>
      <c r="AT40" s="29">
        <f>AS40*D40*E40*F40*G40*$AT$7</f>
        <v>0</v>
      </c>
      <c r="AU40" s="29">
        <v>0</v>
      </c>
      <c r="AV40" s="29">
        <f>AU40*D40*E40*F40*G40*$AV$7</f>
        <v>0</v>
      </c>
      <c r="AW40" s="30"/>
      <c r="AX40" s="30">
        <f>AW40*D40*E40*F40*G40*$AX$7</f>
        <v>0</v>
      </c>
      <c r="AY40" s="29">
        <v>0</v>
      </c>
      <c r="AZ40" s="29">
        <f>AY40*D40*E40*F40*G40*$AZ$7</f>
        <v>0</v>
      </c>
      <c r="BA40" s="29">
        <v>0</v>
      </c>
      <c r="BB40" s="29">
        <f>BA40*D40*E40*F40*H40*$BB$7</f>
        <v>0</v>
      </c>
      <c r="BC40" s="29">
        <v>0</v>
      </c>
      <c r="BD40" s="29">
        <f>BC40*D40*E40*F40*H40*$BD$7</f>
        <v>0</v>
      </c>
      <c r="BE40" s="29">
        <v>1</v>
      </c>
      <c r="BF40" s="29">
        <f>BE40*D40*E40*F40*H40*$BF$7</f>
        <v>26262.503030399999</v>
      </c>
      <c r="BG40" s="29"/>
      <c r="BH40" s="29">
        <f>BG40*D40*E40*F40*H40*$BH$7</f>
        <v>0</v>
      </c>
      <c r="BI40" s="29"/>
      <c r="BJ40" s="29">
        <f>BI40*D40*E40*F40*H40*$BJ$7</f>
        <v>0</v>
      </c>
      <c r="BK40" s="29">
        <v>0</v>
      </c>
      <c r="BL40" s="29">
        <f>BK40*D40*E40*F40*H40*$BL$7</f>
        <v>0</v>
      </c>
      <c r="BM40" s="29">
        <v>0</v>
      </c>
      <c r="BN40" s="29">
        <f>BM40*D40*E40*F40*H40*$BN$7</f>
        <v>0</v>
      </c>
      <c r="BO40" s="29">
        <v>5</v>
      </c>
      <c r="BP40" s="29">
        <f>BO40*D40*E40*F40*H40*$BP$7</f>
        <v>126749.53199999999</v>
      </c>
      <c r="BQ40" s="29">
        <v>0</v>
      </c>
      <c r="BR40" s="29">
        <f>BQ40*D40*E40*F40*H40*$BR$7</f>
        <v>0</v>
      </c>
      <c r="BS40" s="29"/>
      <c r="BT40" s="29">
        <f>BS40*D40*E40*F40*H40*$BT$7</f>
        <v>0</v>
      </c>
      <c r="BU40" s="29">
        <v>0</v>
      </c>
      <c r="BV40" s="29">
        <f>BU40*D40*E40*F40*H40*$BV$7</f>
        <v>0</v>
      </c>
      <c r="BW40" s="29">
        <v>0</v>
      </c>
      <c r="BX40" s="29">
        <f>BW40*D40*E40*F40*H40*$BX$7</f>
        <v>0</v>
      </c>
      <c r="BY40" s="29">
        <v>0</v>
      </c>
      <c r="BZ40" s="29">
        <f>BY40*D40*E40*F40*H40*$BZ$7</f>
        <v>0</v>
      </c>
      <c r="CA40" s="29">
        <v>0</v>
      </c>
      <c r="CB40" s="29">
        <f>CA40*D40*E40*F40*H40*$CB$7</f>
        <v>0</v>
      </c>
      <c r="CC40" s="29">
        <v>0</v>
      </c>
      <c r="CD40" s="29">
        <f>CC40*D40*E40*F40*H40*$CD$7</f>
        <v>0</v>
      </c>
      <c r="CE40" s="29">
        <v>2</v>
      </c>
      <c r="CF40" s="29">
        <f>CE40*D40*E40*F40*H40*$CF$7</f>
        <v>51206.810927999999</v>
      </c>
      <c r="CG40" s="29">
        <v>0</v>
      </c>
      <c r="CH40" s="29">
        <f>CG40*D40*E40*F40*H40*$CH$7</f>
        <v>0</v>
      </c>
      <c r="CI40" s="29"/>
      <c r="CJ40" s="29">
        <f>CI40*D40*E40*F40*H40*$CJ$7</f>
        <v>0</v>
      </c>
      <c r="CK40" s="29">
        <v>0</v>
      </c>
      <c r="CL40" s="29">
        <f>CK40*D40*E40*F40*I40*$CL$7</f>
        <v>0</v>
      </c>
      <c r="CM40" s="29">
        <v>0</v>
      </c>
      <c r="CN40" s="29">
        <f>CM40*D40*E40*F40*J40*$CN$7</f>
        <v>0</v>
      </c>
      <c r="CO40" s="30"/>
      <c r="CP40" s="30"/>
      <c r="CQ40" s="29"/>
      <c r="CR40" s="29"/>
      <c r="CS40" s="29"/>
      <c r="CT40" s="29"/>
      <c r="CU40" s="32">
        <f>SUM(K40,M40,O40,Q40,S40,U40,W40,Y40,AA40,AC40,AE40,AG40,AI40,AK40,AM40,AO40,AQ40,AS40,AU40,AW40,AY40,BA40,BC40,BG40,BI40,BK40,BM40,BO40,BQ40,BS40,BU40,BW40,BY40,CA40,CC40,CE40,CG40,CI40,CK40,CM40,BE40,CO40,CQ40,CS40)</f>
        <v>9</v>
      </c>
      <c r="CV40" s="32">
        <f>SUM(L40,N40,P40,R40,T40,V40,X40,Z40,AB40,AD40,AF40,AH40,AJ40,AL40,AN40,AP40,AR40,AT40,AV40,AX40,AZ40,BB40,BD40,BH40,BJ40,BL40,BN40,BP40,BR40,BT40,BV40,BX40,BZ40,CB40,CD40,CF40,CH40,CJ40,CL40,CN40,BF40,CP40,CR40,CT40)</f>
        <v>225766.26639839998</v>
      </c>
    </row>
    <row r="41" spans="1:100" x14ac:dyDescent="0.25">
      <c r="A41" s="12"/>
      <c r="B41" s="12">
        <v>20</v>
      </c>
      <c r="C41" s="33" t="s">
        <v>93</v>
      </c>
      <c r="D41" s="25">
        <f>D147</f>
        <v>10127</v>
      </c>
      <c r="E41" s="26">
        <v>1.36</v>
      </c>
      <c r="F41" s="27">
        <v>1</v>
      </c>
      <c r="G41" s="25">
        <v>1.4</v>
      </c>
      <c r="H41" s="25">
        <v>1.68</v>
      </c>
      <c r="I41" s="25">
        <v>2.23</v>
      </c>
      <c r="J41" s="25">
        <v>2.39</v>
      </c>
      <c r="K41" s="28"/>
      <c r="L41" s="28">
        <f>SUM(K41*D41*E41*F41*G41*$L$7)</f>
        <v>0</v>
      </c>
      <c r="M41" s="28"/>
      <c r="N41" s="28">
        <f>M41*D41*E41*F41*G41*$N$7</f>
        <v>0</v>
      </c>
      <c r="O41" s="29"/>
      <c r="P41" s="29">
        <f>O41*D41*E41*F41*G41*$P$7</f>
        <v>0</v>
      </c>
      <c r="Q41" s="29"/>
      <c r="R41" s="29">
        <f>Q41*D41*E41*F41*G41*$R$7</f>
        <v>0</v>
      </c>
      <c r="S41" s="29"/>
      <c r="T41" s="29">
        <f>S41*D41*E41*F41*G41*$T$7</f>
        <v>0</v>
      </c>
      <c r="U41" s="29"/>
      <c r="V41" s="29">
        <f>U41*D41*E41*F41*G41*$V$7</f>
        <v>0</v>
      </c>
      <c r="W41" s="29">
        <v>1</v>
      </c>
      <c r="X41" s="29">
        <f>W41*D41*E41*F41*G41*$X$7</f>
        <v>19667.444160000003</v>
      </c>
      <c r="Y41" s="29"/>
      <c r="Z41" s="29">
        <f>Y41*D41*E41*F41*G41*$Z$7</f>
        <v>0</v>
      </c>
      <c r="AA41" s="29"/>
      <c r="AB41" s="29">
        <f>AA41*D41*E41*F41*G41*$AB$7</f>
        <v>0</v>
      </c>
      <c r="AC41" s="29"/>
      <c r="AD41" s="29">
        <f>AC41*D41*E41*F41*G41*$AD$7</f>
        <v>0</v>
      </c>
      <c r="AE41" s="29"/>
      <c r="AF41" s="29">
        <f>AE41*D41*E41*F41*G41*$AF$7</f>
        <v>0</v>
      </c>
      <c r="AG41" s="29"/>
      <c r="AH41" s="29">
        <f>AG41*D41*E41*F41*G41*$AH$7</f>
        <v>0</v>
      </c>
      <c r="AI41" s="29"/>
      <c r="AJ41" s="29">
        <f>AI41*D41*E41*F41*G41*$AJ$7</f>
        <v>0</v>
      </c>
      <c r="AK41" s="29"/>
      <c r="AL41" s="29">
        <f>AK41*D41*E41*F41*G41*$AL$7</f>
        <v>0</v>
      </c>
      <c r="AM41" s="29"/>
      <c r="AN41" s="29">
        <f>AM41*D41*E41*F41*G41*$AN$7</f>
        <v>0</v>
      </c>
      <c r="AO41" s="29"/>
      <c r="AP41" s="29">
        <f>AO41*D41*E41*F41*G41*$AP$7</f>
        <v>0</v>
      </c>
      <c r="AQ41" s="29"/>
      <c r="AR41" s="29">
        <f>AQ41*D41*E41*F41*G41*$AR$7</f>
        <v>0</v>
      </c>
      <c r="AS41" s="29"/>
      <c r="AT41" s="29">
        <f>AS41*D41*E41*F41*G41*$AT$7</f>
        <v>0</v>
      </c>
      <c r="AU41" s="29"/>
      <c r="AV41" s="29">
        <f>AU41*D41*E41*F41*G41*$AV$7</f>
        <v>0</v>
      </c>
      <c r="AW41" s="30"/>
      <c r="AX41" s="30">
        <f>AW41*D41*E41*F41*G41*$AX$7</f>
        <v>0</v>
      </c>
      <c r="AY41" s="29"/>
      <c r="AZ41" s="29">
        <f>AY41*D41*E41*F41*G41*$AZ$7</f>
        <v>0</v>
      </c>
      <c r="BA41" s="29"/>
      <c r="BB41" s="29">
        <f>BA41*D41*E41*F41*H41*$BB$7</f>
        <v>0</v>
      </c>
      <c r="BC41" s="29"/>
      <c r="BD41" s="29">
        <f>BC41*D41*E41*F41*H41*$BD$7</f>
        <v>0</v>
      </c>
      <c r="BE41" s="29"/>
      <c r="BF41" s="29">
        <f>BE41*D41*E41*F41*H41*$BF$7</f>
        <v>0</v>
      </c>
      <c r="BG41" s="29">
        <v>1</v>
      </c>
      <c r="BH41" s="29">
        <f>BG41*D41*E41*F41*H41*$BH$7</f>
        <v>23138.169600000001</v>
      </c>
      <c r="BI41" s="29"/>
      <c r="BJ41" s="29">
        <f>BI41*D41*E41*F41*H41*$BJ$7</f>
        <v>0</v>
      </c>
      <c r="BK41" s="29">
        <v>4</v>
      </c>
      <c r="BL41" s="29">
        <f>BK41*D41*E41*F41*H41*$BL$7</f>
        <v>92552.678400000004</v>
      </c>
      <c r="BM41" s="29"/>
      <c r="BN41" s="29">
        <f>BM41*D41*E41*F41*H41*$BN$7</f>
        <v>0</v>
      </c>
      <c r="BO41" s="29"/>
      <c r="BP41" s="29">
        <f>BO41*D41*E41*F41*H41*$BP$7</f>
        <v>0</v>
      </c>
      <c r="BQ41" s="29"/>
      <c r="BR41" s="29">
        <f>BQ41*D41*E41*F41*H41*$BR$7</f>
        <v>0</v>
      </c>
      <c r="BS41" s="29"/>
      <c r="BT41" s="29">
        <f>BS41*D41*E41*F41*H41*$BT$7</f>
        <v>0</v>
      </c>
      <c r="BU41" s="29"/>
      <c r="BV41" s="29">
        <f>BU41*D41*E41*F41*H41*$BV$7</f>
        <v>0</v>
      </c>
      <c r="BW41" s="29"/>
      <c r="BX41" s="29">
        <f>BW41*D41*E41*F41*H41*$BX$7</f>
        <v>0</v>
      </c>
      <c r="BY41" s="29"/>
      <c r="BZ41" s="29">
        <f>BY41*D41*E41*F41*H41*$BZ$7</f>
        <v>0</v>
      </c>
      <c r="CA41" s="29"/>
      <c r="CB41" s="29">
        <f>CA41*D41*E41*F41*H41*$CB$7</f>
        <v>0</v>
      </c>
      <c r="CC41" s="29"/>
      <c r="CD41" s="29">
        <f>CC41*D41*E41*F41*H41*$CD$7</f>
        <v>0</v>
      </c>
      <c r="CE41" s="29"/>
      <c r="CF41" s="29">
        <f>CE41*D41*E41*F41*H41*$CF$7</f>
        <v>0</v>
      </c>
      <c r="CG41" s="29"/>
      <c r="CH41" s="29">
        <f>CG41*D41*E41*F41*H41*$CH$7</f>
        <v>0</v>
      </c>
      <c r="CI41" s="29"/>
      <c r="CJ41" s="29">
        <f>CI41*D41*E41*F41*H41*$CJ$7</f>
        <v>0</v>
      </c>
      <c r="CK41" s="29"/>
      <c r="CL41" s="29">
        <f>CK41*D41*E41*F41*I41*$CL$7</f>
        <v>0</v>
      </c>
      <c r="CM41" s="29"/>
      <c r="CN41" s="29">
        <f>CM41*D41*E41*F41*J41*$CN$7</f>
        <v>0</v>
      </c>
      <c r="CO41" s="30"/>
      <c r="CP41" s="30"/>
      <c r="CQ41" s="29"/>
      <c r="CR41" s="29"/>
      <c r="CS41" s="29"/>
      <c r="CT41" s="29"/>
      <c r="CU41" s="32">
        <f>SUM(K41,M41,O41,Q41,S41,U41,W41,Y41,AA41,AC41,AE41,AG41,AI41,AK41,AM41,AO41,AQ41,AS41,AU41,AW41,AY41,BA41,BC41,BG41,BI41,BK41,BM41,BO41,BQ41,BS41,BU41,BW41,BY41,CA41,CC41,CE41,CG41,CI41,CK41,CM41,BE41,CO41,CQ41,CS41)</f>
        <v>6</v>
      </c>
      <c r="CV41" s="32">
        <f>SUM(L41,N41,P41,R41,T41,V41,X41,Z41,AB41,AD41,AF41,AH41,AJ41,AL41,AN41,AP41,AR41,AT41,AV41,AX41,AZ41,BB41,BD41,BH41,BJ41,BL41,BN41,BP41,BR41,BT41,BV41,BX41,BZ41,CB41,CD41,CF41,CH41,CJ41,CL41,CN41,BF41,CP41,CR41,CT41)</f>
        <v>135358.29216000001</v>
      </c>
    </row>
    <row r="42" spans="1:100" s="68" customFormat="1" x14ac:dyDescent="0.25">
      <c r="A42" s="64">
        <v>12</v>
      </c>
      <c r="B42" s="64"/>
      <c r="C42" s="45" t="s">
        <v>94</v>
      </c>
      <c r="D42" s="65"/>
      <c r="E42" s="66"/>
      <c r="F42" s="60">
        <v>1</v>
      </c>
      <c r="G42" s="65">
        <v>1.4</v>
      </c>
      <c r="H42" s="65">
        <v>1.68</v>
      </c>
      <c r="I42" s="65">
        <v>2.23</v>
      </c>
      <c r="J42" s="65">
        <v>2.39</v>
      </c>
      <c r="K42" s="63">
        <f t="shared" ref="K42:Z42" si="70">SUM(K43:K49)</f>
        <v>1</v>
      </c>
      <c r="L42" s="63">
        <f t="shared" si="70"/>
        <v>9307.7256999999991</v>
      </c>
      <c r="M42" s="63">
        <f t="shared" si="70"/>
        <v>0</v>
      </c>
      <c r="N42" s="63">
        <f t="shared" si="70"/>
        <v>0</v>
      </c>
      <c r="O42" s="63">
        <f t="shared" si="70"/>
        <v>0</v>
      </c>
      <c r="P42" s="63">
        <f t="shared" si="70"/>
        <v>0</v>
      </c>
      <c r="Q42" s="63">
        <f t="shared" si="70"/>
        <v>0</v>
      </c>
      <c r="R42" s="63">
        <f t="shared" si="70"/>
        <v>0</v>
      </c>
      <c r="S42" s="63">
        <f t="shared" si="70"/>
        <v>0</v>
      </c>
      <c r="T42" s="63">
        <f t="shared" si="70"/>
        <v>0</v>
      </c>
      <c r="U42" s="63">
        <f t="shared" si="70"/>
        <v>0</v>
      </c>
      <c r="V42" s="63">
        <f t="shared" si="70"/>
        <v>0</v>
      </c>
      <c r="W42" s="63">
        <f t="shared" si="70"/>
        <v>43</v>
      </c>
      <c r="X42" s="63">
        <f t="shared" si="70"/>
        <v>859293.77352000005</v>
      </c>
      <c r="Y42" s="63">
        <f t="shared" si="70"/>
        <v>2</v>
      </c>
      <c r="Z42" s="63">
        <f t="shared" si="70"/>
        <v>27504.932000000001</v>
      </c>
      <c r="AA42" s="63">
        <f t="shared" ref="AA42:AP42" si="71">SUM(AA43:AA49)</f>
        <v>7</v>
      </c>
      <c r="AB42" s="63">
        <f t="shared" si="71"/>
        <v>63012.381432000002</v>
      </c>
      <c r="AC42" s="63">
        <f t="shared" si="71"/>
        <v>8</v>
      </c>
      <c r="AD42" s="63">
        <f t="shared" si="71"/>
        <v>68877.170180000001</v>
      </c>
      <c r="AE42" s="63">
        <f t="shared" si="71"/>
        <v>0</v>
      </c>
      <c r="AF42" s="63">
        <f t="shared" si="71"/>
        <v>0</v>
      </c>
      <c r="AG42" s="63">
        <f t="shared" si="71"/>
        <v>0</v>
      </c>
      <c r="AH42" s="63">
        <f t="shared" si="71"/>
        <v>0</v>
      </c>
      <c r="AI42" s="63">
        <f t="shared" si="71"/>
        <v>94</v>
      </c>
      <c r="AJ42" s="63">
        <f t="shared" si="71"/>
        <v>837408.92143999995</v>
      </c>
      <c r="AK42" s="63">
        <f t="shared" si="71"/>
        <v>50</v>
      </c>
      <c r="AL42" s="63">
        <f t="shared" si="71"/>
        <v>465386.28499999997</v>
      </c>
      <c r="AM42" s="63">
        <f t="shared" si="71"/>
        <v>8</v>
      </c>
      <c r="AN42" s="63">
        <f t="shared" si="71"/>
        <v>117715.43784</v>
      </c>
      <c r="AO42" s="63">
        <f t="shared" si="71"/>
        <v>0</v>
      </c>
      <c r="AP42" s="63">
        <f t="shared" si="71"/>
        <v>0</v>
      </c>
      <c r="AQ42" s="63">
        <f t="shared" ref="AQ42:BF42" si="72">SUM(AQ43:AQ49)</f>
        <v>0</v>
      </c>
      <c r="AR42" s="63">
        <f t="shared" si="72"/>
        <v>0</v>
      </c>
      <c r="AS42" s="63">
        <f t="shared" si="72"/>
        <v>0</v>
      </c>
      <c r="AT42" s="63">
        <f t="shared" si="72"/>
        <v>0</v>
      </c>
      <c r="AU42" s="63">
        <f t="shared" si="72"/>
        <v>1</v>
      </c>
      <c r="AV42" s="63">
        <f t="shared" si="72"/>
        <v>9215.57</v>
      </c>
      <c r="AW42" s="63">
        <f t="shared" si="72"/>
        <v>0</v>
      </c>
      <c r="AX42" s="63">
        <f t="shared" si="72"/>
        <v>0</v>
      </c>
      <c r="AY42" s="63">
        <f t="shared" si="72"/>
        <v>0</v>
      </c>
      <c r="AZ42" s="63">
        <f t="shared" si="72"/>
        <v>0</v>
      </c>
      <c r="BA42" s="63">
        <f t="shared" si="72"/>
        <v>2</v>
      </c>
      <c r="BB42" s="63">
        <f t="shared" si="72"/>
        <v>21896.194320000002</v>
      </c>
      <c r="BC42" s="63">
        <f t="shared" si="72"/>
        <v>0</v>
      </c>
      <c r="BD42" s="63">
        <f t="shared" si="72"/>
        <v>0</v>
      </c>
      <c r="BE42" s="63">
        <f t="shared" si="72"/>
        <v>70</v>
      </c>
      <c r="BF42" s="63">
        <f t="shared" si="72"/>
        <v>784349.92271999991</v>
      </c>
      <c r="BG42" s="63">
        <f t="shared" ref="BG42:BV42" si="73">SUM(BG43:BG49)</f>
        <v>98</v>
      </c>
      <c r="BH42" s="63">
        <f t="shared" si="73"/>
        <v>1026075.7416000001</v>
      </c>
      <c r="BI42" s="63">
        <f t="shared" si="73"/>
        <v>54</v>
      </c>
      <c r="BJ42" s="63">
        <f t="shared" si="73"/>
        <v>656511.53567999997</v>
      </c>
      <c r="BK42" s="63">
        <f t="shared" si="73"/>
        <v>32</v>
      </c>
      <c r="BL42" s="63">
        <f t="shared" si="73"/>
        <v>408150.50639999995</v>
      </c>
      <c r="BM42" s="63">
        <f t="shared" si="73"/>
        <v>0</v>
      </c>
      <c r="BN42" s="63">
        <f t="shared" si="73"/>
        <v>0</v>
      </c>
      <c r="BO42" s="63">
        <f t="shared" si="73"/>
        <v>49</v>
      </c>
      <c r="BP42" s="63">
        <f t="shared" si="73"/>
        <v>546979.52399999998</v>
      </c>
      <c r="BQ42" s="63">
        <f t="shared" si="73"/>
        <v>9</v>
      </c>
      <c r="BR42" s="63">
        <f t="shared" si="73"/>
        <v>93945.732316799986</v>
      </c>
      <c r="BS42" s="63">
        <f t="shared" si="73"/>
        <v>0</v>
      </c>
      <c r="BT42" s="63">
        <f t="shared" si="73"/>
        <v>0</v>
      </c>
      <c r="BU42" s="63">
        <f t="shared" si="73"/>
        <v>0</v>
      </c>
      <c r="BV42" s="63">
        <f t="shared" si="73"/>
        <v>0</v>
      </c>
      <c r="BW42" s="63">
        <f t="shared" ref="BW42:CL42" si="74">SUM(BW43:BW49)</f>
        <v>0</v>
      </c>
      <c r="BX42" s="63">
        <f t="shared" si="74"/>
        <v>0</v>
      </c>
      <c r="BY42" s="63">
        <f t="shared" si="74"/>
        <v>136</v>
      </c>
      <c r="BZ42" s="63">
        <f t="shared" si="74"/>
        <v>1438602.0841920001</v>
      </c>
      <c r="CA42" s="63">
        <f t="shared" si="74"/>
        <v>0</v>
      </c>
      <c r="CB42" s="63">
        <f t="shared" si="74"/>
        <v>0</v>
      </c>
      <c r="CC42" s="63">
        <f t="shared" si="74"/>
        <v>0</v>
      </c>
      <c r="CD42" s="63">
        <f t="shared" si="74"/>
        <v>0</v>
      </c>
      <c r="CE42" s="63">
        <f t="shared" si="74"/>
        <v>2</v>
      </c>
      <c r="CF42" s="63">
        <f t="shared" si="74"/>
        <v>22338.541679999998</v>
      </c>
      <c r="CG42" s="63">
        <f t="shared" si="74"/>
        <v>13</v>
      </c>
      <c r="CH42" s="63">
        <f t="shared" si="74"/>
        <v>171491.26612799999</v>
      </c>
      <c r="CI42" s="63">
        <f t="shared" si="74"/>
        <v>0</v>
      </c>
      <c r="CJ42" s="63">
        <f t="shared" si="74"/>
        <v>0</v>
      </c>
      <c r="CK42" s="63">
        <f t="shared" si="74"/>
        <v>19</v>
      </c>
      <c r="CL42" s="63">
        <f t="shared" si="74"/>
        <v>360518.36444000003</v>
      </c>
      <c r="CM42" s="63">
        <f t="shared" ref="CM42:CV42" si="75">SUM(CM43:CM49)</f>
        <v>0</v>
      </c>
      <c r="CN42" s="63">
        <f t="shared" si="75"/>
        <v>0</v>
      </c>
      <c r="CO42" s="63">
        <f t="shared" si="75"/>
        <v>24</v>
      </c>
      <c r="CP42" s="63">
        <f t="shared" si="75"/>
        <v>347650.99823999993</v>
      </c>
      <c r="CQ42" s="63">
        <f t="shared" si="75"/>
        <v>0</v>
      </c>
      <c r="CR42" s="63">
        <f t="shared" si="75"/>
        <v>0</v>
      </c>
      <c r="CS42" s="63">
        <f t="shared" si="75"/>
        <v>0</v>
      </c>
      <c r="CT42" s="63">
        <f t="shared" si="75"/>
        <v>0</v>
      </c>
      <c r="CU42" s="63">
        <f t="shared" si="75"/>
        <v>722</v>
      </c>
      <c r="CV42" s="63">
        <f t="shared" si="75"/>
        <v>8336232.6088287998</v>
      </c>
    </row>
    <row r="43" spans="1:100" ht="45" x14ac:dyDescent="0.25">
      <c r="A43" s="12"/>
      <c r="B43" s="12">
        <v>21</v>
      </c>
      <c r="C43" s="33" t="s">
        <v>95</v>
      </c>
      <c r="D43" s="25">
        <f>D41</f>
        <v>10127</v>
      </c>
      <c r="E43" s="26">
        <v>2.7</v>
      </c>
      <c r="F43" s="27">
        <v>1</v>
      </c>
      <c r="G43" s="25">
        <v>1.4</v>
      </c>
      <c r="H43" s="25">
        <v>1.68</v>
      </c>
      <c r="I43" s="25">
        <v>2.23</v>
      </c>
      <c r="J43" s="25">
        <v>2.39</v>
      </c>
      <c r="K43" s="28"/>
      <c r="L43" s="28">
        <f t="shared" ref="L43:L49" si="76">SUM(K43*D43*E43*F43*G43*$L$7)</f>
        <v>0</v>
      </c>
      <c r="M43" s="28"/>
      <c r="N43" s="28">
        <f t="shared" ref="N43:N49" si="77">M43*D43*E43*F43*G43*$N$7</f>
        <v>0</v>
      </c>
      <c r="O43" s="29"/>
      <c r="P43" s="29">
        <f t="shared" ref="P43:P49" si="78">O43*D43*E43*F43*G43*$P$7</f>
        <v>0</v>
      </c>
      <c r="Q43" s="29"/>
      <c r="R43" s="29">
        <f t="shared" ref="R43:R49" si="79">Q43*D43*E43*F43*G43*$R$7</f>
        <v>0</v>
      </c>
      <c r="S43" s="29"/>
      <c r="T43" s="29">
        <f t="shared" ref="T43:T49" si="80">S43*D43*E43*F43*G43*$T$7</f>
        <v>0</v>
      </c>
      <c r="U43" s="29"/>
      <c r="V43" s="29">
        <f t="shared" ref="V43:V49" si="81">U43*D43*E43*F43*G43*$V$7</f>
        <v>0</v>
      </c>
      <c r="W43" s="29">
        <v>17</v>
      </c>
      <c r="X43" s="29">
        <f t="shared" ref="X43:X49" si="82">W43*D43*E43*F43*G43*$X$7</f>
        <v>663776.24040000001</v>
      </c>
      <c r="Y43" s="29"/>
      <c r="Z43" s="29">
        <f t="shared" ref="Z43:Z49" si="83">Y43*D43*E43*F43*G43*$Z$7</f>
        <v>0</v>
      </c>
      <c r="AA43" s="29"/>
      <c r="AB43" s="29">
        <f t="shared" ref="AB43:AB49" si="84">AA43*D43*E43*F43*G43*$AB$7</f>
        <v>0</v>
      </c>
      <c r="AC43" s="29"/>
      <c r="AD43" s="29">
        <f t="shared" ref="AD43:AD49" si="85">AC43*D43*E43*F43*G43*$AD$7</f>
        <v>0</v>
      </c>
      <c r="AE43" s="29"/>
      <c r="AF43" s="29">
        <f t="shared" ref="AF43:AF49" si="86">AE43*D43*E43*F43*G43*$AF$7</f>
        <v>0</v>
      </c>
      <c r="AG43" s="29"/>
      <c r="AH43" s="29">
        <f t="shared" ref="AH43:AH49" si="87">AG43*D43*E43*F43*G43*$AH$7</f>
        <v>0</v>
      </c>
      <c r="AI43" s="29"/>
      <c r="AJ43" s="29">
        <f t="shared" ref="AJ43:AJ49" si="88">AI43*D43*E43*F43*G43*$AJ$7</f>
        <v>0</v>
      </c>
      <c r="AK43" s="29"/>
      <c r="AL43" s="29">
        <f t="shared" ref="AL43:AL49" si="89">AK43*D43*E43*F43*G43*$AL$7</f>
        <v>0</v>
      </c>
      <c r="AM43" s="29"/>
      <c r="AN43" s="29">
        <f t="shared" ref="AN43:AN49" si="90">AM43*D43*E43*F43*G43*$AN$7</f>
        <v>0</v>
      </c>
      <c r="AO43" s="29"/>
      <c r="AP43" s="29">
        <f t="shared" ref="AP43:AP49" si="91">AO43*D43*E43*F43*G43*$AP$7</f>
        <v>0</v>
      </c>
      <c r="AQ43" s="29"/>
      <c r="AR43" s="29">
        <f t="shared" ref="AR43:AR49" si="92">AQ43*D43*E43*F43*G43*$AR$7</f>
        <v>0</v>
      </c>
      <c r="AS43" s="29"/>
      <c r="AT43" s="29">
        <f t="shared" ref="AT43:AT49" si="93">AS43*D43*E43*F43*G43*$AT$7</f>
        <v>0</v>
      </c>
      <c r="AU43" s="29"/>
      <c r="AV43" s="29">
        <f t="shared" ref="AV43:AV49" si="94">AU43*D43*E43*F43*G43*$AV$7</f>
        <v>0</v>
      </c>
      <c r="AW43" s="30"/>
      <c r="AX43" s="30">
        <f t="shared" ref="AX43:AX49" si="95">AW43*D43*E43*F43*G43*$AX$7</f>
        <v>0</v>
      </c>
      <c r="AY43" s="29"/>
      <c r="AZ43" s="29">
        <f t="shared" ref="AZ43:AZ49" si="96">AY43*D43*E43*F43*G43*$AZ$7</f>
        <v>0</v>
      </c>
      <c r="BA43" s="29"/>
      <c r="BB43" s="29">
        <f t="shared" ref="BB43:BB49" si="97">BA43*D43*E43*F43*H43*$BB$7</f>
        <v>0</v>
      </c>
      <c r="BC43" s="29"/>
      <c r="BD43" s="29">
        <f t="shared" ref="BD43:BD49" si="98">BC43*D43*E43*F43*H43*$BD$7</f>
        <v>0</v>
      </c>
      <c r="BE43" s="29"/>
      <c r="BF43" s="29">
        <f t="shared" ref="BF43:BF49" si="99">BE43*D43*E43*F43*H43*$BF$7</f>
        <v>0</v>
      </c>
      <c r="BG43" s="29"/>
      <c r="BH43" s="29">
        <f t="shared" ref="BH43:BH49" si="100">BG43*D43*E43*F43*H43*$BH$7</f>
        <v>0</v>
      </c>
      <c r="BI43" s="29"/>
      <c r="BJ43" s="29">
        <f t="shared" ref="BJ43:BJ49" si="101">BI43*D43*E43*F43*H43*$BJ$7</f>
        <v>0</v>
      </c>
      <c r="BK43" s="29"/>
      <c r="BL43" s="29">
        <f t="shared" ref="BL43:BL49" si="102">BK43*D43*E43*F43*H43*$BL$7</f>
        <v>0</v>
      </c>
      <c r="BM43" s="29"/>
      <c r="BN43" s="29">
        <f t="shared" ref="BN43:BN49" si="103">BM43*D43*E43*F43*H43*$BN$7</f>
        <v>0</v>
      </c>
      <c r="BO43" s="29"/>
      <c r="BP43" s="29">
        <f t="shared" ref="BP43:BP49" si="104">BO43*D43*E43*F43*H43*$BP$7</f>
        <v>0</v>
      </c>
      <c r="BQ43" s="29"/>
      <c r="BR43" s="29">
        <f t="shared" ref="BR43:BR49" si="105">BQ43*D43*E43*F43*H43*$BR$7</f>
        <v>0</v>
      </c>
      <c r="BS43" s="29"/>
      <c r="BT43" s="29">
        <f t="shared" ref="BT43:BT49" si="106">BS43*D43*E43*F43*H43*$BT$7</f>
        <v>0</v>
      </c>
      <c r="BU43" s="29"/>
      <c r="BV43" s="29">
        <f t="shared" ref="BV43:BV49" si="107">BU43*D43*E43*F43*H43*$BV$7</f>
        <v>0</v>
      </c>
      <c r="BW43" s="29"/>
      <c r="BX43" s="29">
        <f t="shared" ref="BX43:BX49" si="108">BW43*D43*E43*F43*H43*$BX$7</f>
        <v>0</v>
      </c>
      <c r="BY43" s="29"/>
      <c r="BZ43" s="29">
        <f t="shared" ref="BZ43:BZ49" si="109">BY43*D43*E43*F43*H43*$BZ$7</f>
        <v>0</v>
      </c>
      <c r="CA43" s="29"/>
      <c r="CB43" s="29">
        <f t="shared" ref="CB43:CB49" si="110">CA43*D43*E43*F43*H43*$CB$7</f>
        <v>0</v>
      </c>
      <c r="CC43" s="29"/>
      <c r="CD43" s="29">
        <f t="shared" ref="CD43:CD49" si="111">CC43*D43*E43*F43*H43*$CD$7</f>
        <v>0</v>
      </c>
      <c r="CE43" s="29"/>
      <c r="CF43" s="29">
        <f t="shared" ref="CF43:CF49" si="112">CE43*D43*E43*F43*H43*$CF$7</f>
        <v>0</v>
      </c>
      <c r="CG43" s="29"/>
      <c r="CH43" s="29">
        <f t="shared" ref="CH43:CH49" si="113">CG43*D43*E43*F43*H43*$CH$7</f>
        <v>0</v>
      </c>
      <c r="CI43" s="29"/>
      <c r="CJ43" s="29">
        <f t="shared" ref="CJ43:CJ49" si="114">CI43*D43*E43*F43*H43*$CJ$7</f>
        <v>0</v>
      </c>
      <c r="CK43" s="29"/>
      <c r="CL43" s="29">
        <f t="shared" ref="CL43:CL49" si="115">CK43*D43*E43*F43*I43*$CL$7</f>
        <v>0</v>
      </c>
      <c r="CM43" s="29"/>
      <c r="CN43" s="29">
        <f t="shared" ref="CN43:CN49" si="116">CM43*D43*E43*F43*J43*$CN$7</f>
        <v>0</v>
      </c>
      <c r="CO43" s="30"/>
      <c r="CP43" s="30"/>
      <c r="CQ43" s="29"/>
      <c r="CR43" s="29"/>
      <c r="CS43" s="29"/>
      <c r="CT43" s="29"/>
      <c r="CU43" s="32">
        <f t="shared" ref="CU43:CV49" si="117">SUM(K43,M43,O43,Q43,S43,U43,W43,Y43,AA43,AC43,AE43,AG43,AI43,AK43,AM43,AO43,AQ43,AS43,AU43,AW43,AY43,BA43,BC43,BG43,BI43,BK43,BM43,BO43,BQ43,BS43,BU43,BW43,BY43,CA43,CC43,CE43,CG43,CI43,CK43,CM43,BE43,CO43,CQ43,CS43)</f>
        <v>17</v>
      </c>
      <c r="CV43" s="32">
        <f t="shared" si="117"/>
        <v>663776.24040000001</v>
      </c>
    </row>
    <row r="44" spans="1:100" ht="45" x14ac:dyDescent="0.25">
      <c r="A44" s="12"/>
      <c r="B44" s="12">
        <v>22</v>
      </c>
      <c r="C44" s="33" t="s">
        <v>96</v>
      </c>
      <c r="D44" s="25">
        <f>D43</f>
        <v>10127</v>
      </c>
      <c r="E44" s="26">
        <v>12.85</v>
      </c>
      <c r="F44" s="27">
        <v>1</v>
      </c>
      <c r="G44" s="25">
        <v>1.4</v>
      </c>
      <c r="H44" s="25">
        <v>1.68</v>
      </c>
      <c r="I44" s="25">
        <v>2.23</v>
      </c>
      <c r="J44" s="25">
        <v>2.39</v>
      </c>
      <c r="K44" s="28"/>
      <c r="L44" s="28">
        <f t="shared" si="76"/>
        <v>0</v>
      </c>
      <c r="M44" s="28"/>
      <c r="N44" s="28">
        <f t="shared" si="77"/>
        <v>0</v>
      </c>
      <c r="O44" s="29"/>
      <c r="P44" s="29">
        <f t="shared" si="78"/>
        <v>0</v>
      </c>
      <c r="Q44" s="29"/>
      <c r="R44" s="29">
        <f t="shared" si="79"/>
        <v>0</v>
      </c>
      <c r="S44" s="29"/>
      <c r="T44" s="29">
        <f t="shared" si="80"/>
        <v>0</v>
      </c>
      <c r="U44" s="29"/>
      <c r="V44" s="29">
        <f t="shared" si="81"/>
        <v>0</v>
      </c>
      <c r="W44" s="29"/>
      <c r="X44" s="29">
        <f t="shared" si="82"/>
        <v>0</v>
      </c>
      <c r="Y44" s="29"/>
      <c r="Z44" s="29">
        <f t="shared" si="83"/>
        <v>0</v>
      </c>
      <c r="AA44" s="29"/>
      <c r="AB44" s="29">
        <f t="shared" si="84"/>
        <v>0</v>
      </c>
      <c r="AC44" s="29"/>
      <c r="AD44" s="29">
        <f t="shared" si="85"/>
        <v>0</v>
      </c>
      <c r="AE44" s="29"/>
      <c r="AF44" s="29">
        <f t="shared" si="86"/>
        <v>0</v>
      </c>
      <c r="AG44" s="29"/>
      <c r="AH44" s="29">
        <f t="shared" si="87"/>
        <v>0</v>
      </c>
      <c r="AI44" s="29"/>
      <c r="AJ44" s="29">
        <f t="shared" si="88"/>
        <v>0</v>
      </c>
      <c r="AK44" s="29"/>
      <c r="AL44" s="29">
        <f t="shared" si="89"/>
        <v>0</v>
      </c>
      <c r="AM44" s="29"/>
      <c r="AN44" s="29">
        <f t="shared" si="90"/>
        <v>0</v>
      </c>
      <c r="AO44" s="29"/>
      <c r="AP44" s="29">
        <f t="shared" si="91"/>
        <v>0</v>
      </c>
      <c r="AQ44" s="29"/>
      <c r="AR44" s="29">
        <f t="shared" si="92"/>
        <v>0</v>
      </c>
      <c r="AS44" s="29"/>
      <c r="AT44" s="29">
        <f t="shared" si="93"/>
        <v>0</v>
      </c>
      <c r="AU44" s="29"/>
      <c r="AV44" s="29">
        <f t="shared" si="94"/>
        <v>0</v>
      </c>
      <c r="AW44" s="30"/>
      <c r="AX44" s="30">
        <f t="shared" si="95"/>
        <v>0</v>
      </c>
      <c r="AY44" s="29"/>
      <c r="AZ44" s="29">
        <f t="shared" si="96"/>
        <v>0</v>
      </c>
      <c r="BA44" s="29"/>
      <c r="BB44" s="29">
        <f t="shared" si="97"/>
        <v>0</v>
      </c>
      <c r="BC44" s="29"/>
      <c r="BD44" s="29">
        <f t="shared" si="98"/>
        <v>0</v>
      </c>
      <c r="BE44" s="29"/>
      <c r="BF44" s="29">
        <f t="shared" si="99"/>
        <v>0</v>
      </c>
      <c r="BG44" s="29"/>
      <c r="BH44" s="29">
        <f t="shared" si="100"/>
        <v>0</v>
      </c>
      <c r="BI44" s="29"/>
      <c r="BJ44" s="29">
        <f t="shared" si="101"/>
        <v>0</v>
      </c>
      <c r="BK44" s="29"/>
      <c r="BL44" s="29">
        <f t="shared" si="102"/>
        <v>0</v>
      </c>
      <c r="BM44" s="29"/>
      <c r="BN44" s="29">
        <f t="shared" si="103"/>
        <v>0</v>
      </c>
      <c r="BO44" s="29"/>
      <c r="BP44" s="29">
        <f t="shared" si="104"/>
        <v>0</v>
      </c>
      <c r="BQ44" s="29"/>
      <c r="BR44" s="29">
        <f t="shared" si="105"/>
        <v>0</v>
      </c>
      <c r="BS44" s="29"/>
      <c r="BT44" s="29">
        <f t="shared" si="106"/>
        <v>0</v>
      </c>
      <c r="BU44" s="29"/>
      <c r="BV44" s="29">
        <f t="shared" si="107"/>
        <v>0</v>
      </c>
      <c r="BW44" s="29"/>
      <c r="BX44" s="29">
        <f t="shared" si="108"/>
        <v>0</v>
      </c>
      <c r="BY44" s="29"/>
      <c r="BZ44" s="29">
        <f t="shared" si="109"/>
        <v>0</v>
      </c>
      <c r="CA44" s="29"/>
      <c r="CB44" s="29">
        <f t="shared" si="110"/>
        <v>0</v>
      </c>
      <c r="CC44" s="29"/>
      <c r="CD44" s="29">
        <f t="shared" si="111"/>
        <v>0</v>
      </c>
      <c r="CE44" s="29"/>
      <c r="CF44" s="29">
        <f t="shared" si="112"/>
        <v>0</v>
      </c>
      <c r="CG44" s="29"/>
      <c r="CH44" s="29">
        <f t="shared" si="113"/>
        <v>0</v>
      </c>
      <c r="CI44" s="29"/>
      <c r="CJ44" s="29">
        <f t="shared" si="114"/>
        <v>0</v>
      </c>
      <c r="CK44" s="29"/>
      <c r="CL44" s="29">
        <f t="shared" si="115"/>
        <v>0</v>
      </c>
      <c r="CM44" s="29"/>
      <c r="CN44" s="29">
        <f t="shared" si="116"/>
        <v>0</v>
      </c>
      <c r="CO44" s="30"/>
      <c r="CP44" s="30"/>
      <c r="CQ44" s="29"/>
      <c r="CR44" s="29"/>
      <c r="CS44" s="29"/>
      <c r="CT44" s="29"/>
      <c r="CU44" s="32">
        <f t="shared" si="117"/>
        <v>0</v>
      </c>
      <c r="CV44" s="32">
        <f t="shared" si="117"/>
        <v>0</v>
      </c>
    </row>
    <row r="45" spans="1:100" x14ac:dyDescent="0.25">
      <c r="A45" s="12"/>
      <c r="B45" s="12">
        <v>23</v>
      </c>
      <c r="C45" s="33" t="s">
        <v>97</v>
      </c>
      <c r="D45" s="25">
        <f t="shared" ref="D45" si="118">D43</f>
        <v>10127</v>
      </c>
      <c r="E45" s="26">
        <v>0.97</v>
      </c>
      <c r="F45" s="27">
        <v>1</v>
      </c>
      <c r="G45" s="25">
        <v>1.4</v>
      </c>
      <c r="H45" s="25">
        <v>1.68</v>
      </c>
      <c r="I45" s="25">
        <v>2.23</v>
      </c>
      <c r="J45" s="25">
        <v>2.39</v>
      </c>
      <c r="K45" s="28"/>
      <c r="L45" s="28">
        <f t="shared" si="76"/>
        <v>0</v>
      </c>
      <c r="M45" s="28"/>
      <c r="N45" s="28">
        <f t="shared" si="77"/>
        <v>0</v>
      </c>
      <c r="O45" s="29"/>
      <c r="P45" s="29">
        <f t="shared" si="78"/>
        <v>0</v>
      </c>
      <c r="Q45" s="29"/>
      <c r="R45" s="29">
        <f t="shared" si="79"/>
        <v>0</v>
      </c>
      <c r="S45" s="29"/>
      <c r="T45" s="29">
        <f t="shared" si="80"/>
        <v>0</v>
      </c>
      <c r="U45" s="29"/>
      <c r="V45" s="29">
        <f t="shared" si="81"/>
        <v>0</v>
      </c>
      <c r="W45" s="29"/>
      <c r="X45" s="29">
        <f t="shared" si="82"/>
        <v>0</v>
      </c>
      <c r="Y45" s="29">
        <v>2</v>
      </c>
      <c r="Z45" s="29">
        <f t="shared" si="83"/>
        <v>27504.932000000001</v>
      </c>
      <c r="AA45" s="29"/>
      <c r="AB45" s="29">
        <f t="shared" si="84"/>
        <v>0</v>
      </c>
      <c r="AC45" s="29"/>
      <c r="AD45" s="29">
        <f t="shared" si="85"/>
        <v>0</v>
      </c>
      <c r="AE45" s="29"/>
      <c r="AF45" s="29">
        <f t="shared" si="86"/>
        <v>0</v>
      </c>
      <c r="AG45" s="29"/>
      <c r="AH45" s="29">
        <f t="shared" si="87"/>
        <v>0</v>
      </c>
      <c r="AI45" s="29">
        <v>4</v>
      </c>
      <c r="AJ45" s="29">
        <f t="shared" si="88"/>
        <v>55559.962640000005</v>
      </c>
      <c r="AK45" s="29"/>
      <c r="AL45" s="29">
        <f t="shared" si="89"/>
        <v>0</v>
      </c>
      <c r="AM45" s="29">
        <v>6</v>
      </c>
      <c r="AN45" s="29">
        <f t="shared" si="90"/>
        <v>84165.091919999992</v>
      </c>
      <c r="AO45" s="29"/>
      <c r="AP45" s="29">
        <f t="shared" si="91"/>
        <v>0</v>
      </c>
      <c r="AQ45" s="29"/>
      <c r="AR45" s="29">
        <f t="shared" si="92"/>
        <v>0</v>
      </c>
      <c r="AS45" s="29"/>
      <c r="AT45" s="29">
        <f t="shared" si="93"/>
        <v>0</v>
      </c>
      <c r="AU45" s="29"/>
      <c r="AV45" s="29">
        <f t="shared" si="94"/>
        <v>0</v>
      </c>
      <c r="AW45" s="30"/>
      <c r="AX45" s="30">
        <f t="shared" si="95"/>
        <v>0</v>
      </c>
      <c r="AY45" s="29"/>
      <c r="AZ45" s="29">
        <f t="shared" si="96"/>
        <v>0</v>
      </c>
      <c r="BA45" s="29"/>
      <c r="BB45" s="29">
        <f t="shared" si="97"/>
        <v>0</v>
      </c>
      <c r="BC45" s="29"/>
      <c r="BD45" s="29">
        <f t="shared" si="98"/>
        <v>0</v>
      </c>
      <c r="BE45" s="29">
        <v>5</v>
      </c>
      <c r="BF45" s="29">
        <f t="shared" si="99"/>
        <v>85485.328655999983</v>
      </c>
      <c r="BG45" s="29"/>
      <c r="BH45" s="29">
        <f t="shared" si="100"/>
        <v>0</v>
      </c>
      <c r="BI45" s="29"/>
      <c r="BJ45" s="29">
        <f t="shared" si="101"/>
        <v>0</v>
      </c>
      <c r="BK45" s="29">
        <v>12</v>
      </c>
      <c r="BL45" s="29">
        <f t="shared" si="102"/>
        <v>198035.5104</v>
      </c>
      <c r="BM45" s="29"/>
      <c r="BN45" s="29">
        <f t="shared" si="103"/>
        <v>0</v>
      </c>
      <c r="BO45" s="29">
        <v>5</v>
      </c>
      <c r="BP45" s="29">
        <f t="shared" si="104"/>
        <v>82514.795999999988</v>
      </c>
      <c r="BQ45" s="29"/>
      <c r="BR45" s="29">
        <f t="shared" si="105"/>
        <v>0</v>
      </c>
      <c r="BS45" s="29"/>
      <c r="BT45" s="29">
        <f t="shared" si="106"/>
        <v>0</v>
      </c>
      <c r="BU45" s="29"/>
      <c r="BV45" s="29">
        <f t="shared" si="107"/>
        <v>0</v>
      </c>
      <c r="BW45" s="29"/>
      <c r="BX45" s="29">
        <f t="shared" si="108"/>
        <v>0</v>
      </c>
      <c r="BY45" s="29"/>
      <c r="BZ45" s="29">
        <f t="shared" si="109"/>
        <v>0</v>
      </c>
      <c r="CA45" s="29"/>
      <c r="CB45" s="29">
        <f t="shared" si="110"/>
        <v>0</v>
      </c>
      <c r="CC45" s="29"/>
      <c r="CD45" s="29">
        <f t="shared" si="111"/>
        <v>0</v>
      </c>
      <c r="CE45" s="29"/>
      <c r="CF45" s="29">
        <f t="shared" si="112"/>
        <v>0</v>
      </c>
      <c r="CG45" s="29"/>
      <c r="CH45" s="29">
        <f t="shared" si="113"/>
        <v>0</v>
      </c>
      <c r="CI45" s="29"/>
      <c r="CJ45" s="29">
        <f t="shared" si="114"/>
        <v>0</v>
      </c>
      <c r="CK45" s="29">
        <v>1</v>
      </c>
      <c r="CL45" s="29">
        <f t="shared" si="115"/>
        <v>28477.427810000001</v>
      </c>
      <c r="CM45" s="29"/>
      <c r="CN45" s="29">
        <f t="shared" si="116"/>
        <v>0</v>
      </c>
      <c r="CO45" s="30"/>
      <c r="CP45" s="30"/>
      <c r="CQ45" s="29"/>
      <c r="CR45" s="29"/>
      <c r="CS45" s="29"/>
      <c r="CT45" s="29"/>
      <c r="CU45" s="32">
        <f t="shared" si="117"/>
        <v>35</v>
      </c>
      <c r="CV45" s="32">
        <f t="shared" si="117"/>
        <v>561743.04942599998</v>
      </c>
    </row>
    <row r="46" spans="1:100" ht="30" x14ac:dyDescent="0.25">
      <c r="A46" s="12"/>
      <c r="B46" s="12">
        <v>24</v>
      </c>
      <c r="C46" s="33" t="s">
        <v>98</v>
      </c>
      <c r="D46" s="25">
        <f>D45</f>
        <v>10127</v>
      </c>
      <c r="E46" s="26">
        <v>1.1599999999999999</v>
      </c>
      <c r="F46" s="27">
        <v>1</v>
      </c>
      <c r="G46" s="25">
        <v>1.4</v>
      </c>
      <c r="H46" s="25">
        <v>1.68</v>
      </c>
      <c r="I46" s="25">
        <v>2.23</v>
      </c>
      <c r="J46" s="25">
        <v>2.39</v>
      </c>
      <c r="K46" s="28"/>
      <c r="L46" s="28">
        <f t="shared" si="76"/>
        <v>0</v>
      </c>
      <c r="M46" s="28"/>
      <c r="N46" s="28">
        <f t="shared" si="77"/>
        <v>0</v>
      </c>
      <c r="O46" s="29">
        <v>0</v>
      </c>
      <c r="P46" s="29">
        <f t="shared" si="78"/>
        <v>0</v>
      </c>
      <c r="Q46" s="29">
        <v>0</v>
      </c>
      <c r="R46" s="29">
        <f t="shared" si="79"/>
        <v>0</v>
      </c>
      <c r="S46" s="29">
        <v>0</v>
      </c>
      <c r="T46" s="29">
        <f t="shared" si="80"/>
        <v>0</v>
      </c>
      <c r="U46" s="29">
        <v>0</v>
      </c>
      <c r="V46" s="29">
        <f t="shared" si="81"/>
        <v>0</v>
      </c>
      <c r="W46" s="29">
        <v>0</v>
      </c>
      <c r="X46" s="29">
        <f t="shared" si="82"/>
        <v>0</v>
      </c>
      <c r="Y46" s="29">
        <v>0</v>
      </c>
      <c r="Z46" s="29">
        <f t="shared" si="83"/>
        <v>0</v>
      </c>
      <c r="AA46" s="29">
        <v>0</v>
      </c>
      <c r="AB46" s="29">
        <f t="shared" si="84"/>
        <v>0</v>
      </c>
      <c r="AC46" s="29">
        <v>0</v>
      </c>
      <c r="AD46" s="29">
        <f t="shared" si="85"/>
        <v>0</v>
      </c>
      <c r="AE46" s="29">
        <v>0</v>
      </c>
      <c r="AF46" s="29">
        <f t="shared" si="86"/>
        <v>0</v>
      </c>
      <c r="AG46" s="29">
        <v>0</v>
      </c>
      <c r="AH46" s="29">
        <f t="shared" si="87"/>
        <v>0</v>
      </c>
      <c r="AI46" s="29"/>
      <c r="AJ46" s="29">
        <f t="shared" si="88"/>
        <v>0</v>
      </c>
      <c r="AK46" s="29">
        <v>0</v>
      </c>
      <c r="AL46" s="29">
        <f t="shared" si="89"/>
        <v>0</v>
      </c>
      <c r="AM46" s="29">
        <v>2</v>
      </c>
      <c r="AN46" s="29">
        <f t="shared" si="90"/>
        <v>33550.34592</v>
      </c>
      <c r="AO46" s="29"/>
      <c r="AP46" s="29">
        <f t="shared" si="91"/>
        <v>0</v>
      </c>
      <c r="AQ46" s="29">
        <v>0</v>
      </c>
      <c r="AR46" s="29">
        <f t="shared" si="92"/>
        <v>0</v>
      </c>
      <c r="AS46" s="29"/>
      <c r="AT46" s="29">
        <f t="shared" si="93"/>
        <v>0</v>
      </c>
      <c r="AU46" s="29">
        <v>0</v>
      </c>
      <c r="AV46" s="29">
        <f t="shared" si="94"/>
        <v>0</v>
      </c>
      <c r="AW46" s="30"/>
      <c r="AX46" s="30">
        <f t="shared" si="95"/>
        <v>0</v>
      </c>
      <c r="AY46" s="29">
        <v>0</v>
      </c>
      <c r="AZ46" s="29">
        <f t="shared" si="96"/>
        <v>0</v>
      </c>
      <c r="BA46" s="29">
        <v>0</v>
      </c>
      <c r="BB46" s="29">
        <f t="shared" si="97"/>
        <v>0</v>
      </c>
      <c r="BC46" s="29">
        <v>0</v>
      </c>
      <c r="BD46" s="29">
        <f t="shared" si="98"/>
        <v>0</v>
      </c>
      <c r="BE46" s="29">
        <v>0</v>
      </c>
      <c r="BF46" s="29">
        <f t="shared" si="99"/>
        <v>0</v>
      </c>
      <c r="BG46" s="29">
        <v>1</v>
      </c>
      <c r="BH46" s="29">
        <f t="shared" si="100"/>
        <v>19735.497599999999</v>
      </c>
      <c r="BI46" s="29"/>
      <c r="BJ46" s="29">
        <f t="shared" si="101"/>
        <v>0</v>
      </c>
      <c r="BK46" s="29"/>
      <c r="BL46" s="29">
        <f t="shared" si="102"/>
        <v>0</v>
      </c>
      <c r="BM46" s="29">
        <v>0</v>
      </c>
      <c r="BN46" s="29">
        <f t="shared" si="103"/>
        <v>0</v>
      </c>
      <c r="BO46" s="29"/>
      <c r="BP46" s="29">
        <f t="shared" si="104"/>
        <v>0</v>
      </c>
      <c r="BQ46" s="29">
        <v>0</v>
      </c>
      <c r="BR46" s="29">
        <f t="shared" si="105"/>
        <v>0</v>
      </c>
      <c r="BS46" s="29"/>
      <c r="BT46" s="29">
        <f t="shared" si="106"/>
        <v>0</v>
      </c>
      <c r="BU46" s="29">
        <v>0</v>
      </c>
      <c r="BV46" s="29">
        <f t="shared" si="107"/>
        <v>0</v>
      </c>
      <c r="BW46" s="29">
        <v>0</v>
      </c>
      <c r="BX46" s="29">
        <f t="shared" si="108"/>
        <v>0</v>
      </c>
      <c r="BY46" s="29">
        <v>0</v>
      </c>
      <c r="BZ46" s="29">
        <f t="shared" si="109"/>
        <v>0</v>
      </c>
      <c r="CA46" s="29">
        <v>0</v>
      </c>
      <c r="CB46" s="29">
        <f t="shared" si="110"/>
        <v>0</v>
      </c>
      <c r="CC46" s="29">
        <v>0</v>
      </c>
      <c r="CD46" s="29">
        <f t="shared" si="111"/>
        <v>0</v>
      </c>
      <c r="CE46" s="29">
        <v>0</v>
      </c>
      <c r="CF46" s="29">
        <f t="shared" si="112"/>
        <v>0</v>
      </c>
      <c r="CG46" s="29">
        <v>3</v>
      </c>
      <c r="CH46" s="29">
        <f t="shared" si="113"/>
        <v>59798.557727999992</v>
      </c>
      <c r="CI46" s="29"/>
      <c r="CJ46" s="29">
        <f t="shared" si="114"/>
        <v>0</v>
      </c>
      <c r="CK46" s="29">
        <v>0</v>
      </c>
      <c r="CL46" s="29">
        <f t="shared" si="115"/>
        <v>0</v>
      </c>
      <c r="CM46" s="29">
        <v>0</v>
      </c>
      <c r="CN46" s="29">
        <f t="shared" si="116"/>
        <v>0</v>
      </c>
      <c r="CO46" s="30">
        <v>4</v>
      </c>
      <c r="CP46" s="30">
        <f>CO46*D46*E46*F46*G46*CP7</f>
        <v>67100.69184</v>
      </c>
      <c r="CQ46" s="29"/>
      <c r="CR46" s="29"/>
      <c r="CS46" s="29"/>
      <c r="CT46" s="29"/>
      <c r="CU46" s="32">
        <f t="shared" si="117"/>
        <v>10</v>
      </c>
      <c r="CV46" s="32">
        <f t="shared" si="117"/>
        <v>180185.09308799997</v>
      </c>
    </row>
    <row r="47" spans="1:100" x14ac:dyDescent="0.25">
      <c r="A47" s="12"/>
      <c r="B47" s="12">
        <v>25</v>
      </c>
      <c r="C47" s="33" t="s">
        <v>99</v>
      </c>
      <c r="D47" s="25">
        <f t="shared" ref="D47:D48" si="119">D46</f>
        <v>10127</v>
      </c>
      <c r="E47" s="26">
        <v>0.97</v>
      </c>
      <c r="F47" s="27">
        <v>1</v>
      </c>
      <c r="G47" s="25">
        <v>1.4</v>
      </c>
      <c r="H47" s="25">
        <v>1.68</v>
      </c>
      <c r="I47" s="25">
        <v>2.23</v>
      </c>
      <c r="J47" s="25">
        <v>2.39</v>
      </c>
      <c r="K47" s="28"/>
      <c r="L47" s="28">
        <f t="shared" si="76"/>
        <v>0</v>
      </c>
      <c r="M47" s="28"/>
      <c r="N47" s="28">
        <f t="shared" si="77"/>
        <v>0</v>
      </c>
      <c r="O47" s="29"/>
      <c r="P47" s="29">
        <f t="shared" si="78"/>
        <v>0</v>
      </c>
      <c r="Q47" s="29"/>
      <c r="R47" s="29">
        <f t="shared" si="79"/>
        <v>0</v>
      </c>
      <c r="S47" s="29"/>
      <c r="T47" s="29">
        <f t="shared" si="80"/>
        <v>0</v>
      </c>
      <c r="U47" s="29"/>
      <c r="V47" s="29">
        <f t="shared" si="81"/>
        <v>0</v>
      </c>
      <c r="W47" s="29"/>
      <c r="X47" s="29">
        <f t="shared" si="82"/>
        <v>0</v>
      </c>
      <c r="Y47" s="29"/>
      <c r="Z47" s="29">
        <f t="shared" si="83"/>
        <v>0</v>
      </c>
      <c r="AA47" s="29"/>
      <c r="AB47" s="29">
        <f t="shared" si="84"/>
        <v>0</v>
      </c>
      <c r="AC47" s="29"/>
      <c r="AD47" s="29">
        <f t="shared" si="85"/>
        <v>0</v>
      </c>
      <c r="AE47" s="29"/>
      <c r="AF47" s="29">
        <f t="shared" si="86"/>
        <v>0</v>
      </c>
      <c r="AG47" s="29"/>
      <c r="AH47" s="29">
        <f t="shared" si="87"/>
        <v>0</v>
      </c>
      <c r="AI47" s="29"/>
      <c r="AJ47" s="29">
        <f t="shared" si="88"/>
        <v>0</v>
      </c>
      <c r="AK47" s="29"/>
      <c r="AL47" s="29">
        <f t="shared" si="89"/>
        <v>0</v>
      </c>
      <c r="AM47" s="29"/>
      <c r="AN47" s="29">
        <f t="shared" si="90"/>
        <v>0</v>
      </c>
      <c r="AO47" s="29"/>
      <c r="AP47" s="29">
        <f t="shared" si="91"/>
        <v>0</v>
      </c>
      <c r="AQ47" s="29"/>
      <c r="AR47" s="29">
        <f t="shared" si="92"/>
        <v>0</v>
      </c>
      <c r="AS47" s="29"/>
      <c r="AT47" s="29">
        <f t="shared" si="93"/>
        <v>0</v>
      </c>
      <c r="AU47" s="29"/>
      <c r="AV47" s="29">
        <f t="shared" si="94"/>
        <v>0</v>
      </c>
      <c r="AW47" s="30"/>
      <c r="AX47" s="30">
        <f t="shared" si="95"/>
        <v>0</v>
      </c>
      <c r="AY47" s="29"/>
      <c r="AZ47" s="29">
        <f t="shared" si="96"/>
        <v>0</v>
      </c>
      <c r="BA47" s="29"/>
      <c r="BB47" s="29">
        <f t="shared" si="97"/>
        <v>0</v>
      </c>
      <c r="BC47" s="29"/>
      <c r="BD47" s="29">
        <f t="shared" si="98"/>
        <v>0</v>
      </c>
      <c r="BE47" s="29"/>
      <c r="BF47" s="29">
        <f t="shared" si="99"/>
        <v>0</v>
      </c>
      <c r="BG47" s="29"/>
      <c r="BH47" s="29">
        <f t="shared" si="100"/>
        <v>0</v>
      </c>
      <c r="BI47" s="29">
        <v>4</v>
      </c>
      <c r="BJ47" s="29">
        <f t="shared" si="101"/>
        <v>72613.020480000007</v>
      </c>
      <c r="BK47" s="29"/>
      <c r="BL47" s="29">
        <f t="shared" si="102"/>
        <v>0</v>
      </c>
      <c r="BM47" s="29"/>
      <c r="BN47" s="29">
        <f t="shared" si="103"/>
        <v>0</v>
      </c>
      <c r="BO47" s="29"/>
      <c r="BP47" s="29">
        <f t="shared" si="104"/>
        <v>0</v>
      </c>
      <c r="BQ47" s="29"/>
      <c r="BR47" s="29">
        <f t="shared" si="105"/>
        <v>0</v>
      </c>
      <c r="BS47" s="29"/>
      <c r="BT47" s="29">
        <f t="shared" si="106"/>
        <v>0</v>
      </c>
      <c r="BU47" s="29"/>
      <c r="BV47" s="29">
        <f t="shared" si="107"/>
        <v>0</v>
      </c>
      <c r="BW47" s="29"/>
      <c r="BX47" s="29">
        <f t="shared" si="108"/>
        <v>0</v>
      </c>
      <c r="BY47" s="29"/>
      <c r="BZ47" s="29">
        <f t="shared" si="109"/>
        <v>0</v>
      </c>
      <c r="CA47" s="29"/>
      <c r="CB47" s="29">
        <f t="shared" si="110"/>
        <v>0</v>
      </c>
      <c r="CC47" s="29"/>
      <c r="CD47" s="29">
        <f t="shared" si="111"/>
        <v>0</v>
      </c>
      <c r="CE47" s="29"/>
      <c r="CF47" s="29">
        <f t="shared" si="112"/>
        <v>0</v>
      </c>
      <c r="CG47" s="29"/>
      <c r="CH47" s="29">
        <f t="shared" si="113"/>
        <v>0</v>
      </c>
      <c r="CI47" s="29"/>
      <c r="CJ47" s="29">
        <f t="shared" si="114"/>
        <v>0</v>
      </c>
      <c r="CK47" s="29"/>
      <c r="CL47" s="29">
        <f t="shared" si="115"/>
        <v>0</v>
      </c>
      <c r="CM47" s="29"/>
      <c r="CN47" s="29">
        <f t="shared" si="116"/>
        <v>0</v>
      </c>
      <c r="CO47" s="30">
        <v>20</v>
      </c>
      <c r="CP47" s="30">
        <f>CO47*D47*E47*F47*G47*CP7</f>
        <v>280550.30639999994</v>
      </c>
      <c r="CQ47" s="29"/>
      <c r="CR47" s="29"/>
      <c r="CS47" s="29"/>
      <c r="CT47" s="29"/>
      <c r="CU47" s="32">
        <f t="shared" si="117"/>
        <v>24</v>
      </c>
      <c r="CV47" s="32">
        <f t="shared" si="117"/>
        <v>353163.32687999995</v>
      </c>
    </row>
    <row r="48" spans="1:100" ht="30" x14ac:dyDescent="0.25">
      <c r="A48" s="12"/>
      <c r="B48" s="12">
        <v>26</v>
      </c>
      <c r="C48" s="24" t="s">
        <v>100</v>
      </c>
      <c r="D48" s="25">
        <f t="shared" si="119"/>
        <v>10127</v>
      </c>
      <c r="E48" s="26">
        <v>0.52</v>
      </c>
      <c r="F48" s="27">
        <v>1</v>
      </c>
      <c r="G48" s="25">
        <v>1.4</v>
      </c>
      <c r="H48" s="25">
        <v>1.68</v>
      </c>
      <c r="I48" s="25">
        <v>2.23</v>
      </c>
      <c r="J48" s="25">
        <v>2.39</v>
      </c>
      <c r="K48" s="28"/>
      <c r="L48" s="28">
        <f t="shared" si="76"/>
        <v>0</v>
      </c>
      <c r="M48" s="28"/>
      <c r="N48" s="28">
        <f t="shared" si="77"/>
        <v>0</v>
      </c>
      <c r="O48" s="29">
        <v>0</v>
      </c>
      <c r="P48" s="29">
        <f t="shared" si="78"/>
        <v>0</v>
      </c>
      <c r="Q48" s="29">
        <v>0</v>
      </c>
      <c r="R48" s="29">
        <f t="shared" si="79"/>
        <v>0</v>
      </c>
      <c r="S48" s="29">
        <v>0</v>
      </c>
      <c r="T48" s="29">
        <f t="shared" si="80"/>
        <v>0</v>
      </c>
      <c r="U48" s="29">
        <v>0</v>
      </c>
      <c r="V48" s="29">
        <f t="shared" si="81"/>
        <v>0</v>
      </c>
      <c r="W48" s="29">
        <v>26</v>
      </c>
      <c r="X48" s="29">
        <f t="shared" si="82"/>
        <v>195517.53312000001</v>
      </c>
      <c r="Y48" s="29">
        <v>0</v>
      </c>
      <c r="Z48" s="29">
        <f t="shared" si="83"/>
        <v>0</v>
      </c>
      <c r="AA48" s="29">
        <v>2</v>
      </c>
      <c r="AB48" s="29">
        <f t="shared" si="84"/>
        <v>15275.728831999999</v>
      </c>
      <c r="AC48" s="29">
        <v>3</v>
      </c>
      <c r="AD48" s="29">
        <f t="shared" si="85"/>
        <v>22338.541679999998</v>
      </c>
      <c r="AE48" s="29"/>
      <c r="AF48" s="29">
        <f t="shared" si="86"/>
        <v>0</v>
      </c>
      <c r="AG48" s="29">
        <v>0</v>
      </c>
      <c r="AH48" s="29">
        <f t="shared" si="87"/>
        <v>0</v>
      </c>
      <c r="AI48" s="29">
        <v>30</v>
      </c>
      <c r="AJ48" s="29">
        <f t="shared" si="88"/>
        <v>223385.41680000001</v>
      </c>
      <c r="AK48" s="29"/>
      <c r="AL48" s="29">
        <f t="shared" si="89"/>
        <v>0</v>
      </c>
      <c r="AM48" s="29">
        <v>0</v>
      </c>
      <c r="AN48" s="29">
        <f t="shared" si="90"/>
        <v>0</v>
      </c>
      <c r="AO48" s="29"/>
      <c r="AP48" s="29">
        <f t="shared" si="91"/>
        <v>0</v>
      </c>
      <c r="AQ48" s="29">
        <v>0</v>
      </c>
      <c r="AR48" s="29">
        <f t="shared" si="92"/>
        <v>0</v>
      </c>
      <c r="AS48" s="29"/>
      <c r="AT48" s="29">
        <f t="shared" si="93"/>
        <v>0</v>
      </c>
      <c r="AU48" s="29"/>
      <c r="AV48" s="29">
        <f t="shared" si="94"/>
        <v>0</v>
      </c>
      <c r="AW48" s="30"/>
      <c r="AX48" s="30">
        <f t="shared" si="95"/>
        <v>0</v>
      </c>
      <c r="AY48" s="29">
        <v>0</v>
      </c>
      <c r="AZ48" s="29">
        <f t="shared" si="96"/>
        <v>0</v>
      </c>
      <c r="BA48" s="29">
        <v>1</v>
      </c>
      <c r="BB48" s="29">
        <f t="shared" si="97"/>
        <v>9731.64192</v>
      </c>
      <c r="BC48" s="29">
        <v>0</v>
      </c>
      <c r="BD48" s="29">
        <f t="shared" si="98"/>
        <v>0</v>
      </c>
      <c r="BE48" s="29">
        <v>20</v>
      </c>
      <c r="BF48" s="29">
        <f t="shared" si="99"/>
        <v>183308.74598400001</v>
      </c>
      <c r="BG48" s="29">
        <v>30</v>
      </c>
      <c r="BH48" s="29">
        <f t="shared" si="100"/>
        <v>265408.41600000003</v>
      </c>
      <c r="BI48" s="29">
        <v>10</v>
      </c>
      <c r="BJ48" s="29">
        <f t="shared" si="101"/>
        <v>97316.419200000004</v>
      </c>
      <c r="BK48" s="29">
        <v>5</v>
      </c>
      <c r="BL48" s="29">
        <f t="shared" si="102"/>
        <v>44234.735999999997</v>
      </c>
      <c r="BM48" s="29">
        <v>0</v>
      </c>
      <c r="BN48" s="29">
        <f t="shared" si="103"/>
        <v>0</v>
      </c>
      <c r="BO48" s="29">
        <v>10</v>
      </c>
      <c r="BP48" s="29">
        <f t="shared" si="104"/>
        <v>88469.471999999994</v>
      </c>
      <c r="BQ48" s="29">
        <v>4</v>
      </c>
      <c r="BR48" s="29">
        <f t="shared" si="105"/>
        <v>36661.749196799996</v>
      </c>
      <c r="BS48" s="29"/>
      <c r="BT48" s="29">
        <f t="shared" si="106"/>
        <v>0</v>
      </c>
      <c r="BU48" s="29">
        <v>0</v>
      </c>
      <c r="BV48" s="29">
        <f t="shared" si="107"/>
        <v>0</v>
      </c>
      <c r="BW48" s="29">
        <v>0</v>
      </c>
      <c r="BX48" s="29">
        <f t="shared" si="108"/>
        <v>0</v>
      </c>
      <c r="BY48" s="29">
        <v>36</v>
      </c>
      <c r="BZ48" s="29">
        <f t="shared" si="109"/>
        <v>321675.00019200001</v>
      </c>
      <c r="CA48" s="29">
        <v>0</v>
      </c>
      <c r="CB48" s="29">
        <f t="shared" si="110"/>
        <v>0</v>
      </c>
      <c r="CC48" s="29">
        <v>0</v>
      </c>
      <c r="CD48" s="29">
        <f t="shared" si="111"/>
        <v>0</v>
      </c>
      <c r="CE48" s="29"/>
      <c r="CF48" s="29">
        <f t="shared" si="112"/>
        <v>0</v>
      </c>
      <c r="CG48" s="29"/>
      <c r="CH48" s="29">
        <f t="shared" si="113"/>
        <v>0</v>
      </c>
      <c r="CI48" s="29"/>
      <c r="CJ48" s="29">
        <f t="shared" si="114"/>
        <v>0</v>
      </c>
      <c r="CK48" s="29">
        <v>3</v>
      </c>
      <c r="CL48" s="29">
        <f t="shared" si="115"/>
        <v>45798.749880000003</v>
      </c>
      <c r="CM48" s="29"/>
      <c r="CN48" s="29">
        <f t="shared" si="116"/>
        <v>0</v>
      </c>
      <c r="CO48" s="30"/>
      <c r="CP48" s="30"/>
      <c r="CQ48" s="29"/>
      <c r="CR48" s="29"/>
      <c r="CS48" s="29"/>
      <c r="CT48" s="29"/>
      <c r="CU48" s="32">
        <f t="shared" si="117"/>
        <v>180</v>
      </c>
      <c r="CV48" s="32">
        <f t="shared" si="117"/>
        <v>1549122.1508048</v>
      </c>
    </row>
    <row r="49" spans="1:100" ht="30" x14ac:dyDescent="0.25">
      <c r="A49" s="12"/>
      <c r="B49" s="12">
        <v>27</v>
      </c>
      <c r="C49" s="24" t="s">
        <v>101</v>
      </c>
      <c r="D49" s="25">
        <f>D48</f>
        <v>10127</v>
      </c>
      <c r="E49" s="26">
        <v>0.65</v>
      </c>
      <c r="F49" s="27">
        <v>1</v>
      </c>
      <c r="G49" s="25">
        <v>1.4</v>
      </c>
      <c r="H49" s="25">
        <v>1.68</v>
      </c>
      <c r="I49" s="25">
        <v>2.23</v>
      </c>
      <c r="J49" s="25">
        <v>2.39</v>
      </c>
      <c r="K49" s="28">
        <v>1</v>
      </c>
      <c r="L49" s="28">
        <f t="shared" si="76"/>
        <v>9307.7256999999991</v>
      </c>
      <c r="M49" s="28"/>
      <c r="N49" s="28">
        <f t="shared" si="77"/>
        <v>0</v>
      </c>
      <c r="O49" s="35"/>
      <c r="P49" s="29">
        <f t="shared" si="78"/>
        <v>0</v>
      </c>
      <c r="Q49" s="35"/>
      <c r="R49" s="29">
        <f t="shared" si="79"/>
        <v>0</v>
      </c>
      <c r="S49" s="35"/>
      <c r="T49" s="29">
        <f t="shared" si="80"/>
        <v>0</v>
      </c>
      <c r="U49" s="35"/>
      <c r="V49" s="29">
        <f t="shared" si="81"/>
        <v>0</v>
      </c>
      <c r="W49" s="35"/>
      <c r="X49" s="29">
        <f t="shared" si="82"/>
        <v>0</v>
      </c>
      <c r="Y49" s="35"/>
      <c r="Z49" s="29">
        <f t="shared" si="83"/>
        <v>0</v>
      </c>
      <c r="AA49" s="35">
        <v>5</v>
      </c>
      <c r="AB49" s="29">
        <f t="shared" si="84"/>
        <v>47736.652600000001</v>
      </c>
      <c r="AC49" s="35">
        <v>5</v>
      </c>
      <c r="AD49" s="29">
        <f t="shared" si="85"/>
        <v>46538.628499999999</v>
      </c>
      <c r="AE49" s="35"/>
      <c r="AF49" s="29">
        <f t="shared" si="86"/>
        <v>0</v>
      </c>
      <c r="AG49" s="35"/>
      <c r="AH49" s="29">
        <f t="shared" si="87"/>
        <v>0</v>
      </c>
      <c r="AI49" s="35">
        <v>60</v>
      </c>
      <c r="AJ49" s="29">
        <f t="shared" si="88"/>
        <v>558463.54200000002</v>
      </c>
      <c r="AK49" s="35">
        <v>50</v>
      </c>
      <c r="AL49" s="29">
        <f t="shared" si="89"/>
        <v>465386.28499999997</v>
      </c>
      <c r="AM49" s="35"/>
      <c r="AN49" s="29">
        <f t="shared" si="90"/>
        <v>0</v>
      </c>
      <c r="AO49" s="35"/>
      <c r="AP49" s="29">
        <f t="shared" si="91"/>
        <v>0</v>
      </c>
      <c r="AQ49" s="35"/>
      <c r="AR49" s="29">
        <f t="shared" si="92"/>
        <v>0</v>
      </c>
      <c r="AS49" s="35"/>
      <c r="AT49" s="29">
        <f t="shared" si="93"/>
        <v>0</v>
      </c>
      <c r="AU49" s="35">
        <v>1</v>
      </c>
      <c r="AV49" s="29">
        <f t="shared" si="94"/>
        <v>9215.57</v>
      </c>
      <c r="AW49" s="36"/>
      <c r="AX49" s="30">
        <f t="shared" si="95"/>
        <v>0</v>
      </c>
      <c r="AY49" s="35"/>
      <c r="AZ49" s="29">
        <f t="shared" si="96"/>
        <v>0</v>
      </c>
      <c r="BA49" s="35">
        <v>1</v>
      </c>
      <c r="BB49" s="29">
        <f t="shared" si="97"/>
        <v>12164.5524</v>
      </c>
      <c r="BC49" s="35"/>
      <c r="BD49" s="29">
        <f t="shared" si="98"/>
        <v>0</v>
      </c>
      <c r="BE49" s="35">
        <v>45</v>
      </c>
      <c r="BF49" s="29">
        <f t="shared" si="99"/>
        <v>515555.84807999997</v>
      </c>
      <c r="BG49" s="35">
        <v>67</v>
      </c>
      <c r="BH49" s="29">
        <f t="shared" si="100"/>
        <v>740931.82799999998</v>
      </c>
      <c r="BI49" s="35">
        <v>40</v>
      </c>
      <c r="BJ49" s="29">
        <f t="shared" si="101"/>
        <v>486582.09600000002</v>
      </c>
      <c r="BK49" s="35">
        <v>15</v>
      </c>
      <c r="BL49" s="29">
        <f t="shared" si="102"/>
        <v>165880.25999999998</v>
      </c>
      <c r="BM49" s="35"/>
      <c r="BN49" s="29">
        <f t="shared" si="103"/>
        <v>0</v>
      </c>
      <c r="BO49" s="35">
        <v>34</v>
      </c>
      <c r="BP49" s="29">
        <f t="shared" si="104"/>
        <v>375995.25599999999</v>
      </c>
      <c r="BQ49" s="35">
        <v>5</v>
      </c>
      <c r="BR49" s="29">
        <f t="shared" si="105"/>
        <v>57283.983119999997</v>
      </c>
      <c r="BS49" s="35"/>
      <c r="BT49" s="29">
        <f t="shared" si="106"/>
        <v>0</v>
      </c>
      <c r="BU49" s="35"/>
      <c r="BV49" s="29">
        <f t="shared" si="107"/>
        <v>0</v>
      </c>
      <c r="BW49" s="35"/>
      <c r="BX49" s="29">
        <f t="shared" si="108"/>
        <v>0</v>
      </c>
      <c r="BY49" s="35">
        <v>100</v>
      </c>
      <c r="BZ49" s="29">
        <f t="shared" si="109"/>
        <v>1116927.084</v>
      </c>
      <c r="CA49" s="35"/>
      <c r="CB49" s="29">
        <f t="shared" si="110"/>
        <v>0</v>
      </c>
      <c r="CC49" s="35"/>
      <c r="CD49" s="29">
        <f t="shared" si="111"/>
        <v>0</v>
      </c>
      <c r="CE49" s="35">
        <v>2</v>
      </c>
      <c r="CF49" s="29">
        <f t="shared" si="112"/>
        <v>22338.541679999998</v>
      </c>
      <c r="CG49" s="35">
        <v>10</v>
      </c>
      <c r="CH49" s="29">
        <f t="shared" si="113"/>
        <v>111692.7084</v>
      </c>
      <c r="CI49" s="35"/>
      <c r="CJ49" s="29">
        <f t="shared" si="114"/>
        <v>0</v>
      </c>
      <c r="CK49" s="35">
        <v>15</v>
      </c>
      <c r="CL49" s="29">
        <f t="shared" si="115"/>
        <v>286242.18674999999</v>
      </c>
      <c r="CM49" s="35"/>
      <c r="CN49" s="29">
        <f t="shared" si="116"/>
        <v>0</v>
      </c>
      <c r="CO49" s="30"/>
      <c r="CP49" s="30"/>
      <c r="CQ49" s="35"/>
      <c r="CR49" s="35"/>
      <c r="CS49" s="35"/>
      <c r="CT49" s="35"/>
      <c r="CU49" s="32">
        <f t="shared" si="117"/>
        <v>456</v>
      </c>
      <c r="CV49" s="32">
        <f t="shared" si="117"/>
        <v>5028242.74823</v>
      </c>
    </row>
    <row r="50" spans="1:100" x14ac:dyDescent="0.25">
      <c r="A50" s="12">
        <v>13</v>
      </c>
      <c r="B50" s="12"/>
      <c r="C50" s="45" t="s">
        <v>102</v>
      </c>
      <c r="D50" s="25"/>
      <c r="E50" s="26"/>
      <c r="F50" s="27">
        <v>1</v>
      </c>
      <c r="G50" s="25">
        <v>1.4</v>
      </c>
      <c r="H50" s="25">
        <v>1.68</v>
      </c>
      <c r="I50" s="25">
        <v>2.23</v>
      </c>
      <c r="J50" s="25">
        <v>2.39</v>
      </c>
      <c r="K50" s="63">
        <f t="shared" ref="K50:Z50" si="120">K51</f>
        <v>0</v>
      </c>
      <c r="L50" s="63">
        <f t="shared" si="120"/>
        <v>0</v>
      </c>
      <c r="M50" s="63">
        <f t="shared" si="120"/>
        <v>0</v>
      </c>
      <c r="N50" s="63">
        <f t="shared" si="120"/>
        <v>0</v>
      </c>
      <c r="O50" s="63">
        <f t="shared" si="120"/>
        <v>0</v>
      </c>
      <c r="P50" s="63">
        <f t="shared" si="120"/>
        <v>0</v>
      </c>
      <c r="Q50" s="63">
        <f t="shared" si="120"/>
        <v>0</v>
      </c>
      <c r="R50" s="63">
        <f t="shared" si="120"/>
        <v>0</v>
      </c>
      <c r="S50" s="63">
        <f t="shared" si="120"/>
        <v>0</v>
      </c>
      <c r="T50" s="63">
        <f t="shared" si="120"/>
        <v>0</v>
      </c>
      <c r="U50" s="63">
        <f t="shared" si="120"/>
        <v>0</v>
      </c>
      <c r="V50" s="63">
        <f t="shared" si="120"/>
        <v>0</v>
      </c>
      <c r="W50" s="63">
        <f t="shared" si="120"/>
        <v>102</v>
      </c>
      <c r="X50" s="63">
        <f t="shared" si="120"/>
        <v>1180046.6495999999</v>
      </c>
      <c r="Y50" s="63">
        <f t="shared" si="120"/>
        <v>127</v>
      </c>
      <c r="Z50" s="63">
        <f t="shared" si="120"/>
        <v>1440464.48</v>
      </c>
      <c r="AA50" s="63">
        <f t="shared" ref="AA50:AP50" si="121">AA51</f>
        <v>49</v>
      </c>
      <c r="AB50" s="63">
        <f t="shared" si="121"/>
        <v>575777.47136000008</v>
      </c>
      <c r="AC50" s="63">
        <f t="shared" si="121"/>
        <v>95</v>
      </c>
      <c r="AD50" s="63">
        <f t="shared" si="121"/>
        <v>1088287.9280000001</v>
      </c>
      <c r="AE50" s="63">
        <f t="shared" si="121"/>
        <v>75</v>
      </c>
      <c r="AF50" s="63">
        <f t="shared" si="121"/>
        <v>859174.68</v>
      </c>
      <c r="AG50" s="63">
        <f t="shared" si="121"/>
        <v>1</v>
      </c>
      <c r="AH50" s="63">
        <f t="shared" si="121"/>
        <v>11342.24</v>
      </c>
      <c r="AI50" s="63">
        <f t="shared" si="121"/>
        <v>261</v>
      </c>
      <c r="AJ50" s="63">
        <f t="shared" si="121"/>
        <v>2989927.8864000002</v>
      </c>
      <c r="AK50" s="63">
        <f t="shared" si="121"/>
        <v>0</v>
      </c>
      <c r="AL50" s="63">
        <f t="shared" si="121"/>
        <v>0</v>
      </c>
      <c r="AM50" s="63">
        <f t="shared" si="121"/>
        <v>102</v>
      </c>
      <c r="AN50" s="63">
        <f t="shared" si="121"/>
        <v>1180046.6495999999</v>
      </c>
      <c r="AO50" s="63">
        <f t="shared" si="121"/>
        <v>0</v>
      </c>
      <c r="AP50" s="63">
        <f t="shared" si="121"/>
        <v>0</v>
      </c>
      <c r="AQ50" s="63">
        <f t="shared" ref="AQ50:BF50" si="122">AQ51</f>
        <v>0</v>
      </c>
      <c r="AR50" s="63">
        <f t="shared" si="122"/>
        <v>0</v>
      </c>
      <c r="AS50" s="63">
        <f t="shared" si="122"/>
        <v>0</v>
      </c>
      <c r="AT50" s="63">
        <f t="shared" si="122"/>
        <v>0</v>
      </c>
      <c r="AU50" s="63">
        <f t="shared" si="122"/>
        <v>0</v>
      </c>
      <c r="AV50" s="63">
        <f t="shared" si="122"/>
        <v>0</v>
      </c>
      <c r="AW50" s="63">
        <f t="shared" si="122"/>
        <v>0</v>
      </c>
      <c r="AX50" s="63">
        <f t="shared" si="122"/>
        <v>0</v>
      </c>
      <c r="AY50" s="63">
        <f t="shared" si="122"/>
        <v>0</v>
      </c>
      <c r="AZ50" s="63">
        <f t="shared" si="122"/>
        <v>0</v>
      </c>
      <c r="BA50" s="63">
        <f t="shared" si="122"/>
        <v>32</v>
      </c>
      <c r="BB50" s="63">
        <f t="shared" si="122"/>
        <v>479096.21760000003</v>
      </c>
      <c r="BC50" s="63">
        <f t="shared" si="122"/>
        <v>31</v>
      </c>
      <c r="BD50" s="63">
        <f t="shared" si="122"/>
        <v>548510.72640000004</v>
      </c>
      <c r="BE50" s="63">
        <f t="shared" si="122"/>
        <v>109</v>
      </c>
      <c r="BF50" s="63">
        <f t="shared" si="122"/>
        <v>1536973.3317120001</v>
      </c>
      <c r="BG50" s="63">
        <f t="shared" ref="BG50:BV50" si="123">BG51</f>
        <v>131</v>
      </c>
      <c r="BH50" s="63">
        <f t="shared" si="123"/>
        <v>1783000.128</v>
      </c>
      <c r="BI50" s="63">
        <f t="shared" si="123"/>
        <v>154</v>
      </c>
      <c r="BJ50" s="63">
        <f t="shared" si="123"/>
        <v>2305650.5472000004</v>
      </c>
      <c r="BK50" s="63">
        <f t="shared" si="123"/>
        <v>204</v>
      </c>
      <c r="BL50" s="63">
        <f t="shared" si="123"/>
        <v>2776580.352</v>
      </c>
      <c r="BM50" s="63">
        <f t="shared" si="123"/>
        <v>28</v>
      </c>
      <c r="BN50" s="63">
        <f t="shared" si="123"/>
        <v>394818.83750400005</v>
      </c>
      <c r="BO50" s="63">
        <f t="shared" si="123"/>
        <v>189</v>
      </c>
      <c r="BP50" s="63">
        <f t="shared" si="123"/>
        <v>2572420.0320000001</v>
      </c>
      <c r="BQ50" s="63">
        <f t="shared" si="123"/>
        <v>117</v>
      </c>
      <c r="BR50" s="63">
        <f t="shared" si="123"/>
        <v>1649778.713856</v>
      </c>
      <c r="BS50" s="63">
        <f t="shared" si="123"/>
        <v>34</v>
      </c>
      <c r="BT50" s="63">
        <f t="shared" si="123"/>
        <v>479422.87411200005</v>
      </c>
      <c r="BU50" s="63">
        <f t="shared" si="123"/>
        <v>40</v>
      </c>
      <c r="BV50" s="63">
        <f t="shared" si="123"/>
        <v>549871.79520000005</v>
      </c>
      <c r="BW50" s="63">
        <f t="shared" ref="BW50:CL50" si="124">BW51</f>
        <v>75</v>
      </c>
      <c r="BX50" s="63">
        <f t="shared" si="124"/>
        <v>1031009.616</v>
      </c>
      <c r="BY50" s="63">
        <f t="shared" si="124"/>
        <v>0</v>
      </c>
      <c r="BZ50" s="63">
        <f t="shared" si="124"/>
        <v>0</v>
      </c>
      <c r="CA50" s="63">
        <f t="shared" si="124"/>
        <v>5</v>
      </c>
      <c r="CB50" s="63">
        <f t="shared" si="124"/>
        <v>68733.974400000006</v>
      </c>
      <c r="CC50" s="63">
        <f t="shared" si="124"/>
        <v>0</v>
      </c>
      <c r="CD50" s="63">
        <f t="shared" si="124"/>
        <v>0</v>
      </c>
      <c r="CE50" s="63">
        <f t="shared" si="124"/>
        <v>0</v>
      </c>
      <c r="CF50" s="63">
        <f t="shared" si="124"/>
        <v>0</v>
      </c>
      <c r="CG50" s="63">
        <f t="shared" si="124"/>
        <v>181</v>
      </c>
      <c r="CH50" s="63">
        <f t="shared" si="124"/>
        <v>2488169.8732799999</v>
      </c>
      <c r="CI50" s="63">
        <f t="shared" si="124"/>
        <v>76</v>
      </c>
      <c r="CJ50" s="63">
        <f t="shared" si="124"/>
        <v>1071651.1303679999</v>
      </c>
      <c r="CK50" s="63">
        <f t="shared" si="124"/>
        <v>91</v>
      </c>
      <c r="CL50" s="63">
        <f t="shared" si="124"/>
        <v>2137274.9944000002</v>
      </c>
      <c r="CM50" s="63">
        <f t="shared" ref="CM50:CV50" si="125">CM51</f>
        <v>80</v>
      </c>
      <c r="CN50" s="63">
        <f t="shared" si="125"/>
        <v>1703928.5120000003</v>
      </c>
      <c r="CO50" s="63">
        <f t="shared" si="125"/>
        <v>0</v>
      </c>
      <c r="CP50" s="63">
        <f t="shared" si="125"/>
        <v>0</v>
      </c>
      <c r="CQ50" s="63">
        <f t="shared" si="125"/>
        <v>0</v>
      </c>
      <c r="CR50" s="63">
        <f t="shared" si="125"/>
        <v>0</v>
      </c>
      <c r="CS50" s="63">
        <f t="shared" si="125"/>
        <v>35</v>
      </c>
      <c r="CT50" s="63">
        <f t="shared" si="125"/>
        <v>396978.39999999997</v>
      </c>
      <c r="CU50" s="63">
        <f t="shared" si="125"/>
        <v>2424</v>
      </c>
      <c r="CV50" s="63">
        <f t="shared" si="125"/>
        <v>33298938.040992007</v>
      </c>
    </row>
    <row r="51" spans="1:100" x14ac:dyDescent="0.25">
      <c r="A51" s="12"/>
      <c r="B51" s="12">
        <v>28</v>
      </c>
      <c r="C51" s="24" t="s">
        <v>103</v>
      </c>
      <c r="D51" s="25">
        <f>D49</f>
        <v>10127</v>
      </c>
      <c r="E51" s="26">
        <v>0.8</v>
      </c>
      <c r="F51" s="27">
        <v>1</v>
      </c>
      <c r="G51" s="25">
        <v>1.4</v>
      </c>
      <c r="H51" s="25">
        <v>1.68</v>
      </c>
      <c r="I51" s="25">
        <v>2.23</v>
      </c>
      <c r="J51" s="25">
        <v>2.39</v>
      </c>
      <c r="K51" s="28"/>
      <c r="L51" s="28">
        <f>SUM(K51*D51*E51*F51*G51*$L$7)</f>
        <v>0</v>
      </c>
      <c r="M51" s="28"/>
      <c r="N51" s="28">
        <f>M51*D51*E51*F51*G51*$N$7</f>
        <v>0</v>
      </c>
      <c r="O51" s="29"/>
      <c r="P51" s="29">
        <f>O51*D51*E51*F51*G51*$P$7</f>
        <v>0</v>
      </c>
      <c r="Q51" s="29"/>
      <c r="R51" s="29">
        <f>Q51*D51*E51*F51*G51*$R$7</f>
        <v>0</v>
      </c>
      <c r="S51" s="29"/>
      <c r="T51" s="29">
        <f>S51*D51*E51*F51*G51*$T$7</f>
        <v>0</v>
      </c>
      <c r="U51" s="29"/>
      <c r="V51" s="29">
        <f>U51*D51*E51*F51*G51*$V$7</f>
        <v>0</v>
      </c>
      <c r="W51" s="29">
        <v>102</v>
      </c>
      <c r="X51" s="29">
        <f>W51*D51*E51*F51*G51*$X$7</f>
        <v>1180046.6495999999</v>
      </c>
      <c r="Y51" s="29">
        <v>127</v>
      </c>
      <c r="Z51" s="29">
        <f>Y51*D51*E51*F51*G51*$Z$7</f>
        <v>1440464.48</v>
      </c>
      <c r="AA51" s="29">
        <v>49</v>
      </c>
      <c r="AB51" s="29">
        <f>AA51*D51*E51*F51*G51*$AB$7</f>
        <v>575777.47136000008</v>
      </c>
      <c r="AC51" s="29">
        <v>95</v>
      </c>
      <c r="AD51" s="29">
        <f>AC51*D51*E51*F51*G51*$AD$7</f>
        <v>1088287.9280000001</v>
      </c>
      <c r="AE51" s="29">
        <v>75</v>
      </c>
      <c r="AF51" s="29">
        <f>AE51*D51*E51*F51*G51*$AF$7</f>
        <v>859174.68</v>
      </c>
      <c r="AG51" s="29">
        <v>1</v>
      </c>
      <c r="AH51" s="29">
        <f>AG51*D51*E51*F51*G51*$AH$7</f>
        <v>11342.24</v>
      </c>
      <c r="AI51" s="29">
        <v>261</v>
      </c>
      <c r="AJ51" s="29">
        <f>AI51*D51*E51*F51*G51*$AJ$7</f>
        <v>2989927.8864000002</v>
      </c>
      <c r="AK51" s="29"/>
      <c r="AL51" s="29">
        <f>AK51*D51*E51*F51*G51*$AL$7</f>
        <v>0</v>
      </c>
      <c r="AM51" s="29">
        <v>102</v>
      </c>
      <c r="AN51" s="29">
        <f>AM51*D51*E51*F51*G51*$AN$7</f>
        <v>1180046.6495999999</v>
      </c>
      <c r="AO51" s="29"/>
      <c r="AP51" s="29">
        <f>AO51*D51*E51*F51*G51*$AP$7</f>
        <v>0</v>
      </c>
      <c r="AQ51" s="29"/>
      <c r="AR51" s="29">
        <f>AQ51*D51*E51*F51*G51*$AR$7</f>
        <v>0</v>
      </c>
      <c r="AS51" s="29"/>
      <c r="AT51" s="29">
        <f>AS51*D51*E51*F51*G51*$AT$7</f>
        <v>0</v>
      </c>
      <c r="AU51" s="29"/>
      <c r="AV51" s="29">
        <f>AU51*D51*E51*F51*G51*$AV$7</f>
        <v>0</v>
      </c>
      <c r="AW51" s="30"/>
      <c r="AX51" s="30">
        <f>AW51*D51*E51*F51*G51*$AX$7</f>
        <v>0</v>
      </c>
      <c r="AY51" s="29"/>
      <c r="AZ51" s="29">
        <f>AY51*D51*E51*F51*G51*$AZ$7</f>
        <v>0</v>
      </c>
      <c r="BA51" s="29">
        <v>32</v>
      </c>
      <c r="BB51" s="29">
        <f>BA51*D51*E51*F51*H51*$BB$7</f>
        <v>479096.21760000003</v>
      </c>
      <c r="BC51" s="29">
        <v>31</v>
      </c>
      <c r="BD51" s="29">
        <f>BC51*D51*E51*F51*H51*$BD$7</f>
        <v>548510.72640000004</v>
      </c>
      <c r="BE51" s="29">
        <v>109</v>
      </c>
      <c r="BF51" s="29">
        <f>BE51*D51*E51*F51*H51*$BF$7</f>
        <v>1536973.3317120001</v>
      </c>
      <c r="BG51" s="29">
        <v>131</v>
      </c>
      <c r="BH51" s="29">
        <f>BG51*D51*E51*F51*H51*$BH$7</f>
        <v>1783000.128</v>
      </c>
      <c r="BI51" s="29">
        <v>154</v>
      </c>
      <c r="BJ51" s="29">
        <f>BI51*D51*E51*F51*H51*$BJ$7</f>
        <v>2305650.5472000004</v>
      </c>
      <c r="BK51" s="29">
        <v>204</v>
      </c>
      <c r="BL51" s="29">
        <f>BK51*D51*E51*F51*H51*$BL$7</f>
        <v>2776580.352</v>
      </c>
      <c r="BM51" s="29">
        <v>28</v>
      </c>
      <c r="BN51" s="29">
        <f>BM51*D51*E51*F51*H51*$BN$7</f>
        <v>394818.83750400005</v>
      </c>
      <c r="BO51" s="29">
        <v>189</v>
      </c>
      <c r="BP51" s="29">
        <f>BO51*D51*E51*F51*H51*$BP$7</f>
        <v>2572420.0320000001</v>
      </c>
      <c r="BQ51" s="29">
        <v>117</v>
      </c>
      <c r="BR51" s="29">
        <f>BQ51*D51*E51*F51*H51*$BR$7</f>
        <v>1649778.713856</v>
      </c>
      <c r="BS51" s="29">
        <v>34</v>
      </c>
      <c r="BT51" s="29">
        <f>BS51*D51*E51*F51*H51*$BT$7</f>
        <v>479422.87411200005</v>
      </c>
      <c r="BU51" s="29">
        <v>40</v>
      </c>
      <c r="BV51" s="29">
        <f>BU51*D51*E51*F51*H51*$BV$7</f>
        <v>549871.79520000005</v>
      </c>
      <c r="BW51" s="29">
        <v>75</v>
      </c>
      <c r="BX51" s="29">
        <f>BW51*D51*E51*F51*H51*$BX$7</f>
        <v>1031009.616</v>
      </c>
      <c r="BY51" s="29"/>
      <c r="BZ51" s="29">
        <f>BY51*D51*E51*F51*H51*$BZ$7</f>
        <v>0</v>
      </c>
      <c r="CA51" s="29">
        <v>5</v>
      </c>
      <c r="CB51" s="29">
        <f>CA51*D51*E51*F51*H51*$CB$7</f>
        <v>68733.974400000006</v>
      </c>
      <c r="CC51" s="29"/>
      <c r="CD51" s="29">
        <f>CC51*D51*E51*F51*H51*$CD$7</f>
        <v>0</v>
      </c>
      <c r="CE51" s="29"/>
      <c r="CF51" s="29">
        <f>CE51*D51*E51*F51*H51*$CF$7</f>
        <v>0</v>
      </c>
      <c r="CG51" s="29">
        <v>181</v>
      </c>
      <c r="CH51" s="29">
        <f>CG51*D51*E51*F51*H51*$CH$7</f>
        <v>2488169.8732799999</v>
      </c>
      <c r="CI51" s="29">
        <v>76</v>
      </c>
      <c r="CJ51" s="29">
        <f>CI51*D51*E51*F51*H51*$CJ$7</f>
        <v>1071651.1303679999</v>
      </c>
      <c r="CK51" s="29">
        <v>91</v>
      </c>
      <c r="CL51" s="29">
        <f>CK51*D51*E51*F51*I51*$CL$7</f>
        <v>2137274.9944000002</v>
      </c>
      <c r="CM51" s="29">
        <v>80</v>
      </c>
      <c r="CN51" s="29">
        <f>CM51*D51*E51*F51*J51*$CN$7</f>
        <v>1703928.5120000003</v>
      </c>
      <c r="CO51" s="30"/>
      <c r="CP51" s="30"/>
      <c r="CQ51" s="29"/>
      <c r="CR51" s="29"/>
      <c r="CS51" s="29">
        <v>35</v>
      </c>
      <c r="CT51" s="29">
        <f>CS51*D51*E51*F51*G51*$CT$7</f>
        <v>396978.39999999997</v>
      </c>
      <c r="CU51" s="32">
        <f>SUM(K51,M51,O51,Q51,S51,U51,W51,Y51,AA51,AC51,AE51,AG51,AI51,AK51,AM51,AO51,AQ51,AS51,AU51,AW51,AY51,BA51,BC51,BG51,BI51,BK51,BM51,BO51,BQ51,BS51,BU51,BW51,BY51,CA51,CC51,CE51,CG51,CI51,CK51,CM51,BE51,CO51,CQ51,CS51)</f>
        <v>2424</v>
      </c>
      <c r="CV51" s="32">
        <f>SUM(L51,N51,P51,R51,T51,V51,X51,Z51,AB51,AD51,AF51,AH51,AJ51,AL51,AN51,AP51,AR51,AT51,AV51,AX51,AZ51,BB51,BD51,BH51,BJ51,BL51,BN51,BP51,BR51,BT51,BV51,BX51,BZ51,CB51,CD51,CF51,CH51,CJ51,CL51,CN51,BF51,CP51,CR51,CT51)</f>
        <v>33298938.040992007</v>
      </c>
    </row>
    <row r="52" spans="1:100" x14ac:dyDescent="0.25">
      <c r="A52" s="12">
        <v>14</v>
      </c>
      <c r="B52" s="12"/>
      <c r="C52" s="45" t="s">
        <v>104</v>
      </c>
      <c r="D52" s="25"/>
      <c r="E52" s="26"/>
      <c r="F52" s="27">
        <v>1</v>
      </c>
      <c r="G52" s="25">
        <v>1.4</v>
      </c>
      <c r="H52" s="25">
        <v>1.68</v>
      </c>
      <c r="I52" s="25">
        <v>2.23</v>
      </c>
      <c r="J52" s="25">
        <v>2.39</v>
      </c>
      <c r="K52" s="69">
        <f t="shared" ref="K52:Z52" si="126">SUM(K53:K54)</f>
        <v>0</v>
      </c>
      <c r="L52" s="69">
        <f t="shared" si="126"/>
        <v>0</v>
      </c>
      <c r="M52" s="69">
        <f t="shared" si="126"/>
        <v>0</v>
      </c>
      <c r="N52" s="69">
        <f t="shared" si="126"/>
        <v>0</v>
      </c>
      <c r="O52" s="69">
        <f t="shared" si="126"/>
        <v>0</v>
      </c>
      <c r="P52" s="69">
        <f t="shared" si="126"/>
        <v>0</v>
      </c>
      <c r="Q52" s="69">
        <f t="shared" si="126"/>
        <v>0</v>
      </c>
      <c r="R52" s="69">
        <f t="shared" si="126"/>
        <v>0</v>
      </c>
      <c r="S52" s="69">
        <f t="shared" si="126"/>
        <v>0</v>
      </c>
      <c r="T52" s="69">
        <f t="shared" si="126"/>
        <v>0</v>
      </c>
      <c r="U52" s="69">
        <f t="shared" si="126"/>
        <v>0</v>
      </c>
      <c r="V52" s="69">
        <f t="shared" si="126"/>
        <v>0</v>
      </c>
      <c r="W52" s="69">
        <f t="shared" si="126"/>
        <v>0</v>
      </c>
      <c r="X52" s="69">
        <f t="shared" si="126"/>
        <v>0</v>
      </c>
      <c r="Y52" s="69">
        <f t="shared" si="126"/>
        <v>0</v>
      </c>
      <c r="Z52" s="69">
        <f t="shared" si="126"/>
        <v>0</v>
      </c>
      <c r="AA52" s="69">
        <f t="shared" ref="AA52:AP52" si="127">SUM(AA53:AA54)</f>
        <v>0</v>
      </c>
      <c r="AB52" s="69">
        <f t="shared" si="127"/>
        <v>0</v>
      </c>
      <c r="AC52" s="69">
        <f t="shared" si="127"/>
        <v>0</v>
      </c>
      <c r="AD52" s="69">
        <f t="shared" si="127"/>
        <v>0</v>
      </c>
      <c r="AE52" s="69">
        <f t="shared" si="127"/>
        <v>0</v>
      </c>
      <c r="AF52" s="69">
        <f t="shared" si="127"/>
        <v>0</v>
      </c>
      <c r="AG52" s="69">
        <f t="shared" si="127"/>
        <v>0</v>
      </c>
      <c r="AH52" s="69">
        <f t="shared" si="127"/>
        <v>0</v>
      </c>
      <c r="AI52" s="69">
        <f t="shared" si="127"/>
        <v>0</v>
      </c>
      <c r="AJ52" s="69">
        <f t="shared" si="127"/>
        <v>0</v>
      </c>
      <c r="AK52" s="69">
        <f t="shared" si="127"/>
        <v>0</v>
      </c>
      <c r="AL52" s="69">
        <f t="shared" si="127"/>
        <v>0</v>
      </c>
      <c r="AM52" s="69">
        <f t="shared" si="127"/>
        <v>3</v>
      </c>
      <c r="AN52" s="69">
        <f t="shared" si="127"/>
        <v>66377.624039999995</v>
      </c>
      <c r="AO52" s="69">
        <f t="shared" si="127"/>
        <v>0</v>
      </c>
      <c r="AP52" s="69">
        <f t="shared" si="127"/>
        <v>0</v>
      </c>
      <c r="AQ52" s="69">
        <f t="shared" ref="AQ52:BF52" si="128">SUM(AQ53:AQ54)</f>
        <v>0</v>
      </c>
      <c r="AR52" s="69">
        <f t="shared" si="128"/>
        <v>0</v>
      </c>
      <c r="AS52" s="69">
        <f t="shared" si="128"/>
        <v>0</v>
      </c>
      <c r="AT52" s="69">
        <f t="shared" si="128"/>
        <v>0</v>
      </c>
      <c r="AU52" s="69">
        <f t="shared" si="128"/>
        <v>0</v>
      </c>
      <c r="AV52" s="69">
        <f t="shared" si="128"/>
        <v>0</v>
      </c>
      <c r="AW52" s="69">
        <f t="shared" si="128"/>
        <v>0</v>
      </c>
      <c r="AX52" s="69">
        <f t="shared" si="128"/>
        <v>0</v>
      </c>
      <c r="AY52" s="69">
        <f t="shared" si="128"/>
        <v>0</v>
      </c>
      <c r="AZ52" s="69">
        <f t="shared" si="128"/>
        <v>0</v>
      </c>
      <c r="BA52" s="69">
        <f t="shared" si="128"/>
        <v>0</v>
      </c>
      <c r="BB52" s="69">
        <f t="shared" si="128"/>
        <v>0</v>
      </c>
      <c r="BC52" s="69">
        <f t="shared" si="128"/>
        <v>0</v>
      </c>
      <c r="BD52" s="69">
        <f t="shared" si="128"/>
        <v>0</v>
      </c>
      <c r="BE52" s="69">
        <f t="shared" si="128"/>
        <v>0</v>
      </c>
      <c r="BF52" s="69">
        <f t="shared" si="128"/>
        <v>0</v>
      </c>
      <c r="BG52" s="69">
        <f t="shared" ref="BG52:BV52" si="129">SUM(BG53:BG54)</f>
        <v>0</v>
      </c>
      <c r="BH52" s="69">
        <f t="shared" si="129"/>
        <v>0</v>
      </c>
      <c r="BI52" s="69">
        <f t="shared" si="129"/>
        <v>0</v>
      </c>
      <c r="BJ52" s="69">
        <f t="shared" si="129"/>
        <v>0</v>
      </c>
      <c r="BK52" s="69">
        <f t="shared" si="129"/>
        <v>0</v>
      </c>
      <c r="BL52" s="69">
        <f t="shared" si="129"/>
        <v>0</v>
      </c>
      <c r="BM52" s="69">
        <f t="shared" si="129"/>
        <v>0</v>
      </c>
      <c r="BN52" s="69">
        <f t="shared" si="129"/>
        <v>0</v>
      </c>
      <c r="BO52" s="69">
        <f t="shared" si="129"/>
        <v>0</v>
      </c>
      <c r="BP52" s="69">
        <f t="shared" si="129"/>
        <v>0</v>
      </c>
      <c r="BQ52" s="69">
        <f t="shared" si="129"/>
        <v>0</v>
      </c>
      <c r="BR52" s="69">
        <f t="shared" si="129"/>
        <v>0</v>
      </c>
      <c r="BS52" s="69">
        <f t="shared" si="129"/>
        <v>0</v>
      </c>
      <c r="BT52" s="69">
        <f t="shared" si="129"/>
        <v>0</v>
      </c>
      <c r="BU52" s="69">
        <f t="shared" si="129"/>
        <v>0</v>
      </c>
      <c r="BV52" s="69">
        <f t="shared" si="129"/>
        <v>0</v>
      </c>
      <c r="BW52" s="69">
        <f t="shared" ref="BW52:CL52" si="130">SUM(BW53:BW54)</f>
        <v>0</v>
      </c>
      <c r="BX52" s="69">
        <f t="shared" si="130"/>
        <v>0</v>
      </c>
      <c r="BY52" s="69">
        <f t="shared" si="130"/>
        <v>0</v>
      </c>
      <c r="BZ52" s="69">
        <f t="shared" si="130"/>
        <v>0</v>
      </c>
      <c r="CA52" s="69">
        <f t="shared" si="130"/>
        <v>4</v>
      </c>
      <c r="CB52" s="69">
        <f t="shared" si="130"/>
        <v>105162.98083199999</v>
      </c>
      <c r="CC52" s="69">
        <f t="shared" si="130"/>
        <v>0</v>
      </c>
      <c r="CD52" s="69">
        <f t="shared" si="130"/>
        <v>0</v>
      </c>
      <c r="CE52" s="69">
        <f t="shared" si="130"/>
        <v>0</v>
      </c>
      <c r="CF52" s="69">
        <f t="shared" si="130"/>
        <v>0</v>
      </c>
      <c r="CG52" s="69">
        <f t="shared" si="130"/>
        <v>0</v>
      </c>
      <c r="CH52" s="69">
        <f t="shared" si="130"/>
        <v>0</v>
      </c>
      <c r="CI52" s="69">
        <f t="shared" si="130"/>
        <v>0</v>
      </c>
      <c r="CJ52" s="69">
        <f t="shared" si="130"/>
        <v>0</v>
      </c>
      <c r="CK52" s="69">
        <f t="shared" si="130"/>
        <v>0</v>
      </c>
      <c r="CL52" s="69">
        <f t="shared" si="130"/>
        <v>0</v>
      </c>
      <c r="CM52" s="69">
        <f t="shared" ref="CM52:CV52" si="131">SUM(CM53:CM54)</f>
        <v>0</v>
      </c>
      <c r="CN52" s="69">
        <f t="shared" si="131"/>
        <v>0</v>
      </c>
      <c r="CO52" s="69">
        <f t="shared" si="131"/>
        <v>0</v>
      </c>
      <c r="CP52" s="69">
        <f t="shared" si="131"/>
        <v>0</v>
      </c>
      <c r="CQ52" s="69">
        <f t="shared" si="131"/>
        <v>0</v>
      </c>
      <c r="CR52" s="69">
        <f t="shared" si="131"/>
        <v>0</v>
      </c>
      <c r="CS52" s="69">
        <f t="shared" si="131"/>
        <v>0</v>
      </c>
      <c r="CT52" s="69">
        <f t="shared" si="131"/>
        <v>0</v>
      </c>
      <c r="CU52" s="69">
        <f t="shared" si="131"/>
        <v>7</v>
      </c>
      <c r="CV52" s="69">
        <f t="shared" si="131"/>
        <v>171540.604872</v>
      </c>
    </row>
    <row r="53" spans="1:100" ht="30" x14ac:dyDescent="0.25">
      <c r="A53" s="12"/>
      <c r="B53" s="12">
        <v>29</v>
      </c>
      <c r="C53" s="24" t="s">
        <v>105</v>
      </c>
      <c r="D53" s="25">
        <f>D51</f>
        <v>10127</v>
      </c>
      <c r="E53" s="26">
        <v>1.53</v>
      </c>
      <c r="F53" s="27">
        <v>1</v>
      </c>
      <c r="G53" s="25">
        <v>1.4</v>
      </c>
      <c r="H53" s="25">
        <v>1.68</v>
      </c>
      <c r="I53" s="25">
        <v>2.23</v>
      </c>
      <c r="J53" s="25">
        <v>2.39</v>
      </c>
      <c r="K53" s="28"/>
      <c r="L53" s="28">
        <f>SUM(K53*D53*E53*F53*G53*$L$7)</f>
        <v>0</v>
      </c>
      <c r="M53" s="28"/>
      <c r="N53" s="28">
        <f>M53*D53*E53*F53*G53*$N$7</f>
        <v>0</v>
      </c>
      <c r="O53" s="29">
        <v>0</v>
      </c>
      <c r="P53" s="29">
        <f>O53*D53*E53*F53*G53*$P$7</f>
        <v>0</v>
      </c>
      <c r="Q53" s="29">
        <v>0</v>
      </c>
      <c r="R53" s="29">
        <f>Q53*D53*E53*F53*G53*$R$7</f>
        <v>0</v>
      </c>
      <c r="S53" s="29">
        <v>0</v>
      </c>
      <c r="T53" s="29">
        <f>S53*D53*E53*F53*G53*$T$7</f>
        <v>0</v>
      </c>
      <c r="U53" s="29">
        <v>0</v>
      </c>
      <c r="V53" s="29">
        <f>U53*D53*E53*F53*G53*$V$7</f>
        <v>0</v>
      </c>
      <c r="W53" s="29">
        <v>0</v>
      </c>
      <c r="X53" s="29">
        <f>W53*D53*E53*F53*G53*$X$7</f>
        <v>0</v>
      </c>
      <c r="Y53" s="29">
        <v>0</v>
      </c>
      <c r="Z53" s="29">
        <f>Y53*D53*E53*F53*G53*$Z$7</f>
        <v>0</v>
      </c>
      <c r="AA53" s="29">
        <v>0</v>
      </c>
      <c r="AB53" s="29">
        <f>AA53*D53*E53*F53*G53*$AB$7</f>
        <v>0</v>
      </c>
      <c r="AC53" s="29">
        <v>0</v>
      </c>
      <c r="AD53" s="29">
        <f>AC53*D53*E53*F53*G53*$AD$7</f>
        <v>0</v>
      </c>
      <c r="AE53" s="29">
        <v>0</v>
      </c>
      <c r="AF53" s="29">
        <f>AE53*D53*E53*F53*G53*$AF$7</f>
        <v>0</v>
      </c>
      <c r="AG53" s="29">
        <v>0</v>
      </c>
      <c r="AH53" s="29">
        <f>AG53*D53*E53*F53*G53*$AH$7</f>
        <v>0</v>
      </c>
      <c r="AI53" s="29"/>
      <c r="AJ53" s="29">
        <f>AI53*D53*E53*F53*G53*$AJ$7</f>
        <v>0</v>
      </c>
      <c r="AK53" s="29">
        <v>0</v>
      </c>
      <c r="AL53" s="29">
        <f>AK53*D53*E53*F53*G53*$AL$7</f>
        <v>0</v>
      </c>
      <c r="AM53" s="29">
        <v>3</v>
      </c>
      <c r="AN53" s="29">
        <f>AM53*D53*E53*F53*G53*$AN$7</f>
        <v>66377.624039999995</v>
      </c>
      <c r="AO53" s="29"/>
      <c r="AP53" s="29">
        <f>AO53*D53*E53*F53*G53*$AP$7</f>
        <v>0</v>
      </c>
      <c r="AQ53" s="29">
        <v>0</v>
      </c>
      <c r="AR53" s="29">
        <f>AQ53*D53*E53*F53*G53*$AR$7</f>
        <v>0</v>
      </c>
      <c r="AS53" s="29"/>
      <c r="AT53" s="29">
        <f>AS53*D53*E53*F53*G53*$AT$7</f>
        <v>0</v>
      </c>
      <c r="AU53" s="29">
        <v>0</v>
      </c>
      <c r="AV53" s="29">
        <f>AU53*D53*E53*F53*G53*$AV$7</f>
        <v>0</v>
      </c>
      <c r="AW53" s="30"/>
      <c r="AX53" s="30">
        <f>AW53*D53*E53*F53*G53*$AX$7</f>
        <v>0</v>
      </c>
      <c r="AY53" s="29">
        <v>0</v>
      </c>
      <c r="AZ53" s="29">
        <f>AY53*D53*E53*F53*G53*$AZ$7</f>
        <v>0</v>
      </c>
      <c r="BA53" s="29">
        <v>0</v>
      </c>
      <c r="BB53" s="29">
        <f>BA53*D53*E53*F53*H53*$BB$7</f>
        <v>0</v>
      </c>
      <c r="BC53" s="29">
        <v>0</v>
      </c>
      <c r="BD53" s="29">
        <f>BC53*D53*E53*F53*H53*$BD$7</f>
        <v>0</v>
      </c>
      <c r="BE53" s="29">
        <v>0</v>
      </c>
      <c r="BF53" s="29">
        <f>BE53*D53*E53*F53*H53*$BF$7</f>
        <v>0</v>
      </c>
      <c r="BG53" s="29">
        <v>0</v>
      </c>
      <c r="BH53" s="29">
        <f>BG53*D53*E53*F53*H53*$BH$7</f>
        <v>0</v>
      </c>
      <c r="BI53" s="29"/>
      <c r="BJ53" s="29">
        <f>BI53*D53*E53*F53*H53*$BJ$7</f>
        <v>0</v>
      </c>
      <c r="BK53" s="29">
        <v>0</v>
      </c>
      <c r="BL53" s="29">
        <f>BK53*D53*E53*F53*H53*$BL$7</f>
        <v>0</v>
      </c>
      <c r="BM53" s="29">
        <v>0</v>
      </c>
      <c r="BN53" s="29">
        <f>BM53*D53*E53*F53*H53*$BN$7</f>
        <v>0</v>
      </c>
      <c r="BO53" s="29">
        <v>0</v>
      </c>
      <c r="BP53" s="29">
        <f>BO53*D53*E53*F53*H53*$BP$7</f>
        <v>0</v>
      </c>
      <c r="BQ53" s="29">
        <v>0</v>
      </c>
      <c r="BR53" s="29">
        <f>BQ53*D53*E53*F53*H53*$BR$7</f>
        <v>0</v>
      </c>
      <c r="BS53" s="29"/>
      <c r="BT53" s="29">
        <f>BS53*D53*E53*F53*H53*$BT$7</f>
        <v>0</v>
      </c>
      <c r="BU53" s="29">
        <v>0</v>
      </c>
      <c r="BV53" s="29">
        <f>BU53*D53*E53*F53*H53*$BV$7</f>
        <v>0</v>
      </c>
      <c r="BW53" s="29">
        <v>0</v>
      </c>
      <c r="BX53" s="29">
        <f>BW53*D53*E53*F53*H53*$BX$7</f>
        <v>0</v>
      </c>
      <c r="BY53" s="29">
        <v>0</v>
      </c>
      <c r="BZ53" s="29">
        <f>BY53*D53*E53*F53*H53*$BZ$7</f>
        <v>0</v>
      </c>
      <c r="CA53" s="29">
        <v>4</v>
      </c>
      <c r="CB53" s="29">
        <f>CA53*D53*E53*F53*H53*$CB$7</f>
        <v>105162.98083199999</v>
      </c>
      <c r="CC53" s="29">
        <v>0</v>
      </c>
      <c r="CD53" s="29">
        <f>CC53*D53*E53*F53*H53*$CD$7</f>
        <v>0</v>
      </c>
      <c r="CE53" s="29">
        <v>0</v>
      </c>
      <c r="CF53" s="29">
        <f>CE53*D53*E53*F53*H53*$CF$7</f>
        <v>0</v>
      </c>
      <c r="CG53" s="29">
        <v>0</v>
      </c>
      <c r="CH53" s="29">
        <f>CG53*D53*E53*F53*H53*$CH$7</f>
        <v>0</v>
      </c>
      <c r="CI53" s="29"/>
      <c r="CJ53" s="29">
        <f>CI53*D53*E53*F53*H53*$CJ$7</f>
        <v>0</v>
      </c>
      <c r="CK53" s="29">
        <v>0</v>
      </c>
      <c r="CL53" s="29">
        <f>CK53*D53*E53*F53*I53*$CL$7</f>
        <v>0</v>
      </c>
      <c r="CM53" s="29">
        <v>0</v>
      </c>
      <c r="CN53" s="29">
        <f>CM53*D53*E53*F53*J53*$CN$7</f>
        <v>0</v>
      </c>
      <c r="CO53" s="30"/>
      <c r="CP53" s="30"/>
      <c r="CQ53" s="29"/>
      <c r="CR53" s="29"/>
      <c r="CS53" s="29"/>
      <c r="CT53" s="29">
        <f>CS53*D53*E53*F53*G53*$CT$7</f>
        <v>0</v>
      </c>
      <c r="CU53" s="32">
        <f>SUM(K53,M53,O53,Q53,S53,U53,W53,Y53,AA53,AC53,AE53,AG53,AI53,AK53,AM53,AO53,AQ53,AS53,AU53,AW53,AY53,BA53,BC53,BG53,BI53,BK53,BM53,BO53,BQ53,BS53,BU53,BW53,BY53,CA53,CC53,CE53,CG53,CI53,CK53,CM53,BE53,CO53,CQ53,CS53)</f>
        <v>7</v>
      </c>
      <c r="CV53" s="32">
        <f>SUM(L53,N53,P53,R53,T53,V53,X53,Z53,AB53,AD53,AF53,AH53,AJ53,AL53,AN53,AP53,AR53,AT53,AV53,AX53,AZ53,BB53,BD53,BH53,BJ53,BL53,BN53,BP53,BR53,BT53,BV53,BX53,BZ53,CB53,CD53,CF53,CH53,CJ53,CL53,CN53,BF53,CP53,CR53,CT53)</f>
        <v>171540.604872</v>
      </c>
    </row>
    <row r="54" spans="1:100" ht="30" x14ac:dyDescent="0.25">
      <c r="A54" s="12"/>
      <c r="B54" s="12">
        <v>30</v>
      </c>
      <c r="C54" s="24" t="s">
        <v>106</v>
      </c>
      <c r="D54" s="25">
        <f t="shared" ref="D54:D95" si="132">D53</f>
        <v>10127</v>
      </c>
      <c r="E54" s="26">
        <v>3.17</v>
      </c>
      <c r="F54" s="27">
        <v>1</v>
      </c>
      <c r="G54" s="25">
        <v>1.4</v>
      </c>
      <c r="H54" s="25">
        <v>1.68</v>
      </c>
      <c r="I54" s="25">
        <v>2.23</v>
      </c>
      <c r="J54" s="25">
        <v>2.39</v>
      </c>
      <c r="K54" s="28"/>
      <c r="L54" s="28">
        <f>SUM(K54*D54*E54*F54*G54*$L$7)</f>
        <v>0</v>
      </c>
      <c r="M54" s="28"/>
      <c r="N54" s="28">
        <f>M54*D54*E54*F54*G54*$N$7</f>
        <v>0</v>
      </c>
      <c r="O54" s="29">
        <v>0</v>
      </c>
      <c r="P54" s="29">
        <f>O54*D54*E54*F54*G54*$P$7</f>
        <v>0</v>
      </c>
      <c r="Q54" s="29">
        <v>0</v>
      </c>
      <c r="R54" s="29">
        <f>Q54*D54*E54*F54*G54*$R$7</f>
        <v>0</v>
      </c>
      <c r="S54" s="29">
        <v>0</v>
      </c>
      <c r="T54" s="29">
        <f>S54*D54*E54*F54*G54*$T$7</f>
        <v>0</v>
      </c>
      <c r="U54" s="29">
        <v>0</v>
      </c>
      <c r="V54" s="29">
        <f>U54*D54*E54*F54*G54*$V$7</f>
        <v>0</v>
      </c>
      <c r="W54" s="29">
        <v>0</v>
      </c>
      <c r="X54" s="29">
        <f>W54*D54*E54*F54*G54*$X$7</f>
        <v>0</v>
      </c>
      <c r="Y54" s="29">
        <v>0</v>
      </c>
      <c r="Z54" s="29">
        <f>Y54*D54*E54*F54*G54*$Z$7</f>
        <v>0</v>
      </c>
      <c r="AA54" s="29">
        <v>0</v>
      </c>
      <c r="AB54" s="29">
        <f>AA54*D54*E54*F54*G54*$AB$7</f>
        <v>0</v>
      </c>
      <c r="AC54" s="29">
        <v>0</v>
      </c>
      <c r="AD54" s="29">
        <f>AC54*D54*E54*F54*G54*$AD$7</f>
        <v>0</v>
      </c>
      <c r="AE54" s="29">
        <v>0</v>
      </c>
      <c r="AF54" s="29">
        <f>AE54*D54*E54*F54*G54*$AF$7</f>
        <v>0</v>
      </c>
      <c r="AG54" s="29">
        <v>0</v>
      </c>
      <c r="AH54" s="29">
        <f>AG54*D54*E54*F54*G54*$AH$7</f>
        <v>0</v>
      </c>
      <c r="AI54" s="29"/>
      <c r="AJ54" s="29">
        <f>AI54*D54*E54*F54*G54*$AJ$7</f>
        <v>0</v>
      </c>
      <c r="AK54" s="29">
        <v>0</v>
      </c>
      <c r="AL54" s="29">
        <f>AK54*D54*E54*F54*G54*$AL$7</f>
        <v>0</v>
      </c>
      <c r="AM54" s="29"/>
      <c r="AN54" s="29">
        <f>AM54*D54*E54*F54*G54*$AN$7</f>
        <v>0</v>
      </c>
      <c r="AO54" s="29"/>
      <c r="AP54" s="29">
        <f>AO54*D54*E54*F54*G54*$AP$7</f>
        <v>0</v>
      </c>
      <c r="AQ54" s="29">
        <v>0</v>
      </c>
      <c r="AR54" s="29">
        <f>AQ54*D54*E54*F54*G54*$AR$7</f>
        <v>0</v>
      </c>
      <c r="AS54" s="29"/>
      <c r="AT54" s="29">
        <f>AS54*D54*E54*F54*G54*$AT$7</f>
        <v>0</v>
      </c>
      <c r="AU54" s="29">
        <v>0</v>
      </c>
      <c r="AV54" s="29">
        <f>AU54*D54*E54*F54*G54*$AV$7</f>
        <v>0</v>
      </c>
      <c r="AW54" s="30"/>
      <c r="AX54" s="30">
        <f>AW54*D54*E54*F54*G54*$AX$7</f>
        <v>0</v>
      </c>
      <c r="AY54" s="29">
        <v>0</v>
      </c>
      <c r="AZ54" s="29">
        <f>AY54*D54*E54*F54*G54*$AZ$7</f>
        <v>0</v>
      </c>
      <c r="BA54" s="29">
        <v>0</v>
      </c>
      <c r="BB54" s="29">
        <f>BA54*D54*E54*F54*H54*$BB$7</f>
        <v>0</v>
      </c>
      <c r="BC54" s="29">
        <v>0</v>
      </c>
      <c r="BD54" s="29">
        <f>BC54*D54*E54*F54*H54*$BD$7</f>
        <v>0</v>
      </c>
      <c r="BE54" s="29">
        <v>0</v>
      </c>
      <c r="BF54" s="29">
        <f>BE54*D54*E54*F54*H54*$BF$7</f>
        <v>0</v>
      </c>
      <c r="BG54" s="29">
        <v>0</v>
      </c>
      <c r="BH54" s="29">
        <f>BG54*D54*E54*F54*H54*$BH$7</f>
        <v>0</v>
      </c>
      <c r="BI54" s="29"/>
      <c r="BJ54" s="29">
        <f>BI54*D54*E54*F54*H54*$BJ$7</f>
        <v>0</v>
      </c>
      <c r="BK54" s="29">
        <v>0</v>
      </c>
      <c r="BL54" s="29">
        <f>BK54*D54*E54*F54*H54*$BL$7</f>
        <v>0</v>
      </c>
      <c r="BM54" s="29">
        <v>0</v>
      </c>
      <c r="BN54" s="29">
        <f>BM54*D54*E54*F54*H54*$BN$7</f>
        <v>0</v>
      </c>
      <c r="BO54" s="29">
        <v>0</v>
      </c>
      <c r="BP54" s="29">
        <f>BO54*D54*E54*F54*H54*$BP$7</f>
        <v>0</v>
      </c>
      <c r="BQ54" s="29">
        <v>0</v>
      </c>
      <c r="BR54" s="29">
        <f>BQ54*D54*E54*F54*H54*$BR$7</f>
        <v>0</v>
      </c>
      <c r="BS54" s="29"/>
      <c r="BT54" s="29">
        <f>BS54*D54*E54*F54*H54*$BT$7</f>
        <v>0</v>
      </c>
      <c r="BU54" s="29">
        <v>0</v>
      </c>
      <c r="BV54" s="29">
        <f>BU54*D54*E54*F54*H54*$BV$7</f>
        <v>0</v>
      </c>
      <c r="BW54" s="29">
        <v>0</v>
      </c>
      <c r="BX54" s="29">
        <f>BW54*D54*E54*F54*H54*$BX$7</f>
        <v>0</v>
      </c>
      <c r="BY54" s="29">
        <v>0</v>
      </c>
      <c r="BZ54" s="29">
        <f>BY54*D54*E54*F54*H54*$BZ$7</f>
        <v>0</v>
      </c>
      <c r="CA54" s="29">
        <v>0</v>
      </c>
      <c r="CB54" s="29">
        <f>CA54*D54*E54*F54*H54*$CB$7</f>
        <v>0</v>
      </c>
      <c r="CC54" s="29">
        <v>0</v>
      </c>
      <c r="CD54" s="29">
        <f>CC54*D54*E54*F54*H54*$CD$7</f>
        <v>0</v>
      </c>
      <c r="CE54" s="29">
        <v>0</v>
      </c>
      <c r="CF54" s="29">
        <f>CE54*D54*E54*F54*H54*$CF$7</f>
        <v>0</v>
      </c>
      <c r="CG54" s="29">
        <v>0</v>
      </c>
      <c r="CH54" s="29">
        <f>CG54*D54*E54*F54*H54*$CH$7</f>
        <v>0</v>
      </c>
      <c r="CI54" s="29"/>
      <c r="CJ54" s="29">
        <f>CI54*D54*E54*F54*H54*$CJ$7</f>
        <v>0</v>
      </c>
      <c r="CK54" s="29">
        <v>0</v>
      </c>
      <c r="CL54" s="29">
        <f>CK54*D54*E54*F54*I54*$CL$7</f>
        <v>0</v>
      </c>
      <c r="CM54" s="29">
        <v>0</v>
      </c>
      <c r="CN54" s="29">
        <f>CM54*D54*E54*F54*J54*$CN$7</f>
        <v>0</v>
      </c>
      <c r="CO54" s="30"/>
      <c r="CP54" s="30"/>
      <c r="CQ54" s="29"/>
      <c r="CR54" s="29"/>
      <c r="CS54" s="29"/>
      <c r="CT54" s="29">
        <f>CS54*D54*E54*F54*G54*$CT$7</f>
        <v>0</v>
      </c>
      <c r="CU54" s="32">
        <f>SUM(K54,M54,O54,Q54,S54,U54,W54,Y54,AA54,AC54,AE54,AG54,AI54,AK54,AM54,AO54,AQ54,AS54,AU54,AW54,AY54,BA54,BC54,BG54,BI54,BK54,BM54,BO54,BQ54,BS54,BU54,BW54,BY54,CA54,CC54,CE54,CG54,CI54,CK54,CM54,BE54,CO54,CQ54,CS54)</f>
        <v>0</v>
      </c>
      <c r="CV54" s="32">
        <f>SUM(L54,N54,P54,R54,T54,V54,X54,Z54,AB54,AD54,AF54,AH54,AJ54,AL54,AN54,AP54,AR54,AT54,AV54,AX54,AZ54,BB54,BD54,BH54,BJ54,BL54,BN54,BP54,BR54,BT54,BV54,BX54,BZ54,CB54,CD54,CF54,CH54,CJ54,CL54,CN54,BF54,CP54,CR54,CT54)</f>
        <v>0</v>
      </c>
    </row>
    <row r="55" spans="1:100" s="68" customFormat="1" x14ac:dyDescent="0.25">
      <c r="A55" s="64">
        <v>15</v>
      </c>
      <c r="B55" s="64"/>
      <c r="C55" s="45" t="s">
        <v>107</v>
      </c>
      <c r="D55" s="65"/>
      <c r="E55" s="66"/>
      <c r="F55" s="60">
        <v>1</v>
      </c>
      <c r="G55" s="65">
        <v>1.4</v>
      </c>
      <c r="H55" s="65">
        <v>1.68</v>
      </c>
      <c r="I55" s="65">
        <v>2.23</v>
      </c>
      <c r="J55" s="65">
        <v>2.39</v>
      </c>
      <c r="K55" s="69">
        <f t="shared" ref="K55:Z55" si="133">SUM(K56:K58)</f>
        <v>42</v>
      </c>
      <c r="L55" s="69">
        <f t="shared" si="133"/>
        <v>589393.83048</v>
      </c>
      <c r="M55" s="69">
        <f t="shared" si="133"/>
        <v>0</v>
      </c>
      <c r="N55" s="69">
        <f t="shared" si="133"/>
        <v>0</v>
      </c>
      <c r="O55" s="69">
        <f t="shared" si="133"/>
        <v>22</v>
      </c>
      <c r="P55" s="69">
        <f t="shared" si="133"/>
        <v>366808.04159999994</v>
      </c>
      <c r="Q55" s="69">
        <f t="shared" si="133"/>
        <v>195</v>
      </c>
      <c r="R55" s="69">
        <f t="shared" si="133"/>
        <v>3251253.0959999994</v>
      </c>
      <c r="S55" s="69">
        <f t="shared" si="133"/>
        <v>0</v>
      </c>
      <c r="T55" s="69">
        <f t="shared" si="133"/>
        <v>0</v>
      </c>
      <c r="U55" s="69">
        <f t="shared" si="133"/>
        <v>0</v>
      </c>
      <c r="V55" s="69">
        <f t="shared" si="133"/>
        <v>0</v>
      </c>
      <c r="W55" s="69">
        <f t="shared" si="133"/>
        <v>26</v>
      </c>
      <c r="X55" s="69">
        <f t="shared" si="133"/>
        <v>368475.35087999998</v>
      </c>
      <c r="Y55" s="69">
        <f t="shared" si="133"/>
        <v>140</v>
      </c>
      <c r="Z55" s="69">
        <f t="shared" si="133"/>
        <v>1945194.1599999997</v>
      </c>
      <c r="AA55" s="69">
        <f t="shared" ref="AA55:AP55" si="134">SUM(AA56:AA58)</f>
        <v>4</v>
      </c>
      <c r="AB55" s="69">
        <f t="shared" si="134"/>
        <v>57577.747135999998</v>
      </c>
      <c r="AC55" s="69">
        <f t="shared" si="134"/>
        <v>185</v>
      </c>
      <c r="AD55" s="69">
        <f t="shared" si="134"/>
        <v>2596139.4913999997</v>
      </c>
      <c r="AE55" s="69">
        <f t="shared" si="134"/>
        <v>0</v>
      </c>
      <c r="AF55" s="69">
        <f t="shared" si="134"/>
        <v>0</v>
      </c>
      <c r="AG55" s="69">
        <f t="shared" si="134"/>
        <v>12</v>
      </c>
      <c r="AH55" s="69">
        <f t="shared" si="134"/>
        <v>166730.92799999999</v>
      </c>
      <c r="AI55" s="69">
        <f t="shared" si="134"/>
        <v>178</v>
      </c>
      <c r="AJ55" s="69">
        <f t="shared" si="134"/>
        <v>2497907.1863199994</v>
      </c>
      <c r="AK55" s="69">
        <f t="shared" si="134"/>
        <v>0</v>
      </c>
      <c r="AL55" s="69">
        <f t="shared" si="134"/>
        <v>0</v>
      </c>
      <c r="AM55" s="69">
        <f t="shared" si="134"/>
        <v>32</v>
      </c>
      <c r="AN55" s="69">
        <f t="shared" si="134"/>
        <v>453508.12415999995</v>
      </c>
      <c r="AO55" s="69">
        <f t="shared" si="134"/>
        <v>62</v>
      </c>
      <c r="AP55" s="69">
        <f t="shared" si="134"/>
        <v>870057.55928000004</v>
      </c>
      <c r="AQ55" s="69">
        <f t="shared" ref="AQ55:BF55" si="135">SUM(AQ56:AQ58)</f>
        <v>0</v>
      </c>
      <c r="AR55" s="69">
        <f t="shared" si="135"/>
        <v>0</v>
      </c>
      <c r="AS55" s="69">
        <f t="shared" si="135"/>
        <v>50</v>
      </c>
      <c r="AT55" s="69">
        <f t="shared" si="135"/>
        <v>1865231.3679999998</v>
      </c>
      <c r="AU55" s="69">
        <f t="shared" si="135"/>
        <v>0</v>
      </c>
      <c r="AV55" s="69">
        <f t="shared" si="135"/>
        <v>0</v>
      </c>
      <c r="AW55" s="69">
        <f t="shared" si="135"/>
        <v>0</v>
      </c>
      <c r="AX55" s="69">
        <f t="shared" si="135"/>
        <v>0</v>
      </c>
      <c r="AY55" s="69">
        <f t="shared" si="135"/>
        <v>79</v>
      </c>
      <c r="AZ55" s="69">
        <f t="shared" si="135"/>
        <v>1119598.1815199999</v>
      </c>
      <c r="BA55" s="69">
        <f t="shared" si="135"/>
        <v>60</v>
      </c>
      <c r="BB55" s="69">
        <f t="shared" si="135"/>
        <v>1100424.1248000001</v>
      </c>
      <c r="BC55" s="69">
        <f t="shared" si="135"/>
        <v>19</v>
      </c>
      <c r="BD55" s="69">
        <f t="shared" si="135"/>
        <v>411825.39215999999</v>
      </c>
      <c r="BE55" s="69">
        <f t="shared" si="135"/>
        <v>87</v>
      </c>
      <c r="BF55" s="69">
        <f t="shared" si="135"/>
        <v>1502779.2002496</v>
      </c>
      <c r="BG55" s="69">
        <f t="shared" ref="BG55:BV55" si="136">SUM(BG56:BG58)</f>
        <v>86</v>
      </c>
      <c r="BH55" s="69">
        <f t="shared" si="136"/>
        <v>1433885.9807999998</v>
      </c>
      <c r="BI55" s="69">
        <f t="shared" si="136"/>
        <v>160</v>
      </c>
      <c r="BJ55" s="69">
        <f t="shared" si="136"/>
        <v>2934464.3328</v>
      </c>
      <c r="BK55" s="69">
        <f t="shared" si="136"/>
        <v>49</v>
      </c>
      <c r="BL55" s="69">
        <f t="shared" si="136"/>
        <v>816981.54719999991</v>
      </c>
      <c r="BM55" s="69">
        <f t="shared" si="136"/>
        <v>35</v>
      </c>
      <c r="BN55" s="69">
        <f t="shared" si="136"/>
        <v>604566.34492799989</v>
      </c>
      <c r="BO55" s="69">
        <f t="shared" si="136"/>
        <v>31</v>
      </c>
      <c r="BP55" s="69">
        <f t="shared" si="136"/>
        <v>516865.87679999997</v>
      </c>
      <c r="BQ55" s="69">
        <f t="shared" si="136"/>
        <v>87</v>
      </c>
      <c r="BR55" s="69">
        <f t="shared" si="136"/>
        <v>1502779.2002496</v>
      </c>
      <c r="BS55" s="69">
        <f t="shared" si="136"/>
        <v>44</v>
      </c>
      <c r="BT55" s="69">
        <f t="shared" si="136"/>
        <v>760026.26219519996</v>
      </c>
      <c r="BU55" s="69">
        <f t="shared" si="136"/>
        <v>0</v>
      </c>
      <c r="BV55" s="69">
        <f t="shared" si="136"/>
        <v>0</v>
      </c>
      <c r="BW55" s="69">
        <f t="shared" ref="BW55:CL55" si="137">SUM(BW56:BW58)</f>
        <v>0</v>
      </c>
      <c r="BX55" s="69">
        <f t="shared" si="137"/>
        <v>0</v>
      </c>
      <c r="BY55" s="69">
        <f t="shared" si="137"/>
        <v>2</v>
      </c>
      <c r="BZ55" s="69">
        <f t="shared" si="137"/>
        <v>33679.647455999999</v>
      </c>
      <c r="CA55" s="69">
        <f t="shared" si="137"/>
        <v>0</v>
      </c>
      <c r="CB55" s="69">
        <f t="shared" si="137"/>
        <v>0</v>
      </c>
      <c r="CC55" s="69">
        <f t="shared" si="137"/>
        <v>0</v>
      </c>
      <c r="CD55" s="69">
        <f t="shared" si="137"/>
        <v>0</v>
      </c>
      <c r="CE55" s="69">
        <f t="shared" si="137"/>
        <v>34</v>
      </c>
      <c r="CF55" s="69">
        <f t="shared" si="137"/>
        <v>572554.00675200007</v>
      </c>
      <c r="CG55" s="69">
        <f t="shared" si="137"/>
        <v>100</v>
      </c>
      <c r="CH55" s="69">
        <f t="shared" si="137"/>
        <v>1683982.3728</v>
      </c>
      <c r="CI55" s="69">
        <f t="shared" si="137"/>
        <v>0</v>
      </c>
      <c r="CJ55" s="69">
        <f t="shared" si="137"/>
        <v>0</v>
      </c>
      <c r="CK55" s="69">
        <f t="shared" si="137"/>
        <v>22</v>
      </c>
      <c r="CL55" s="69">
        <f t="shared" si="137"/>
        <v>632962.20987999998</v>
      </c>
      <c r="CM55" s="69">
        <f t="shared" ref="CM55:CV55" si="138">SUM(CM56:CM58)</f>
        <v>64</v>
      </c>
      <c r="CN55" s="69">
        <f t="shared" si="138"/>
        <v>1669849.9417600001</v>
      </c>
      <c r="CO55" s="69">
        <f t="shared" si="138"/>
        <v>0</v>
      </c>
      <c r="CP55" s="69">
        <f t="shared" si="138"/>
        <v>0</v>
      </c>
      <c r="CQ55" s="69">
        <f t="shared" si="138"/>
        <v>0</v>
      </c>
      <c r="CR55" s="69">
        <f t="shared" si="138"/>
        <v>0</v>
      </c>
      <c r="CS55" s="69">
        <f t="shared" si="138"/>
        <v>15</v>
      </c>
      <c r="CT55" s="69">
        <f t="shared" si="138"/>
        <v>208413.65999999997</v>
      </c>
      <c r="CU55" s="69">
        <f t="shared" si="138"/>
        <v>1922</v>
      </c>
      <c r="CV55" s="69">
        <f t="shared" si="138"/>
        <v>32533915.165606398</v>
      </c>
    </row>
    <row r="56" spans="1:100" ht="30" x14ac:dyDescent="0.25">
      <c r="A56" s="12"/>
      <c r="B56" s="12">
        <v>31</v>
      </c>
      <c r="C56" s="33" t="s">
        <v>108</v>
      </c>
      <c r="D56" s="25">
        <f>D54</f>
        <v>10127</v>
      </c>
      <c r="E56" s="26">
        <v>0.98</v>
      </c>
      <c r="F56" s="27">
        <v>1</v>
      </c>
      <c r="G56" s="25">
        <v>1.4</v>
      </c>
      <c r="H56" s="25">
        <v>1.68</v>
      </c>
      <c r="I56" s="25">
        <v>2.23</v>
      </c>
      <c r="J56" s="25">
        <v>2.39</v>
      </c>
      <c r="K56" s="28">
        <v>42</v>
      </c>
      <c r="L56" s="28">
        <f>SUM(K56*D56*E56*F56*G56*$L$7)</f>
        <v>589393.83048</v>
      </c>
      <c r="M56" s="28"/>
      <c r="N56" s="28">
        <f>M56*D56*E56*F56*G56*$N$7</f>
        <v>0</v>
      </c>
      <c r="O56" s="29">
        <v>22</v>
      </c>
      <c r="P56" s="29">
        <f>O56*D56*E56*F56*G56*$P$7</f>
        <v>366808.04159999994</v>
      </c>
      <c r="Q56" s="29">
        <v>195</v>
      </c>
      <c r="R56" s="29">
        <f>Q56*D56*E56*F56*G56*$R$7</f>
        <v>3251253.0959999994</v>
      </c>
      <c r="S56" s="29"/>
      <c r="T56" s="29">
        <f>S56*D56*E56*F56*G56*$T$7</f>
        <v>0</v>
      </c>
      <c r="U56" s="29"/>
      <c r="V56" s="29">
        <f>U56*D56*E56*F56*G56*$V$7</f>
        <v>0</v>
      </c>
      <c r="W56" s="29">
        <v>26</v>
      </c>
      <c r="X56" s="29">
        <f>W56*D56*E56*F56*G56*$X$7</f>
        <v>368475.35087999998</v>
      </c>
      <c r="Y56" s="29">
        <v>140</v>
      </c>
      <c r="Z56" s="29">
        <f>Y56*D56*E56*F56*G56*$Z$7</f>
        <v>1945194.1599999997</v>
      </c>
      <c r="AA56" s="29">
        <v>4</v>
      </c>
      <c r="AB56" s="29">
        <f>AA56*D56*E56*F56*G56*$AB$7</f>
        <v>57577.747135999998</v>
      </c>
      <c r="AC56" s="29">
        <v>185</v>
      </c>
      <c r="AD56" s="29">
        <f>AC56*D56*E56*F56*G56*$AD$7</f>
        <v>2596139.4913999997</v>
      </c>
      <c r="AE56" s="29"/>
      <c r="AF56" s="29">
        <f>AE56*D56*E56*F56*G56*$AF$7</f>
        <v>0</v>
      </c>
      <c r="AG56" s="29">
        <v>12</v>
      </c>
      <c r="AH56" s="29">
        <f>AG56*D56*E56*F56*G56*$AH$7</f>
        <v>166730.92799999999</v>
      </c>
      <c r="AI56" s="29">
        <v>178</v>
      </c>
      <c r="AJ56" s="29">
        <f>AI56*D56*E56*F56*G56*$AJ$7</f>
        <v>2497907.1863199994</v>
      </c>
      <c r="AK56" s="29"/>
      <c r="AL56" s="29">
        <f>AK56*D56*E56*F56*G56*$AL$7</f>
        <v>0</v>
      </c>
      <c r="AM56" s="29">
        <v>32</v>
      </c>
      <c r="AN56" s="29">
        <f>AM56*D56*E56*F56*G56*$AN$7</f>
        <v>453508.12415999995</v>
      </c>
      <c r="AO56" s="29">
        <v>62</v>
      </c>
      <c r="AP56" s="29">
        <f>AO56*D56*E56*F56*G56*$AP$7</f>
        <v>870057.55928000004</v>
      </c>
      <c r="AQ56" s="29"/>
      <c r="AR56" s="29">
        <f>AQ56*D56*E56*F56*G56*$AR$7</f>
        <v>0</v>
      </c>
      <c r="AS56" s="29">
        <v>38</v>
      </c>
      <c r="AT56" s="29">
        <f>AS56*D56*E56*F56*G56*$AT$7</f>
        <v>527981.272</v>
      </c>
      <c r="AU56" s="29"/>
      <c r="AV56" s="29">
        <f>AU56*D56*E56*F56*G56*$AV$7</f>
        <v>0</v>
      </c>
      <c r="AW56" s="30"/>
      <c r="AX56" s="30">
        <f>AW56*D56*E56*F56*G56*$AX$7</f>
        <v>0</v>
      </c>
      <c r="AY56" s="29">
        <v>79</v>
      </c>
      <c r="AZ56" s="29">
        <f>AY56*D56*E56*F56*G56*$AZ$7</f>
        <v>1119598.1815199999</v>
      </c>
      <c r="BA56" s="29">
        <v>60</v>
      </c>
      <c r="BB56" s="29">
        <f>BA56*D56*E56*F56*H56*$BB$7</f>
        <v>1100424.1248000001</v>
      </c>
      <c r="BC56" s="29">
        <v>19</v>
      </c>
      <c r="BD56" s="29">
        <f>BC56*D56*E56*F56*H56*$BD$7</f>
        <v>411825.39215999999</v>
      </c>
      <c r="BE56" s="29">
        <v>87</v>
      </c>
      <c r="BF56" s="29">
        <f>BE56*D56*E56*F56*H56*$BF$7</f>
        <v>1502779.2002496</v>
      </c>
      <c r="BG56" s="29">
        <v>86</v>
      </c>
      <c r="BH56" s="29">
        <f>BG56*D56*E56*F56*H56*$BH$7</f>
        <v>1433885.9807999998</v>
      </c>
      <c r="BI56" s="29">
        <v>160</v>
      </c>
      <c r="BJ56" s="29">
        <f>BI56*D56*E56*F56*H56*$BJ$7</f>
        <v>2934464.3328</v>
      </c>
      <c r="BK56" s="29">
        <v>49</v>
      </c>
      <c r="BL56" s="29">
        <f>BK56*D56*E56*F56*H56*$BL$7</f>
        <v>816981.54719999991</v>
      </c>
      <c r="BM56" s="29">
        <v>35</v>
      </c>
      <c r="BN56" s="29">
        <f>BM56*D56*E56*F56*H56*$BN$7</f>
        <v>604566.34492799989</v>
      </c>
      <c r="BO56" s="29">
        <v>31</v>
      </c>
      <c r="BP56" s="29">
        <f>BO56*D56*E56*F56*H56*$BP$7</f>
        <v>516865.87679999997</v>
      </c>
      <c r="BQ56" s="29">
        <v>87</v>
      </c>
      <c r="BR56" s="29">
        <f>BQ56*D56*E56*F56*H56*$BR$7</f>
        <v>1502779.2002496</v>
      </c>
      <c r="BS56" s="29">
        <v>44</v>
      </c>
      <c r="BT56" s="29">
        <f>BS56*D56*E56*F56*H56*$BT$7</f>
        <v>760026.26219519996</v>
      </c>
      <c r="BU56" s="29"/>
      <c r="BV56" s="29">
        <f>BU56*D56*E56*F56*H56*$BV$7</f>
        <v>0</v>
      </c>
      <c r="BW56" s="29"/>
      <c r="BX56" s="29">
        <f>BW56*D56*E56*F56*H56*$BX$7</f>
        <v>0</v>
      </c>
      <c r="BY56" s="29">
        <v>2</v>
      </c>
      <c r="BZ56" s="29">
        <f>BY56*D56*E56*F56*H56*$BZ$7</f>
        <v>33679.647455999999</v>
      </c>
      <c r="CA56" s="29"/>
      <c r="CB56" s="29">
        <f>CA56*D56*E56*F56*H56*$CB$7</f>
        <v>0</v>
      </c>
      <c r="CC56" s="29"/>
      <c r="CD56" s="29">
        <f>CC56*D56*E56*F56*H56*$CD$7</f>
        <v>0</v>
      </c>
      <c r="CE56" s="29">
        <v>34</v>
      </c>
      <c r="CF56" s="29">
        <f>CE56*D56*E56*F56*H56*$CF$7</f>
        <v>572554.00675200007</v>
      </c>
      <c r="CG56" s="29">
        <v>100</v>
      </c>
      <c r="CH56" s="29">
        <f>CG56*D56*E56*F56*H56*$CH$7</f>
        <v>1683982.3728</v>
      </c>
      <c r="CI56" s="29"/>
      <c r="CJ56" s="29">
        <f>CI56*D56*E56*F56*H56*$CJ$7</f>
        <v>0</v>
      </c>
      <c r="CK56" s="29">
        <v>22</v>
      </c>
      <c r="CL56" s="29">
        <f>CK56*D56*E56*F56*I56*$CL$7</f>
        <v>632962.20987999998</v>
      </c>
      <c r="CM56" s="29">
        <v>64</v>
      </c>
      <c r="CN56" s="29">
        <f>CM56*D56*E56*F56*J56*$CN$7</f>
        <v>1669849.9417600001</v>
      </c>
      <c r="CO56" s="30"/>
      <c r="CP56" s="30"/>
      <c r="CQ56" s="29"/>
      <c r="CR56" s="29"/>
      <c r="CS56" s="29">
        <v>15</v>
      </c>
      <c r="CT56" s="29">
        <f>CS56*D56*E56*F56*G56*$CT$7</f>
        <v>208413.65999999997</v>
      </c>
      <c r="CU56" s="32">
        <f t="shared" ref="CU56:CV58" si="139">SUM(K56,M56,O56,Q56,S56,U56,W56,Y56,AA56,AC56,AE56,AG56,AI56,AK56,AM56,AO56,AQ56,AS56,AU56,AW56,AY56,BA56,BC56,BG56,BI56,BK56,BM56,BO56,BQ56,BS56,BU56,BW56,BY56,CA56,CC56,CE56,CG56,CI56,CK56,CM56,BE56,CO56,CQ56,CS56)</f>
        <v>1910</v>
      </c>
      <c r="CV56" s="32">
        <f t="shared" si="139"/>
        <v>31196665.069606397</v>
      </c>
    </row>
    <row r="57" spans="1:100" ht="30" x14ac:dyDescent="0.25">
      <c r="A57" s="12"/>
      <c r="B57" s="12">
        <v>32</v>
      </c>
      <c r="C57" s="33" t="s">
        <v>109</v>
      </c>
      <c r="D57" s="25">
        <f>D56</f>
        <v>10127</v>
      </c>
      <c r="E57" s="26">
        <v>2.79</v>
      </c>
      <c r="F57" s="27">
        <v>1</v>
      </c>
      <c r="G57" s="25">
        <v>1.4</v>
      </c>
      <c r="H57" s="25">
        <v>1.68</v>
      </c>
      <c r="I57" s="25">
        <v>2.23</v>
      </c>
      <c r="J57" s="25">
        <v>2.39</v>
      </c>
      <c r="K57" s="28"/>
      <c r="L57" s="28">
        <f>SUM(K57*D57*E57*F57*G57*$L$7)</f>
        <v>0</v>
      </c>
      <c r="M57" s="28"/>
      <c r="N57" s="28">
        <f>M57*D57*E57*F57*G57*$N$7</f>
        <v>0</v>
      </c>
      <c r="O57" s="29"/>
      <c r="P57" s="29">
        <f>O57*D57*E57*F57*G57*$P$7</f>
        <v>0</v>
      </c>
      <c r="Q57" s="29"/>
      <c r="R57" s="29">
        <f>Q57*D57*E57*F57*G57*$R$7</f>
        <v>0</v>
      </c>
      <c r="S57" s="29"/>
      <c r="T57" s="29">
        <f>S57*D57*E57*F57*G57*$T$7</f>
        <v>0</v>
      </c>
      <c r="U57" s="29"/>
      <c r="V57" s="29">
        <f>U57*D57*E57*F57*G57*$V$7</f>
        <v>0</v>
      </c>
      <c r="W57" s="29"/>
      <c r="X57" s="29">
        <f>W57*D57*E57*F57*G57*$X$7</f>
        <v>0</v>
      </c>
      <c r="Y57" s="29"/>
      <c r="Z57" s="29">
        <f>Y57*D57*E57*F57*G57*$Z$7</f>
        <v>0</v>
      </c>
      <c r="AA57" s="29"/>
      <c r="AB57" s="29">
        <f>AA57*D57*E57*F57*G57*$AB$7</f>
        <v>0</v>
      </c>
      <c r="AC57" s="29"/>
      <c r="AD57" s="29">
        <f>AC57*D57*E57*F57*G57*$AD$7</f>
        <v>0</v>
      </c>
      <c r="AE57" s="29"/>
      <c r="AF57" s="29">
        <f>AE57*D57*E57*F57*G57*$AF$7</f>
        <v>0</v>
      </c>
      <c r="AG57" s="29"/>
      <c r="AH57" s="29">
        <f>AG57*D57*E57*F57*G57*$AH$7</f>
        <v>0</v>
      </c>
      <c r="AI57" s="29"/>
      <c r="AJ57" s="29">
        <f>AI57*D57*E57*F57*G57*$AJ$7</f>
        <v>0</v>
      </c>
      <c r="AK57" s="29"/>
      <c r="AL57" s="29">
        <f>AK57*D57*E57*F57*G57*$AL$7</f>
        <v>0</v>
      </c>
      <c r="AM57" s="29"/>
      <c r="AN57" s="29">
        <f>AM57*D57*E57*F57*G57*$AN$7</f>
        <v>0</v>
      </c>
      <c r="AO57" s="29"/>
      <c r="AP57" s="29">
        <f>AO57*D57*E57*F57*G57*$AP$7</f>
        <v>0</v>
      </c>
      <c r="AQ57" s="29"/>
      <c r="AR57" s="29">
        <f>AQ57*D57*E57*F57*G57*$AR$7</f>
        <v>0</v>
      </c>
      <c r="AS57" s="29"/>
      <c r="AT57" s="29">
        <f>AS57*D57*E57*F57*G57*$AT$7</f>
        <v>0</v>
      </c>
      <c r="AU57" s="29"/>
      <c r="AV57" s="29">
        <f>AU57*D57*E57*F57*G57*$AV$7</f>
        <v>0</v>
      </c>
      <c r="AW57" s="30"/>
      <c r="AX57" s="30">
        <f>AW57*D57*E57*F57*G57*$AX$7</f>
        <v>0</v>
      </c>
      <c r="AY57" s="29"/>
      <c r="AZ57" s="29">
        <f>AY57*D57*E57*F57*G57*$AZ$7</f>
        <v>0</v>
      </c>
      <c r="BA57" s="29"/>
      <c r="BB57" s="29">
        <f>BA57*D57*E57*F57*H57*$BB$7</f>
        <v>0</v>
      </c>
      <c r="BC57" s="29"/>
      <c r="BD57" s="29">
        <f>BC57*D57*E57*F57*H57*$BD$7</f>
        <v>0</v>
      </c>
      <c r="BE57" s="29"/>
      <c r="BF57" s="29">
        <f>BE57*D57*E57*F57*H57*$BF$7</f>
        <v>0</v>
      </c>
      <c r="BG57" s="29"/>
      <c r="BH57" s="29">
        <f>BG57*D57*E57*F57*H57*$BH$7</f>
        <v>0</v>
      </c>
      <c r="BI57" s="29"/>
      <c r="BJ57" s="29">
        <f>BI57*D57*E57*F57*H57*$BJ$7</f>
        <v>0</v>
      </c>
      <c r="BK57" s="29"/>
      <c r="BL57" s="29">
        <f>BK57*D57*E57*F57*H57*$BL$7</f>
        <v>0</v>
      </c>
      <c r="BM57" s="29"/>
      <c r="BN57" s="29">
        <f>BM57*D57*E57*F57*H57*$BN$7</f>
        <v>0</v>
      </c>
      <c r="BO57" s="29"/>
      <c r="BP57" s="29">
        <f>BO57*D57*E57*F57*H57*$BP$7</f>
        <v>0</v>
      </c>
      <c r="BQ57" s="29"/>
      <c r="BR57" s="29">
        <f>BQ57*D57*E57*F57*H57*$BR$7</f>
        <v>0</v>
      </c>
      <c r="BS57" s="29"/>
      <c r="BT57" s="29">
        <f>BS57*D57*E57*F57*H57*$BT$7</f>
        <v>0</v>
      </c>
      <c r="BU57" s="29"/>
      <c r="BV57" s="29">
        <f>BU57*D57*E57*F57*H57*$BV$7</f>
        <v>0</v>
      </c>
      <c r="BW57" s="29"/>
      <c r="BX57" s="29">
        <f>BW57*D57*E57*F57*H57*$BX$7</f>
        <v>0</v>
      </c>
      <c r="BY57" s="29"/>
      <c r="BZ57" s="29">
        <f>BY57*D57*E57*F57*H57*$BZ$7</f>
        <v>0</v>
      </c>
      <c r="CA57" s="29"/>
      <c r="CB57" s="29">
        <f>CA57*D57*E57*F57*H57*$CB$7</f>
        <v>0</v>
      </c>
      <c r="CC57" s="29"/>
      <c r="CD57" s="29">
        <f>CC57*D57*E57*F57*H57*$CD$7</f>
        <v>0</v>
      </c>
      <c r="CE57" s="29"/>
      <c r="CF57" s="29">
        <f>CE57*D57*E57*F57*H57*$CF$7</f>
        <v>0</v>
      </c>
      <c r="CG57" s="29"/>
      <c r="CH57" s="29">
        <f>CG57*D57*E57*F57*H57*$CH$7</f>
        <v>0</v>
      </c>
      <c r="CI57" s="29"/>
      <c r="CJ57" s="29">
        <f>CI57*D57*E57*F57*H57*$CJ$7</f>
        <v>0</v>
      </c>
      <c r="CK57" s="29"/>
      <c r="CL57" s="29">
        <f>CK57*D57*E57*F57*I57*$CL$7</f>
        <v>0</v>
      </c>
      <c r="CM57" s="29"/>
      <c r="CN57" s="29">
        <f>CM57*D57*E57*F57*J57*$CN$7</f>
        <v>0</v>
      </c>
      <c r="CO57" s="30"/>
      <c r="CP57" s="30"/>
      <c r="CQ57" s="29"/>
      <c r="CR57" s="29"/>
      <c r="CS57" s="29"/>
      <c r="CT57" s="29">
        <f>CS57*D57*E57*F57*G57*$CT$7</f>
        <v>0</v>
      </c>
      <c r="CU57" s="32">
        <f t="shared" si="139"/>
        <v>0</v>
      </c>
      <c r="CV57" s="32">
        <f t="shared" si="139"/>
        <v>0</v>
      </c>
    </row>
    <row r="58" spans="1:100" ht="30" x14ac:dyDescent="0.25">
      <c r="A58" s="12"/>
      <c r="B58" s="12">
        <v>33</v>
      </c>
      <c r="C58" s="33" t="s">
        <v>110</v>
      </c>
      <c r="D58" s="25">
        <f>D57</f>
        <v>10127</v>
      </c>
      <c r="E58" s="26">
        <v>7.86</v>
      </c>
      <c r="F58" s="27">
        <v>1</v>
      </c>
      <c r="G58" s="25">
        <v>1.4</v>
      </c>
      <c r="H58" s="25">
        <v>1.68</v>
      </c>
      <c r="I58" s="25">
        <v>2.23</v>
      </c>
      <c r="J58" s="25">
        <v>2.39</v>
      </c>
      <c r="K58" s="28"/>
      <c r="L58" s="28">
        <f>SUM(K58*D58*E58*F58*G58*$L$7)</f>
        <v>0</v>
      </c>
      <c r="M58" s="28"/>
      <c r="N58" s="28">
        <f>M58*D58*E58*F58*G58*$N$7</f>
        <v>0</v>
      </c>
      <c r="O58" s="29"/>
      <c r="P58" s="29">
        <f>O58*D58*E58*F58*G58*$P$7</f>
        <v>0</v>
      </c>
      <c r="Q58" s="29"/>
      <c r="R58" s="29">
        <f>Q58*D58*E58*F58*G58*$R$7</f>
        <v>0</v>
      </c>
      <c r="S58" s="29"/>
      <c r="T58" s="29">
        <f>S58*D58*E58*F58*G58*$T$7</f>
        <v>0</v>
      </c>
      <c r="U58" s="29"/>
      <c r="V58" s="29">
        <f>U58*D58*E58*F58*G58*$V$7</f>
        <v>0</v>
      </c>
      <c r="W58" s="29"/>
      <c r="X58" s="29">
        <f>W58*D58*E58*F58*G58*$X$7</f>
        <v>0</v>
      </c>
      <c r="Y58" s="29"/>
      <c r="Z58" s="29">
        <f>Y58*D58*E58*F58*G58*$Z$7</f>
        <v>0</v>
      </c>
      <c r="AA58" s="29"/>
      <c r="AB58" s="29">
        <f>AA58*D58*E58*F58*G58*$AB$7</f>
        <v>0</v>
      </c>
      <c r="AC58" s="29"/>
      <c r="AD58" s="29">
        <f>AC58*D58*E58*F58*G58*$AD$7</f>
        <v>0</v>
      </c>
      <c r="AE58" s="29"/>
      <c r="AF58" s="29">
        <f>AE58*D58*E58*F58*G58*$AF$7</f>
        <v>0</v>
      </c>
      <c r="AG58" s="29"/>
      <c r="AH58" s="29">
        <f>AG58*D58*E58*F58*G58*$AH$7</f>
        <v>0</v>
      </c>
      <c r="AI58" s="29"/>
      <c r="AJ58" s="29">
        <f>AI58*D58*E58*F58*G58*$AJ$7</f>
        <v>0</v>
      </c>
      <c r="AK58" s="29"/>
      <c r="AL58" s="29">
        <f>AK58*D58*E58*F58*G58*$AL$7</f>
        <v>0</v>
      </c>
      <c r="AM58" s="29"/>
      <c r="AN58" s="29">
        <f>AM58*D58*E58*F58*G58*$AN$7</f>
        <v>0</v>
      </c>
      <c r="AO58" s="29"/>
      <c r="AP58" s="29">
        <f>AO58*D58*E58*F58*G58*$AP$7</f>
        <v>0</v>
      </c>
      <c r="AQ58" s="29"/>
      <c r="AR58" s="29">
        <f>AQ58*D58*E58*F58*G58*$AR$7</f>
        <v>0</v>
      </c>
      <c r="AS58" s="29">
        <v>12</v>
      </c>
      <c r="AT58" s="29">
        <f>AS58*D58*E58*F58*G58*$AT$7</f>
        <v>1337250.0959999999</v>
      </c>
      <c r="AU58" s="29"/>
      <c r="AV58" s="29">
        <f>AU58*D58*E58*F58*G58*$AV$7</f>
        <v>0</v>
      </c>
      <c r="AW58" s="30"/>
      <c r="AX58" s="30">
        <f>AW58*D58*E58*F58*G58*$AX$7</f>
        <v>0</v>
      </c>
      <c r="AY58" s="29"/>
      <c r="AZ58" s="29">
        <f>AY58*D58*E58*F58*G58*$AZ$7</f>
        <v>0</v>
      </c>
      <c r="BA58" s="29"/>
      <c r="BB58" s="29">
        <f>BA58*D58*E58*F58*H58*$BB$7</f>
        <v>0</v>
      </c>
      <c r="BC58" s="29"/>
      <c r="BD58" s="29">
        <f>BC58*D58*E58*F58*H58*$BD$7</f>
        <v>0</v>
      </c>
      <c r="BE58" s="29"/>
      <c r="BF58" s="29">
        <f>BE58*D58*E58*F58*H58*$BF$7</f>
        <v>0</v>
      </c>
      <c r="BG58" s="29"/>
      <c r="BH58" s="29">
        <f>BG58*D58*E58*F58*H58*$BH$7</f>
        <v>0</v>
      </c>
      <c r="BI58" s="29"/>
      <c r="BJ58" s="29">
        <f>BI58*D58*E58*F58*H58*$BJ$7</f>
        <v>0</v>
      </c>
      <c r="BK58" s="29"/>
      <c r="BL58" s="29">
        <f>BK58*D58*E58*F58*H58*$BL$7</f>
        <v>0</v>
      </c>
      <c r="BM58" s="29"/>
      <c r="BN58" s="29">
        <f>BM58*D58*E58*F58*H58*$BN$7</f>
        <v>0</v>
      </c>
      <c r="BO58" s="29"/>
      <c r="BP58" s="29">
        <f>BO58*D58*E58*F58*H58*$BP$7</f>
        <v>0</v>
      </c>
      <c r="BQ58" s="29"/>
      <c r="BR58" s="29">
        <f>BQ58*D58*E58*F58*H58*$BR$7</f>
        <v>0</v>
      </c>
      <c r="BS58" s="29"/>
      <c r="BT58" s="29">
        <f>BS58*D58*E58*F58*H58*$BT$7</f>
        <v>0</v>
      </c>
      <c r="BU58" s="29"/>
      <c r="BV58" s="29">
        <f>BU58*D58*E58*F58*H58*$BV$7</f>
        <v>0</v>
      </c>
      <c r="BW58" s="29"/>
      <c r="BX58" s="29">
        <f>BW58*D58*E58*F58*H58*$BX$7</f>
        <v>0</v>
      </c>
      <c r="BY58" s="29"/>
      <c r="BZ58" s="29">
        <f>BY58*D58*E58*F58*H58*$BZ$7</f>
        <v>0</v>
      </c>
      <c r="CA58" s="29"/>
      <c r="CB58" s="29">
        <f>CA58*D58*E58*F58*H58*$CB$7</f>
        <v>0</v>
      </c>
      <c r="CC58" s="29"/>
      <c r="CD58" s="29">
        <f>CC58*D58*E58*F58*H58*$CD$7</f>
        <v>0</v>
      </c>
      <c r="CE58" s="29"/>
      <c r="CF58" s="29">
        <f>CE58*D58*E58*F58*H58*$CF$7</f>
        <v>0</v>
      </c>
      <c r="CG58" s="29"/>
      <c r="CH58" s="29">
        <f>CG58*D58*E58*F58*H58*$CH$7</f>
        <v>0</v>
      </c>
      <c r="CI58" s="29"/>
      <c r="CJ58" s="29">
        <f>CI58*D58*E58*F58*H58*$CJ$7</f>
        <v>0</v>
      </c>
      <c r="CK58" s="29"/>
      <c r="CL58" s="29">
        <f>CK58*D58*E58*F58*I58*$CL$7</f>
        <v>0</v>
      </c>
      <c r="CM58" s="29"/>
      <c r="CN58" s="29">
        <f>CM58*D58*E58*F58*J58*$CN$7</f>
        <v>0</v>
      </c>
      <c r="CO58" s="30"/>
      <c r="CP58" s="30"/>
      <c r="CQ58" s="29"/>
      <c r="CR58" s="29"/>
      <c r="CS58" s="29"/>
      <c r="CT58" s="29">
        <f>CS58*D58*E58*F58*G58*$CT$7</f>
        <v>0</v>
      </c>
      <c r="CU58" s="32">
        <f t="shared" si="139"/>
        <v>12</v>
      </c>
      <c r="CV58" s="32">
        <f t="shared" si="139"/>
        <v>1337250.0959999999</v>
      </c>
    </row>
    <row r="59" spans="1:100" x14ac:dyDescent="0.25">
      <c r="A59" s="12">
        <v>16</v>
      </c>
      <c r="B59" s="12"/>
      <c r="C59" s="70" t="s">
        <v>111</v>
      </c>
      <c r="D59" s="25"/>
      <c r="E59" s="26"/>
      <c r="F59" s="27">
        <v>1</v>
      </c>
      <c r="G59" s="25">
        <v>1.4</v>
      </c>
      <c r="H59" s="25">
        <v>1.68</v>
      </c>
      <c r="I59" s="25">
        <v>2.23</v>
      </c>
      <c r="J59" s="25">
        <v>2.39</v>
      </c>
      <c r="K59" s="69">
        <f t="shared" ref="K59:Z59" si="140">SUM(K60:K61)</f>
        <v>2</v>
      </c>
      <c r="L59" s="69">
        <f t="shared" si="140"/>
        <v>26920.806639999995</v>
      </c>
      <c r="M59" s="69">
        <f t="shared" si="140"/>
        <v>0</v>
      </c>
      <c r="N59" s="69">
        <f t="shared" si="140"/>
        <v>0</v>
      </c>
      <c r="O59" s="69">
        <f t="shared" si="140"/>
        <v>12</v>
      </c>
      <c r="P59" s="69">
        <f t="shared" si="140"/>
        <v>191910.70079999996</v>
      </c>
      <c r="Q59" s="69">
        <f t="shared" si="140"/>
        <v>12</v>
      </c>
      <c r="R59" s="69">
        <f t="shared" si="140"/>
        <v>191910.70079999996</v>
      </c>
      <c r="S59" s="69">
        <f t="shared" si="140"/>
        <v>18</v>
      </c>
      <c r="T59" s="69">
        <f t="shared" si="140"/>
        <v>668982.32855999994</v>
      </c>
      <c r="U59" s="69">
        <f t="shared" si="140"/>
        <v>0</v>
      </c>
      <c r="V59" s="69">
        <f t="shared" si="140"/>
        <v>0</v>
      </c>
      <c r="W59" s="69">
        <f t="shared" si="140"/>
        <v>6</v>
      </c>
      <c r="X59" s="69">
        <f t="shared" si="140"/>
        <v>81562.047839999985</v>
      </c>
      <c r="Y59" s="69">
        <f t="shared" si="140"/>
        <v>2</v>
      </c>
      <c r="Z59" s="69">
        <f t="shared" si="140"/>
        <v>26654.263999999996</v>
      </c>
      <c r="AA59" s="69">
        <f t="shared" ref="AA59:AP59" si="141">SUM(AA60:AA61)</f>
        <v>0</v>
      </c>
      <c r="AB59" s="69">
        <f t="shared" si="141"/>
        <v>0</v>
      </c>
      <c r="AC59" s="69">
        <f t="shared" si="141"/>
        <v>4</v>
      </c>
      <c r="AD59" s="69">
        <f t="shared" si="141"/>
        <v>53841.61327999999</v>
      </c>
      <c r="AE59" s="69">
        <f t="shared" si="141"/>
        <v>0</v>
      </c>
      <c r="AF59" s="69">
        <f t="shared" si="141"/>
        <v>0</v>
      </c>
      <c r="AG59" s="69">
        <f t="shared" si="141"/>
        <v>0</v>
      </c>
      <c r="AH59" s="69">
        <f t="shared" si="141"/>
        <v>0</v>
      </c>
      <c r="AI59" s="69">
        <f t="shared" si="141"/>
        <v>58</v>
      </c>
      <c r="AJ59" s="69">
        <f t="shared" si="141"/>
        <v>780703.39255999983</v>
      </c>
      <c r="AK59" s="69">
        <f t="shared" si="141"/>
        <v>1</v>
      </c>
      <c r="AL59" s="69">
        <f t="shared" si="141"/>
        <v>13460.403319999998</v>
      </c>
      <c r="AM59" s="69">
        <f t="shared" si="141"/>
        <v>6</v>
      </c>
      <c r="AN59" s="69">
        <f t="shared" si="141"/>
        <v>81562.047839999985</v>
      </c>
      <c r="AO59" s="69">
        <f t="shared" si="141"/>
        <v>4</v>
      </c>
      <c r="AP59" s="69">
        <f t="shared" si="141"/>
        <v>53841.61327999999</v>
      </c>
      <c r="AQ59" s="69">
        <f t="shared" ref="AQ59:BF59" si="142">SUM(AQ60:AQ61)</f>
        <v>0</v>
      </c>
      <c r="AR59" s="69">
        <f t="shared" si="142"/>
        <v>0</v>
      </c>
      <c r="AS59" s="69">
        <f t="shared" si="142"/>
        <v>0</v>
      </c>
      <c r="AT59" s="69">
        <f t="shared" si="142"/>
        <v>0</v>
      </c>
      <c r="AU59" s="69">
        <f t="shared" si="142"/>
        <v>0</v>
      </c>
      <c r="AV59" s="69">
        <f t="shared" si="142"/>
        <v>0</v>
      </c>
      <c r="AW59" s="69">
        <f t="shared" si="142"/>
        <v>0</v>
      </c>
      <c r="AX59" s="69">
        <f t="shared" si="142"/>
        <v>0</v>
      </c>
      <c r="AY59" s="69">
        <f t="shared" si="142"/>
        <v>11</v>
      </c>
      <c r="AZ59" s="69">
        <f t="shared" si="142"/>
        <v>149530.42103999999</v>
      </c>
      <c r="BA59" s="69">
        <f t="shared" si="142"/>
        <v>3</v>
      </c>
      <c r="BB59" s="69">
        <f t="shared" si="142"/>
        <v>52775.442719999999</v>
      </c>
      <c r="BC59" s="69">
        <f t="shared" si="142"/>
        <v>17</v>
      </c>
      <c r="BD59" s="69">
        <f t="shared" si="142"/>
        <v>353435.54063999996</v>
      </c>
      <c r="BE59" s="69">
        <f t="shared" si="142"/>
        <v>11</v>
      </c>
      <c r="BF59" s="69">
        <f t="shared" si="142"/>
        <v>182251.1955264</v>
      </c>
      <c r="BG59" s="69">
        <f t="shared" ref="BG59:BV59" si="143">SUM(BG60:BG61)</f>
        <v>0</v>
      </c>
      <c r="BH59" s="69">
        <f t="shared" si="143"/>
        <v>0</v>
      </c>
      <c r="BI59" s="69">
        <f t="shared" si="143"/>
        <v>61</v>
      </c>
      <c r="BJ59" s="69">
        <f t="shared" si="143"/>
        <v>1073100.6686399998</v>
      </c>
      <c r="BK59" s="69">
        <f t="shared" si="143"/>
        <v>36</v>
      </c>
      <c r="BL59" s="69">
        <f t="shared" si="143"/>
        <v>575732.10239999997</v>
      </c>
      <c r="BM59" s="69">
        <f t="shared" si="143"/>
        <v>58</v>
      </c>
      <c r="BN59" s="69">
        <f t="shared" si="143"/>
        <v>960960.84913919994</v>
      </c>
      <c r="BO59" s="69">
        <f t="shared" si="143"/>
        <v>30</v>
      </c>
      <c r="BP59" s="69">
        <f t="shared" si="143"/>
        <v>479776.75199999992</v>
      </c>
      <c r="BQ59" s="69">
        <f t="shared" si="143"/>
        <v>11</v>
      </c>
      <c r="BR59" s="69">
        <f t="shared" si="143"/>
        <v>182251.1955264</v>
      </c>
      <c r="BS59" s="69">
        <f t="shared" si="143"/>
        <v>19</v>
      </c>
      <c r="BT59" s="69">
        <f t="shared" si="143"/>
        <v>314797.51954559999</v>
      </c>
      <c r="BU59" s="69">
        <f t="shared" si="143"/>
        <v>0</v>
      </c>
      <c r="BV59" s="69">
        <f t="shared" si="143"/>
        <v>0</v>
      </c>
      <c r="BW59" s="69">
        <f t="shared" ref="BW59:CL59" si="144">SUM(BW60:BW61)</f>
        <v>0</v>
      </c>
      <c r="BX59" s="69">
        <f t="shared" si="144"/>
        <v>0</v>
      </c>
      <c r="BY59" s="69">
        <f t="shared" si="144"/>
        <v>0</v>
      </c>
      <c r="BZ59" s="69">
        <f t="shared" si="144"/>
        <v>0</v>
      </c>
      <c r="CA59" s="69">
        <f t="shared" si="144"/>
        <v>37</v>
      </c>
      <c r="CB59" s="69">
        <f t="shared" si="144"/>
        <v>597641.90740799997</v>
      </c>
      <c r="CC59" s="69">
        <f t="shared" si="144"/>
        <v>0</v>
      </c>
      <c r="CD59" s="69">
        <f t="shared" si="144"/>
        <v>0</v>
      </c>
      <c r="CE59" s="69">
        <f t="shared" si="144"/>
        <v>4</v>
      </c>
      <c r="CF59" s="69">
        <f t="shared" si="144"/>
        <v>64609.935935999994</v>
      </c>
      <c r="CG59" s="69">
        <f t="shared" si="144"/>
        <v>47</v>
      </c>
      <c r="CH59" s="69">
        <f t="shared" si="144"/>
        <v>759166.747248</v>
      </c>
      <c r="CI59" s="69">
        <f t="shared" si="144"/>
        <v>0</v>
      </c>
      <c r="CJ59" s="69">
        <f t="shared" si="144"/>
        <v>0</v>
      </c>
      <c r="CK59" s="69">
        <f t="shared" si="144"/>
        <v>7</v>
      </c>
      <c r="CL59" s="69">
        <f t="shared" si="144"/>
        <v>193176.77834000002</v>
      </c>
      <c r="CM59" s="69">
        <f t="shared" ref="CM59:CV59" si="145">SUM(CM60:CM61)</f>
        <v>16</v>
      </c>
      <c r="CN59" s="69">
        <f t="shared" si="145"/>
        <v>400423.20032</v>
      </c>
      <c r="CO59" s="69">
        <f t="shared" si="145"/>
        <v>0</v>
      </c>
      <c r="CP59" s="69">
        <f t="shared" si="145"/>
        <v>0</v>
      </c>
      <c r="CQ59" s="69">
        <f t="shared" si="145"/>
        <v>0</v>
      </c>
      <c r="CR59" s="69">
        <f t="shared" si="145"/>
        <v>0</v>
      </c>
      <c r="CS59" s="69">
        <f t="shared" si="145"/>
        <v>0</v>
      </c>
      <c r="CT59" s="69">
        <f t="shared" si="145"/>
        <v>0</v>
      </c>
      <c r="CU59" s="69">
        <f t="shared" si="145"/>
        <v>493</v>
      </c>
      <c r="CV59" s="69">
        <f t="shared" si="145"/>
        <v>8510980.1753495988</v>
      </c>
    </row>
    <row r="60" spans="1:100" ht="45" x14ac:dyDescent="0.25">
      <c r="A60" s="12"/>
      <c r="B60" s="12">
        <v>34</v>
      </c>
      <c r="C60" s="24" t="s">
        <v>112</v>
      </c>
      <c r="D60" s="25">
        <f>D58</f>
        <v>10127</v>
      </c>
      <c r="E60" s="26">
        <v>0.94</v>
      </c>
      <c r="F60" s="27">
        <v>1</v>
      </c>
      <c r="G60" s="25">
        <v>1.4</v>
      </c>
      <c r="H60" s="25">
        <v>1.68</v>
      </c>
      <c r="I60" s="25">
        <v>2.23</v>
      </c>
      <c r="J60" s="25">
        <v>2.39</v>
      </c>
      <c r="K60" s="28">
        <v>2</v>
      </c>
      <c r="L60" s="28">
        <f>SUM(K60*D60*E60*F60*G60*$L$7)</f>
        <v>26920.806639999995</v>
      </c>
      <c r="M60" s="28"/>
      <c r="N60" s="28">
        <f>M60*D60*E60*F60*G60*$N$7</f>
        <v>0</v>
      </c>
      <c r="O60" s="29">
        <v>12</v>
      </c>
      <c r="P60" s="29">
        <f>O60*D60*E60*F60*G60*$P$7</f>
        <v>191910.70079999996</v>
      </c>
      <c r="Q60" s="29">
        <v>12</v>
      </c>
      <c r="R60" s="29">
        <f>Q60*D60*E60*F60*G60*$R$7</f>
        <v>191910.70079999996</v>
      </c>
      <c r="S60" s="29"/>
      <c r="T60" s="29">
        <f>S60*D60*E60*F60*G60*$T$7</f>
        <v>0</v>
      </c>
      <c r="U60" s="29"/>
      <c r="V60" s="29">
        <f>U60*D60*E60*F60*G60*$V$7</f>
        <v>0</v>
      </c>
      <c r="W60" s="29">
        <v>6</v>
      </c>
      <c r="X60" s="29">
        <f>W60*D60*E60*F60*G60*$X$7</f>
        <v>81562.047839999985</v>
      </c>
      <c r="Y60" s="29">
        <v>2</v>
      </c>
      <c r="Z60" s="29">
        <f>Y60*D60*E60*F60*G60*$Z$7</f>
        <v>26654.263999999996</v>
      </c>
      <c r="AA60" s="29"/>
      <c r="AB60" s="29">
        <f>AA60*D60*E60*F60*G60*$AB$7</f>
        <v>0</v>
      </c>
      <c r="AC60" s="29">
        <v>4</v>
      </c>
      <c r="AD60" s="29">
        <f>AC60*D60*E60*F60*G60*$AD$7</f>
        <v>53841.61327999999</v>
      </c>
      <c r="AE60" s="29"/>
      <c r="AF60" s="29">
        <f>AE60*D60*E60*F60*G60*$AF$7</f>
        <v>0</v>
      </c>
      <c r="AG60" s="29"/>
      <c r="AH60" s="29">
        <f>AG60*D60*E60*F60*G60*$AH$7</f>
        <v>0</v>
      </c>
      <c r="AI60" s="29">
        <v>58</v>
      </c>
      <c r="AJ60" s="29">
        <f>AI60*D60*E60*F60*G60*$AJ$7</f>
        <v>780703.39255999983</v>
      </c>
      <c r="AK60" s="29">
        <v>1</v>
      </c>
      <c r="AL60" s="29">
        <f>AK60*D60*E60*F60*G60*$AL$7</f>
        <v>13460.403319999998</v>
      </c>
      <c r="AM60" s="29">
        <v>6</v>
      </c>
      <c r="AN60" s="29">
        <f>AM60*D60*E60*F60*G60*$AN$7</f>
        <v>81562.047839999985</v>
      </c>
      <c r="AO60" s="29">
        <v>4</v>
      </c>
      <c r="AP60" s="29">
        <f>AO60*D60*E60*F60*G60*$AP$7</f>
        <v>53841.61327999999</v>
      </c>
      <c r="AQ60" s="29"/>
      <c r="AR60" s="29">
        <f>AQ60*D60*E60*F60*G60*$AR$7</f>
        <v>0</v>
      </c>
      <c r="AS60" s="29"/>
      <c r="AT60" s="29">
        <f>AS60*D60*E60*F60*G60*$AT$7</f>
        <v>0</v>
      </c>
      <c r="AU60" s="29"/>
      <c r="AV60" s="29">
        <f>AU60*D60*E60*F60*G60*$AV$7</f>
        <v>0</v>
      </c>
      <c r="AW60" s="30"/>
      <c r="AX60" s="30">
        <f>AW60*D60*E60*F60*G60*$AX$7</f>
        <v>0</v>
      </c>
      <c r="AY60" s="29">
        <v>11</v>
      </c>
      <c r="AZ60" s="29">
        <f>AY60*D60*E60*F60*G60*$AZ$7</f>
        <v>149530.42103999999</v>
      </c>
      <c r="BA60" s="29">
        <v>3</v>
      </c>
      <c r="BB60" s="29">
        <f>BA60*D60*E60*F60*H60*$BB$7</f>
        <v>52775.442719999999</v>
      </c>
      <c r="BC60" s="29">
        <v>17</v>
      </c>
      <c r="BD60" s="29">
        <f>BC60*D60*E60*F60*H60*$BD$7</f>
        <v>353435.54063999996</v>
      </c>
      <c r="BE60" s="29">
        <v>11</v>
      </c>
      <c r="BF60" s="29">
        <f>BE60*D60*E60*F60*H60*$BF$7</f>
        <v>182251.1955264</v>
      </c>
      <c r="BG60" s="29"/>
      <c r="BH60" s="29">
        <f>BG60*D60*E60*F60*H60*$BH$7</f>
        <v>0</v>
      </c>
      <c r="BI60" s="29">
        <v>61</v>
      </c>
      <c r="BJ60" s="29">
        <f>BI60*D60*E60*F60*H60*$BJ$7</f>
        <v>1073100.6686399998</v>
      </c>
      <c r="BK60" s="29">
        <v>36</v>
      </c>
      <c r="BL60" s="29">
        <f>BK60*D60*E60*F60*H60*$BL$7</f>
        <v>575732.10239999997</v>
      </c>
      <c r="BM60" s="29">
        <v>58</v>
      </c>
      <c r="BN60" s="29">
        <f>BM60*D60*E60*F60*H60*$BN$7</f>
        <v>960960.84913919994</v>
      </c>
      <c r="BO60" s="29">
        <v>30</v>
      </c>
      <c r="BP60" s="29">
        <f>BO60*D60*E60*F60*H60*$BP$7</f>
        <v>479776.75199999992</v>
      </c>
      <c r="BQ60" s="29">
        <v>11</v>
      </c>
      <c r="BR60" s="29">
        <f>BQ60*D60*E60*F60*H60*$BR$7</f>
        <v>182251.1955264</v>
      </c>
      <c r="BS60" s="29">
        <v>19</v>
      </c>
      <c r="BT60" s="29">
        <f>BS60*D60*E60*F60*H60*$BT$7</f>
        <v>314797.51954559999</v>
      </c>
      <c r="BU60" s="29"/>
      <c r="BV60" s="29">
        <f>BU60*D60*E60*F60*H60*$BV$7</f>
        <v>0</v>
      </c>
      <c r="BW60" s="29"/>
      <c r="BX60" s="29">
        <f>BW60*D60*E60*F60*H60*$BX$7</f>
        <v>0</v>
      </c>
      <c r="BY60" s="29"/>
      <c r="BZ60" s="29">
        <f>BY60*D60*E60*F60*H60*$BZ$7</f>
        <v>0</v>
      </c>
      <c r="CA60" s="29">
        <v>37</v>
      </c>
      <c r="CB60" s="29">
        <f>CA60*D60*E60*F60*H60*$CB$7</f>
        <v>597641.90740799997</v>
      </c>
      <c r="CC60" s="29"/>
      <c r="CD60" s="29">
        <f>CC60*D60*E60*F60*H60*$CD$7</f>
        <v>0</v>
      </c>
      <c r="CE60" s="29">
        <v>4</v>
      </c>
      <c r="CF60" s="29">
        <f>CE60*D60*E60*F60*H60*$CF$7</f>
        <v>64609.935935999994</v>
      </c>
      <c r="CG60" s="29">
        <v>47</v>
      </c>
      <c r="CH60" s="29">
        <f>CG60*D60*E60*F60*H60*$CH$7</f>
        <v>759166.747248</v>
      </c>
      <c r="CI60" s="29"/>
      <c r="CJ60" s="29">
        <f>CI60*D60*E60*F60*H60*$CJ$7</f>
        <v>0</v>
      </c>
      <c r="CK60" s="29">
        <v>7</v>
      </c>
      <c r="CL60" s="29">
        <f>CK60*D60*E60*F60*I60*$CL$7</f>
        <v>193176.77834000002</v>
      </c>
      <c r="CM60" s="29">
        <v>16</v>
      </c>
      <c r="CN60" s="29">
        <f>CM60*D60*E60*F60*J60*$CN$7</f>
        <v>400423.20032</v>
      </c>
      <c r="CO60" s="30"/>
      <c r="CP60" s="30"/>
      <c r="CQ60" s="29"/>
      <c r="CR60" s="29"/>
      <c r="CS60" s="29"/>
      <c r="CT60" s="29">
        <f>CS60*D60*E60*F60*G60*$CT$7</f>
        <v>0</v>
      </c>
      <c r="CU60" s="32">
        <f>SUM(K60,M60,O60,Q60,S60,U60,W60,Y60,AA60,AC60,AE60,AG60,AI60,AK60,AM60,AO60,AQ60,AS60,AU60,AW60,AY60,BA60,BC60,BG60,BI60,BK60,BM60,BO60,BQ60,BS60,BU60,BW60,BY60,CA60,CC60,CE60,CG60,CI60,CK60,CM60,BE60,CO60,CQ60,CS60)</f>
        <v>475</v>
      </c>
      <c r="CV60" s="32">
        <f>SUM(L60,N60,P60,R60,T60,V60,X60,Z60,AB60,AD60,AF60,AH60,AJ60,AL60,AN60,AP60,AR60,AT60,AV60,AX60,AZ60,BB60,BD60,BH60,BJ60,BL60,BN60,BP60,BR60,BT60,BV60,BX60,BZ60,CB60,CD60,CF60,CH60,CJ60,CL60,CN60,BF60,CP60,CR60,CT60)</f>
        <v>7841997.8467895985</v>
      </c>
    </row>
    <row r="61" spans="1:100" ht="30" x14ac:dyDescent="0.25">
      <c r="A61" s="12"/>
      <c r="B61" s="12">
        <v>35</v>
      </c>
      <c r="C61" s="33" t="s">
        <v>113</v>
      </c>
      <c r="D61" s="25">
        <f>D60</f>
        <v>10127</v>
      </c>
      <c r="E61" s="26">
        <v>2.57</v>
      </c>
      <c r="F61" s="27">
        <v>1</v>
      </c>
      <c r="G61" s="25">
        <v>1.4</v>
      </c>
      <c r="H61" s="25">
        <v>1.68</v>
      </c>
      <c r="I61" s="25">
        <v>2.23</v>
      </c>
      <c r="J61" s="25">
        <v>2.39</v>
      </c>
      <c r="K61" s="28"/>
      <c r="L61" s="28">
        <f>SUM(K61*D61*E61*F61*G61*$L$7)</f>
        <v>0</v>
      </c>
      <c r="M61" s="28"/>
      <c r="N61" s="28">
        <f>M61*D61*E61*F61*G61*$N$7</f>
        <v>0</v>
      </c>
      <c r="O61" s="29">
        <v>0</v>
      </c>
      <c r="P61" s="29">
        <f>O61*D61*E61*F61*G61*$P$7</f>
        <v>0</v>
      </c>
      <c r="Q61" s="29">
        <v>0</v>
      </c>
      <c r="R61" s="29">
        <f>Q61*D61*E61*F61*G61*$R$7</f>
        <v>0</v>
      </c>
      <c r="S61" s="29">
        <v>18</v>
      </c>
      <c r="T61" s="29">
        <f>S61*D61*E61*F61*G61*$T$7</f>
        <v>668982.32855999994</v>
      </c>
      <c r="U61" s="29">
        <v>0</v>
      </c>
      <c r="V61" s="29">
        <f>U61*D61*E61*F61*G61*$V$7</f>
        <v>0</v>
      </c>
      <c r="W61" s="29">
        <v>0</v>
      </c>
      <c r="X61" s="29">
        <f>W61*D61*E61*F61*G61*$X$7</f>
        <v>0</v>
      </c>
      <c r="Y61" s="29">
        <v>0</v>
      </c>
      <c r="Z61" s="29">
        <f>Y61*D61*E61*F61*G61*$Z$7</f>
        <v>0</v>
      </c>
      <c r="AA61" s="29">
        <v>0</v>
      </c>
      <c r="AB61" s="29">
        <f>AA61*D61*E61*F61*G61*$AB$7</f>
        <v>0</v>
      </c>
      <c r="AC61" s="29">
        <v>0</v>
      </c>
      <c r="AD61" s="29">
        <f>AC61*D61*E61*F61*G61*$AD$7</f>
        <v>0</v>
      </c>
      <c r="AE61" s="29">
        <v>0</v>
      </c>
      <c r="AF61" s="29">
        <f>AE61*D61*E61*F61*G61*$AF$7</f>
        <v>0</v>
      </c>
      <c r="AG61" s="29">
        <v>0</v>
      </c>
      <c r="AH61" s="29">
        <f>AG61*D61*E61*F61*G61*$AH$7</f>
        <v>0</v>
      </c>
      <c r="AI61" s="29"/>
      <c r="AJ61" s="29">
        <f>AI61*D61*E61*F61*G61*$AJ$7</f>
        <v>0</v>
      </c>
      <c r="AK61" s="29">
        <v>0</v>
      </c>
      <c r="AL61" s="29">
        <f>AK61*D61*E61*F61*G61*$AL$7</f>
        <v>0</v>
      </c>
      <c r="AM61" s="29">
        <v>0</v>
      </c>
      <c r="AN61" s="29">
        <f>AM61*D61*E61*F61*G61*$AN$7</f>
        <v>0</v>
      </c>
      <c r="AO61" s="29"/>
      <c r="AP61" s="29">
        <f>AO61*D61*E61*F61*G61*$AP$7</f>
        <v>0</v>
      </c>
      <c r="AQ61" s="29">
        <v>0</v>
      </c>
      <c r="AR61" s="29">
        <f>AQ61*D61*E61*F61*G61*$AR$7</f>
        <v>0</v>
      </c>
      <c r="AS61" s="29"/>
      <c r="AT61" s="29">
        <f>AS61*D61*E61*F61*G61*$AT$7</f>
        <v>0</v>
      </c>
      <c r="AU61" s="29">
        <v>0</v>
      </c>
      <c r="AV61" s="29">
        <f>AU61*D61*E61*F61*G61*$AV$7</f>
        <v>0</v>
      </c>
      <c r="AW61" s="30"/>
      <c r="AX61" s="30">
        <f>AW61*D61*E61*F61*G61*$AX$7</f>
        <v>0</v>
      </c>
      <c r="AY61" s="29">
        <v>0</v>
      </c>
      <c r="AZ61" s="29">
        <f>AY61*D61*E61*F61*G61*$AZ$7</f>
        <v>0</v>
      </c>
      <c r="BA61" s="29">
        <v>0</v>
      </c>
      <c r="BB61" s="29">
        <f>BA61*D61*E61*F61*H61*$BB$7</f>
        <v>0</v>
      </c>
      <c r="BC61" s="29">
        <v>0</v>
      </c>
      <c r="BD61" s="29">
        <f>BC61*D61*E61*F61*H61*$BD$7</f>
        <v>0</v>
      </c>
      <c r="BE61" s="29">
        <v>0</v>
      </c>
      <c r="BF61" s="29">
        <f>BE61*D61*E61*F61*H61*$BF$7</f>
        <v>0</v>
      </c>
      <c r="BG61" s="29">
        <v>0</v>
      </c>
      <c r="BH61" s="29">
        <f>BG61*D61*E61*F61*H61*$BH$7</f>
        <v>0</v>
      </c>
      <c r="BI61" s="29"/>
      <c r="BJ61" s="29">
        <f>BI61*D61*E61*F61*H61*$BJ$7</f>
        <v>0</v>
      </c>
      <c r="BK61" s="29">
        <v>0</v>
      </c>
      <c r="BL61" s="29">
        <f>BK61*D61*E61*F61*H61*$BL$7</f>
        <v>0</v>
      </c>
      <c r="BM61" s="29">
        <v>0</v>
      </c>
      <c r="BN61" s="29">
        <f>BM61*D61*E61*F61*H61*$BN$7</f>
        <v>0</v>
      </c>
      <c r="BO61" s="29">
        <v>0</v>
      </c>
      <c r="BP61" s="29">
        <f>BO61*D61*E61*F61*H61*$BP$7</f>
        <v>0</v>
      </c>
      <c r="BQ61" s="29">
        <v>0</v>
      </c>
      <c r="BR61" s="29">
        <f>BQ61*D61*E61*F61*H61*$BR$7</f>
        <v>0</v>
      </c>
      <c r="BS61" s="29"/>
      <c r="BT61" s="29">
        <f>BS61*D61*E61*F61*H61*$BT$7</f>
        <v>0</v>
      </c>
      <c r="BU61" s="29">
        <v>0</v>
      </c>
      <c r="BV61" s="29">
        <f>BU61*D61*E61*F61*H61*$BV$7</f>
        <v>0</v>
      </c>
      <c r="BW61" s="29">
        <v>0</v>
      </c>
      <c r="BX61" s="29">
        <f>BW61*D61*E61*F61*H61*$BX$7</f>
        <v>0</v>
      </c>
      <c r="BY61" s="29">
        <v>0</v>
      </c>
      <c r="BZ61" s="29">
        <f>BY61*D61*E61*F61*H61*$BZ$7</f>
        <v>0</v>
      </c>
      <c r="CA61" s="29">
        <v>0</v>
      </c>
      <c r="CB61" s="29">
        <f>CA61*D61*E61*F61*H61*$CB$7</f>
        <v>0</v>
      </c>
      <c r="CC61" s="29">
        <v>0</v>
      </c>
      <c r="CD61" s="29">
        <f>CC61*D61*E61*F61*H61*$CD$7</f>
        <v>0</v>
      </c>
      <c r="CE61" s="29">
        <v>0</v>
      </c>
      <c r="CF61" s="29">
        <f>CE61*D61*E61*F61*H61*$CF$7</f>
        <v>0</v>
      </c>
      <c r="CG61" s="29">
        <v>0</v>
      </c>
      <c r="CH61" s="29">
        <f>CG61*D61*E61*F61*H61*$CH$7</f>
        <v>0</v>
      </c>
      <c r="CI61" s="29"/>
      <c r="CJ61" s="29">
        <f>CI61*D61*E61*F61*H61*$CJ$7</f>
        <v>0</v>
      </c>
      <c r="CK61" s="29">
        <v>0</v>
      </c>
      <c r="CL61" s="29">
        <f>CK61*D61*E61*F61*I61*$CL$7</f>
        <v>0</v>
      </c>
      <c r="CM61" s="29">
        <v>0</v>
      </c>
      <c r="CN61" s="29">
        <f>CM61*D61*E61*F61*J61*$CN$7</f>
        <v>0</v>
      </c>
      <c r="CO61" s="30"/>
      <c r="CP61" s="30"/>
      <c r="CQ61" s="29"/>
      <c r="CR61" s="29"/>
      <c r="CS61" s="29"/>
      <c r="CT61" s="29">
        <f>CS61*D61*E61*F61*G61*$CT$7</f>
        <v>0</v>
      </c>
      <c r="CU61" s="32">
        <f>SUM(K61,M61,O61,Q61,S61,U61,W61,Y61,AA61,AC61,AE61,AG61,AI61,AK61,AM61,AO61,AQ61,AS61,AU61,AW61,AY61,BA61,BC61,BG61,BI61,BK61,BM61,BO61,BQ61,BS61,BU61,BW61,BY61,CA61,CC61,CE61,CG61,CI61,CK61,CM61,BE61,CO61,CQ61,CS61)</f>
        <v>18</v>
      </c>
      <c r="CV61" s="32">
        <f>SUM(L61,N61,P61,R61,T61,V61,X61,Z61,AB61,AD61,AF61,AH61,AJ61,AL61,AN61,AP61,AR61,AT61,AV61,AX61,AZ61,BB61,BD61,BH61,BJ61,BL61,BN61,BP61,BR61,BT61,BV61,BX61,BZ61,CB61,CD61,CF61,CH61,CJ61,CL61,CN61,BF61,CP61,CR61,CT61)</f>
        <v>668982.32855999994</v>
      </c>
    </row>
    <row r="62" spans="1:100" x14ac:dyDescent="0.25">
      <c r="A62" s="12">
        <v>17</v>
      </c>
      <c r="B62" s="12"/>
      <c r="C62" s="45" t="s">
        <v>114</v>
      </c>
      <c r="D62" s="25"/>
      <c r="E62" s="26"/>
      <c r="F62" s="27">
        <v>1</v>
      </c>
      <c r="G62" s="25">
        <v>1.4</v>
      </c>
      <c r="H62" s="25">
        <v>1.68</v>
      </c>
      <c r="I62" s="25">
        <v>2.23</v>
      </c>
      <c r="J62" s="25">
        <v>2.39</v>
      </c>
      <c r="K62" s="69">
        <f t="shared" ref="K62:Z62" si="146">SUM(K63:K64)</f>
        <v>0</v>
      </c>
      <c r="L62" s="69">
        <f t="shared" si="146"/>
        <v>0</v>
      </c>
      <c r="M62" s="69">
        <f t="shared" si="146"/>
        <v>0</v>
      </c>
      <c r="N62" s="69">
        <f t="shared" si="146"/>
        <v>0</v>
      </c>
      <c r="O62" s="69">
        <f t="shared" si="146"/>
        <v>0</v>
      </c>
      <c r="P62" s="69">
        <f t="shared" si="146"/>
        <v>0</v>
      </c>
      <c r="Q62" s="69">
        <f t="shared" si="146"/>
        <v>0</v>
      </c>
      <c r="R62" s="69">
        <f t="shared" si="146"/>
        <v>0</v>
      </c>
      <c r="S62" s="69">
        <f t="shared" si="146"/>
        <v>0</v>
      </c>
      <c r="T62" s="69">
        <f t="shared" si="146"/>
        <v>0</v>
      </c>
      <c r="U62" s="69">
        <f t="shared" si="146"/>
        <v>0</v>
      </c>
      <c r="V62" s="69">
        <f t="shared" si="146"/>
        <v>0</v>
      </c>
      <c r="W62" s="69">
        <f t="shared" si="146"/>
        <v>0</v>
      </c>
      <c r="X62" s="69">
        <f t="shared" si="146"/>
        <v>0</v>
      </c>
      <c r="Y62" s="69">
        <f t="shared" si="146"/>
        <v>0</v>
      </c>
      <c r="Z62" s="69">
        <f t="shared" si="146"/>
        <v>0</v>
      </c>
      <c r="AA62" s="69">
        <f t="shared" ref="AA62:AP62" si="147">SUM(AA63:AA64)</f>
        <v>0</v>
      </c>
      <c r="AB62" s="69">
        <f t="shared" si="147"/>
        <v>0</v>
      </c>
      <c r="AC62" s="69">
        <f t="shared" si="147"/>
        <v>0</v>
      </c>
      <c r="AD62" s="69">
        <f t="shared" si="147"/>
        <v>0</v>
      </c>
      <c r="AE62" s="69">
        <f t="shared" si="147"/>
        <v>1</v>
      </c>
      <c r="AF62" s="69">
        <f t="shared" si="147"/>
        <v>25632.044620000004</v>
      </c>
      <c r="AG62" s="69">
        <f t="shared" si="147"/>
        <v>0</v>
      </c>
      <c r="AH62" s="69">
        <f t="shared" si="147"/>
        <v>0</v>
      </c>
      <c r="AI62" s="69">
        <f t="shared" si="147"/>
        <v>14</v>
      </c>
      <c r="AJ62" s="69">
        <f t="shared" si="147"/>
        <v>358848.62467999995</v>
      </c>
      <c r="AK62" s="69">
        <f t="shared" si="147"/>
        <v>0</v>
      </c>
      <c r="AL62" s="69">
        <f t="shared" si="147"/>
        <v>0</v>
      </c>
      <c r="AM62" s="69">
        <f t="shared" si="147"/>
        <v>0</v>
      </c>
      <c r="AN62" s="69">
        <f t="shared" si="147"/>
        <v>0</v>
      </c>
      <c r="AO62" s="69">
        <f t="shared" si="147"/>
        <v>0</v>
      </c>
      <c r="AP62" s="69">
        <f t="shared" si="147"/>
        <v>0</v>
      </c>
      <c r="AQ62" s="69">
        <f t="shared" ref="AQ62:BF62" si="148">SUM(AQ63:AQ64)</f>
        <v>0</v>
      </c>
      <c r="AR62" s="69">
        <f t="shared" si="148"/>
        <v>0</v>
      </c>
      <c r="AS62" s="69">
        <f t="shared" si="148"/>
        <v>0</v>
      </c>
      <c r="AT62" s="69">
        <f t="shared" si="148"/>
        <v>0</v>
      </c>
      <c r="AU62" s="69">
        <f t="shared" si="148"/>
        <v>0</v>
      </c>
      <c r="AV62" s="69">
        <f t="shared" si="148"/>
        <v>0</v>
      </c>
      <c r="AW62" s="69">
        <f t="shared" si="148"/>
        <v>0</v>
      </c>
      <c r="AX62" s="69">
        <f t="shared" si="148"/>
        <v>0</v>
      </c>
      <c r="AY62" s="69">
        <f t="shared" si="148"/>
        <v>0</v>
      </c>
      <c r="AZ62" s="69">
        <f t="shared" si="148"/>
        <v>0</v>
      </c>
      <c r="BA62" s="69">
        <f t="shared" si="148"/>
        <v>0</v>
      </c>
      <c r="BB62" s="69">
        <f t="shared" si="148"/>
        <v>0</v>
      </c>
      <c r="BC62" s="69">
        <f t="shared" si="148"/>
        <v>0</v>
      </c>
      <c r="BD62" s="69">
        <f t="shared" si="148"/>
        <v>0</v>
      </c>
      <c r="BE62" s="69">
        <f t="shared" si="148"/>
        <v>10</v>
      </c>
      <c r="BF62" s="69">
        <f t="shared" si="148"/>
        <v>315502.55318400002</v>
      </c>
      <c r="BG62" s="69">
        <f t="shared" ref="BG62:BV62" si="149">SUM(BG63:BG64)</f>
        <v>1</v>
      </c>
      <c r="BH62" s="69">
        <f t="shared" si="149"/>
        <v>30453.914400000001</v>
      </c>
      <c r="BI62" s="69">
        <f t="shared" si="149"/>
        <v>0</v>
      </c>
      <c r="BJ62" s="69">
        <f t="shared" si="149"/>
        <v>0</v>
      </c>
      <c r="BK62" s="69">
        <f t="shared" si="149"/>
        <v>0</v>
      </c>
      <c r="BL62" s="69">
        <f t="shared" si="149"/>
        <v>0</v>
      </c>
      <c r="BM62" s="69">
        <f t="shared" si="149"/>
        <v>0</v>
      </c>
      <c r="BN62" s="69">
        <f t="shared" si="149"/>
        <v>0</v>
      </c>
      <c r="BO62" s="69">
        <f t="shared" si="149"/>
        <v>0</v>
      </c>
      <c r="BP62" s="69">
        <f t="shared" si="149"/>
        <v>0</v>
      </c>
      <c r="BQ62" s="69">
        <f t="shared" si="149"/>
        <v>0</v>
      </c>
      <c r="BR62" s="69">
        <f t="shared" si="149"/>
        <v>0</v>
      </c>
      <c r="BS62" s="69">
        <f t="shared" si="149"/>
        <v>0</v>
      </c>
      <c r="BT62" s="69">
        <f t="shared" si="149"/>
        <v>0</v>
      </c>
      <c r="BU62" s="69">
        <f t="shared" si="149"/>
        <v>0</v>
      </c>
      <c r="BV62" s="69">
        <f t="shared" si="149"/>
        <v>0</v>
      </c>
      <c r="BW62" s="69">
        <f t="shared" ref="BW62:CL62" si="150">SUM(BW63:BW64)</f>
        <v>0</v>
      </c>
      <c r="BX62" s="69">
        <f t="shared" si="150"/>
        <v>0</v>
      </c>
      <c r="BY62" s="69">
        <f t="shared" si="150"/>
        <v>0</v>
      </c>
      <c r="BZ62" s="69">
        <f t="shared" si="150"/>
        <v>0</v>
      </c>
      <c r="CA62" s="69">
        <f t="shared" si="150"/>
        <v>0</v>
      </c>
      <c r="CB62" s="69">
        <f t="shared" si="150"/>
        <v>0</v>
      </c>
      <c r="CC62" s="69">
        <f t="shared" si="150"/>
        <v>0</v>
      </c>
      <c r="CD62" s="69">
        <f t="shared" si="150"/>
        <v>0</v>
      </c>
      <c r="CE62" s="69">
        <f t="shared" si="150"/>
        <v>0</v>
      </c>
      <c r="CF62" s="69">
        <f t="shared" si="150"/>
        <v>0</v>
      </c>
      <c r="CG62" s="69">
        <f t="shared" si="150"/>
        <v>0</v>
      </c>
      <c r="CH62" s="69">
        <f t="shared" si="150"/>
        <v>0</v>
      </c>
      <c r="CI62" s="69">
        <f t="shared" si="150"/>
        <v>0</v>
      </c>
      <c r="CJ62" s="69">
        <f t="shared" si="150"/>
        <v>0</v>
      </c>
      <c r="CK62" s="69">
        <f t="shared" si="150"/>
        <v>0</v>
      </c>
      <c r="CL62" s="69">
        <f t="shared" si="150"/>
        <v>0</v>
      </c>
      <c r="CM62" s="69">
        <f t="shared" ref="CM62:CV62" si="151">SUM(CM63:CM64)</f>
        <v>0</v>
      </c>
      <c r="CN62" s="69">
        <f t="shared" si="151"/>
        <v>0</v>
      </c>
      <c r="CO62" s="69">
        <f t="shared" si="151"/>
        <v>0</v>
      </c>
      <c r="CP62" s="69">
        <f t="shared" si="151"/>
        <v>0</v>
      </c>
      <c r="CQ62" s="69">
        <f t="shared" si="151"/>
        <v>0</v>
      </c>
      <c r="CR62" s="69">
        <f t="shared" si="151"/>
        <v>0</v>
      </c>
      <c r="CS62" s="69">
        <f t="shared" si="151"/>
        <v>0</v>
      </c>
      <c r="CT62" s="69">
        <f t="shared" si="151"/>
        <v>0</v>
      </c>
      <c r="CU62" s="69">
        <f t="shared" si="151"/>
        <v>26</v>
      </c>
      <c r="CV62" s="69">
        <f t="shared" si="151"/>
        <v>730437.13688399992</v>
      </c>
    </row>
    <row r="63" spans="1:100" ht="30" x14ac:dyDescent="0.25">
      <c r="A63" s="12"/>
      <c r="B63" s="12">
        <v>36</v>
      </c>
      <c r="C63" s="24" t="s">
        <v>115</v>
      </c>
      <c r="D63" s="25">
        <f>D61</f>
        <v>10127</v>
      </c>
      <c r="E63" s="26">
        <v>1.79</v>
      </c>
      <c r="F63" s="27">
        <v>1</v>
      </c>
      <c r="G63" s="25">
        <v>1.4</v>
      </c>
      <c r="H63" s="25">
        <v>1.68</v>
      </c>
      <c r="I63" s="25">
        <v>2.23</v>
      </c>
      <c r="J63" s="25">
        <v>2.39</v>
      </c>
      <c r="K63" s="28"/>
      <c r="L63" s="28">
        <f>SUM(K63*D63*E63*F63*G63*$L$7)</f>
        <v>0</v>
      </c>
      <c r="M63" s="28"/>
      <c r="N63" s="28">
        <f>M63*D63*E63*F63*G63*$N$7</f>
        <v>0</v>
      </c>
      <c r="O63" s="29">
        <v>0</v>
      </c>
      <c r="P63" s="29">
        <f>O63*D63*E63*F63*G63*$P$7</f>
        <v>0</v>
      </c>
      <c r="Q63" s="29">
        <v>0</v>
      </c>
      <c r="R63" s="29">
        <f>Q63*D63*E63*F63*G63*$R$7</f>
        <v>0</v>
      </c>
      <c r="S63" s="29">
        <v>0</v>
      </c>
      <c r="T63" s="29">
        <f>S63*D63*E63*F63*G63*$T$7</f>
        <v>0</v>
      </c>
      <c r="U63" s="29">
        <v>0</v>
      </c>
      <c r="V63" s="29">
        <f>U63*D63*E63*F63*G63*$V$7</f>
        <v>0</v>
      </c>
      <c r="W63" s="29">
        <v>0</v>
      </c>
      <c r="X63" s="29">
        <f>W63*D63*E63*F63*G63*$X$7</f>
        <v>0</v>
      </c>
      <c r="Y63" s="29">
        <v>0</v>
      </c>
      <c r="Z63" s="29">
        <f>Y63*D63*E63*F63*G63*$Z$7</f>
        <v>0</v>
      </c>
      <c r="AA63" s="29">
        <v>0</v>
      </c>
      <c r="AB63" s="29">
        <f>AA63*D63*E63*F63*G63*$AB$7</f>
        <v>0</v>
      </c>
      <c r="AC63" s="29">
        <v>0</v>
      </c>
      <c r="AD63" s="29">
        <f>AC63*D63*E63*F63*G63*$AD$7</f>
        <v>0</v>
      </c>
      <c r="AE63" s="29">
        <v>1</v>
      </c>
      <c r="AF63" s="29">
        <f>AE63*D63*E63*F63*G63*$AF$7</f>
        <v>25632.044620000004</v>
      </c>
      <c r="AG63" s="29">
        <v>0</v>
      </c>
      <c r="AH63" s="29">
        <f>AG63*D63*E63*F63*G63*$AH$7</f>
        <v>0</v>
      </c>
      <c r="AI63" s="29">
        <v>14</v>
      </c>
      <c r="AJ63" s="29">
        <f>AI63*D63*E63*F63*G63*$AJ$7</f>
        <v>358848.62467999995</v>
      </c>
      <c r="AK63" s="29">
        <v>0</v>
      </c>
      <c r="AL63" s="29">
        <f>AK63*D63*E63*F63*G63*$AL$7</f>
        <v>0</v>
      </c>
      <c r="AM63" s="29">
        <v>0</v>
      </c>
      <c r="AN63" s="29">
        <f>AM63*D63*E63*F63*G63*$AN$7</f>
        <v>0</v>
      </c>
      <c r="AO63" s="29"/>
      <c r="AP63" s="29">
        <f>AO63*D63*E63*F63*G63*$AP$7</f>
        <v>0</v>
      </c>
      <c r="AQ63" s="29">
        <v>0</v>
      </c>
      <c r="AR63" s="29">
        <f>AQ63*D63*E63*F63*G63*$AR$7</f>
        <v>0</v>
      </c>
      <c r="AS63" s="29"/>
      <c r="AT63" s="29">
        <f>AS63*D63*E63*F63*G63*$AT$7</f>
        <v>0</v>
      </c>
      <c r="AU63" s="29">
        <v>0</v>
      </c>
      <c r="AV63" s="29">
        <f>AU63*D63*E63*F63*G63*$AV$7</f>
        <v>0</v>
      </c>
      <c r="AW63" s="30"/>
      <c r="AX63" s="30">
        <f>AW63*D63*E63*F63*G63*$AX$7</f>
        <v>0</v>
      </c>
      <c r="AY63" s="29">
        <v>0</v>
      </c>
      <c r="AZ63" s="29">
        <f>AY63*D63*E63*F63*G63*$AZ$7</f>
        <v>0</v>
      </c>
      <c r="BA63" s="29">
        <v>0</v>
      </c>
      <c r="BB63" s="29">
        <f>BA63*D63*E63*F63*H63*$BB$7</f>
        <v>0</v>
      </c>
      <c r="BC63" s="29">
        <v>0</v>
      </c>
      <c r="BD63" s="29">
        <f>BC63*D63*E63*F63*H63*$BD$7</f>
        <v>0</v>
      </c>
      <c r="BE63" s="29">
        <v>10</v>
      </c>
      <c r="BF63" s="29">
        <f>BE63*D63*E63*F63*H63*$BF$7</f>
        <v>315502.55318400002</v>
      </c>
      <c r="BG63" s="29">
        <v>1</v>
      </c>
      <c r="BH63" s="29">
        <f>BG63*D63*E63*F63*H63*$BH$7</f>
        <v>30453.914400000001</v>
      </c>
      <c r="BI63" s="29"/>
      <c r="BJ63" s="29">
        <f>BI63*D63*E63*F63*H63*$BJ$7</f>
        <v>0</v>
      </c>
      <c r="BK63" s="29">
        <v>0</v>
      </c>
      <c r="BL63" s="29">
        <f>BK63*D63*E63*F63*H63*$BL$7</f>
        <v>0</v>
      </c>
      <c r="BM63" s="29">
        <v>0</v>
      </c>
      <c r="BN63" s="29">
        <f>BM63*D63*E63*F63*H63*$BN$7</f>
        <v>0</v>
      </c>
      <c r="BO63" s="29">
        <v>0</v>
      </c>
      <c r="BP63" s="29">
        <f>BO63*D63*E63*F63*H63*$BP$7</f>
        <v>0</v>
      </c>
      <c r="BQ63" s="29">
        <v>0</v>
      </c>
      <c r="BR63" s="29">
        <f>BQ63*D63*E63*F63*H63*$BR$7</f>
        <v>0</v>
      </c>
      <c r="BS63" s="29"/>
      <c r="BT63" s="29">
        <f>BS63*D63*E63*F63*H63*$BT$7</f>
        <v>0</v>
      </c>
      <c r="BU63" s="29">
        <v>0</v>
      </c>
      <c r="BV63" s="29">
        <f>BU63*D63*E63*F63*H63*$BV$7</f>
        <v>0</v>
      </c>
      <c r="BW63" s="29">
        <v>0</v>
      </c>
      <c r="BX63" s="29">
        <f>BW63*D63*E63*F63*H63*$BX$7</f>
        <v>0</v>
      </c>
      <c r="BY63" s="29">
        <v>0</v>
      </c>
      <c r="BZ63" s="29">
        <f>BY63*D63*E63*F63*H63*$BZ$7</f>
        <v>0</v>
      </c>
      <c r="CA63" s="29">
        <v>0</v>
      </c>
      <c r="CB63" s="29">
        <f>CA63*D63*E63*F63*H63*$CB$7</f>
        <v>0</v>
      </c>
      <c r="CC63" s="29">
        <v>0</v>
      </c>
      <c r="CD63" s="29">
        <f>CC63*D63*E63*F63*H63*$CD$7</f>
        <v>0</v>
      </c>
      <c r="CE63" s="29">
        <v>0</v>
      </c>
      <c r="CF63" s="29">
        <f>CE63*D63*E63*F63*H63*$CF$7</f>
        <v>0</v>
      </c>
      <c r="CG63" s="29">
        <v>0</v>
      </c>
      <c r="CH63" s="29">
        <f>CG63*D63*E63*F63*H63*$CH$7</f>
        <v>0</v>
      </c>
      <c r="CI63" s="29"/>
      <c r="CJ63" s="29">
        <f>CI63*D63*E63*F63*H63*$CJ$7</f>
        <v>0</v>
      </c>
      <c r="CK63" s="29">
        <v>0</v>
      </c>
      <c r="CL63" s="29">
        <f>CK63*D63*E63*F63*I63*$CL$7</f>
        <v>0</v>
      </c>
      <c r="CM63" s="29">
        <v>0</v>
      </c>
      <c r="CN63" s="29">
        <f>CM63*D63*E63*F63*J63*$CN$7</f>
        <v>0</v>
      </c>
      <c r="CO63" s="30"/>
      <c r="CP63" s="30"/>
      <c r="CQ63" s="29"/>
      <c r="CR63" s="29"/>
      <c r="CS63" s="29"/>
      <c r="CT63" s="29">
        <f>CS63*D63*E63*F63*G63*$CT$7</f>
        <v>0</v>
      </c>
      <c r="CU63" s="32">
        <f>SUM(K63,M63,O63,Q63,S63,U63,W63,Y63,AA63,AC63,AE63,AG63,AI63,AK63,AM63,AO63,AQ63,AS63,AU63,AW63,AY63,BA63,BC63,BG63,BI63,BK63,BM63,BO63,BQ63,BS63,BU63,BW63,BY63,CA63,CC63,CE63,CG63,CI63,CK63,CM63,BE63,CO63,CQ63,CS63)</f>
        <v>26</v>
      </c>
      <c r="CV63" s="32">
        <f>SUM(L63,N63,P63,R63,T63,V63,X63,Z63,AB63,AD63,AF63,AH63,AJ63,AL63,AN63,AP63,AR63,AT63,AV63,AX63,AZ63,BB63,BD63,BH63,BJ63,BL63,BN63,BP63,BR63,BT63,BV63,BX63,BZ63,CB63,CD63,CF63,CH63,CJ63,CL63,CN63,BF63,CP63,CR63,CT63)</f>
        <v>730437.13688399992</v>
      </c>
    </row>
    <row r="64" spans="1:100" x14ac:dyDescent="0.25">
      <c r="A64" s="12"/>
      <c r="B64" s="12">
        <v>37</v>
      </c>
      <c r="C64" s="33" t="s">
        <v>116</v>
      </c>
      <c r="D64" s="25">
        <f t="shared" si="132"/>
        <v>10127</v>
      </c>
      <c r="E64" s="26">
        <v>5.53</v>
      </c>
      <c r="F64" s="27">
        <v>1</v>
      </c>
      <c r="G64" s="25">
        <v>1.4</v>
      </c>
      <c r="H64" s="25">
        <v>1.68</v>
      </c>
      <c r="I64" s="25">
        <v>2.23</v>
      </c>
      <c r="J64" s="25">
        <v>2.39</v>
      </c>
      <c r="K64" s="28"/>
      <c r="L64" s="28">
        <f>SUM(K64*D64*E64*F64*G64*$L$7)</f>
        <v>0</v>
      </c>
      <c r="M64" s="28"/>
      <c r="N64" s="28">
        <f>M64*D64*E64*F64*G64*$N$7</f>
        <v>0</v>
      </c>
      <c r="O64" s="29">
        <v>0</v>
      </c>
      <c r="P64" s="29">
        <f>O64*D64*E64*F64*G64*$P$7</f>
        <v>0</v>
      </c>
      <c r="Q64" s="29">
        <v>0</v>
      </c>
      <c r="R64" s="29">
        <f>Q64*D64*E64*F64*G64*$R$7</f>
        <v>0</v>
      </c>
      <c r="S64" s="29">
        <v>0</v>
      </c>
      <c r="T64" s="29">
        <f>S64*D64*E64*F64*G64*$T$7</f>
        <v>0</v>
      </c>
      <c r="U64" s="29">
        <v>0</v>
      </c>
      <c r="V64" s="29">
        <f>U64*D64*E64*F64*G64*$V$7</f>
        <v>0</v>
      </c>
      <c r="W64" s="29">
        <v>0</v>
      </c>
      <c r="X64" s="29">
        <f>W64*D64*E64*F64*G64*$X$7</f>
        <v>0</v>
      </c>
      <c r="Y64" s="29">
        <v>0</v>
      </c>
      <c r="Z64" s="29">
        <f>Y64*D64*E64*F64*G64*$Z$7</f>
        <v>0</v>
      </c>
      <c r="AA64" s="29">
        <v>0</v>
      </c>
      <c r="AB64" s="29">
        <f>AA64*D64*E64*F64*G64*$AB$7</f>
        <v>0</v>
      </c>
      <c r="AC64" s="29">
        <v>0</v>
      </c>
      <c r="AD64" s="29">
        <f>AC64*D64*E64*F64*G64*$AD$7</f>
        <v>0</v>
      </c>
      <c r="AE64" s="29"/>
      <c r="AF64" s="29">
        <f>AE64*D64*E64*F64*G64*$AF$7</f>
        <v>0</v>
      </c>
      <c r="AG64" s="29">
        <v>0</v>
      </c>
      <c r="AH64" s="29">
        <f>AG64*D64*E64*F64*G64*$AH$7</f>
        <v>0</v>
      </c>
      <c r="AI64" s="29"/>
      <c r="AJ64" s="29">
        <f>AI64*D64*E64*F64*G64*$AJ$7</f>
        <v>0</v>
      </c>
      <c r="AK64" s="29">
        <v>0</v>
      </c>
      <c r="AL64" s="29">
        <f>AK64*D64*E64*F64*G64*$AL$7</f>
        <v>0</v>
      </c>
      <c r="AM64" s="29">
        <v>0</v>
      </c>
      <c r="AN64" s="29">
        <f>AM64*D64*E64*F64*G64*$AN$7</f>
        <v>0</v>
      </c>
      <c r="AO64" s="29"/>
      <c r="AP64" s="29">
        <f>AO64*D64*E64*F64*G64*$AP$7</f>
        <v>0</v>
      </c>
      <c r="AQ64" s="29">
        <v>0</v>
      </c>
      <c r="AR64" s="29">
        <f>AQ64*D64*E64*F64*G64*$AR$7</f>
        <v>0</v>
      </c>
      <c r="AS64" s="29"/>
      <c r="AT64" s="29">
        <f>AS64*D64*E64*F64*G64*$AT$7</f>
        <v>0</v>
      </c>
      <c r="AU64" s="29">
        <v>0</v>
      </c>
      <c r="AV64" s="29">
        <f>AU64*D64*E64*F64*G64*$AV$7</f>
        <v>0</v>
      </c>
      <c r="AW64" s="30"/>
      <c r="AX64" s="30">
        <f>AW64*D64*E64*F64*G64*$AX$7</f>
        <v>0</v>
      </c>
      <c r="AY64" s="29">
        <v>0</v>
      </c>
      <c r="AZ64" s="29">
        <f>AY64*D64*E64*F64*G64*$AZ$7</f>
        <v>0</v>
      </c>
      <c r="BA64" s="29">
        <v>0</v>
      </c>
      <c r="BB64" s="29">
        <f>BA64*D64*E64*F64*H64*$BB$7</f>
        <v>0</v>
      </c>
      <c r="BC64" s="29">
        <v>0</v>
      </c>
      <c r="BD64" s="29">
        <f>BC64*D64*E64*F64*H64*$BD$7</f>
        <v>0</v>
      </c>
      <c r="BE64" s="29"/>
      <c r="BF64" s="29">
        <f>BE64*D64*E64*F64*H64*$BF$7</f>
        <v>0</v>
      </c>
      <c r="BG64" s="29">
        <v>0</v>
      </c>
      <c r="BH64" s="29">
        <f>BG64*D64*E64*F64*H64*$BH$7</f>
        <v>0</v>
      </c>
      <c r="BI64" s="29"/>
      <c r="BJ64" s="29">
        <f>BI64*D64*E64*F64*H64*$BJ$7</f>
        <v>0</v>
      </c>
      <c r="BK64" s="29">
        <v>0</v>
      </c>
      <c r="BL64" s="29">
        <f>BK64*D64*E64*F64*H64*$BL$7</f>
        <v>0</v>
      </c>
      <c r="BM64" s="29">
        <v>0</v>
      </c>
      <c r="BN64" s="29">
        <f>BM64*D64*E64*F64*H64*$BN$7</f>
        <v>0</v>
      </c>
      <c r="BO64" s="29">
        <v>0</v>
      </c>
      <c r="BP64" s="29">
        <f>BO64*D64*E64*F64*H64*$BP$7</f>
        <v>0</v>
      </c>
      <c r="BQ64" s="29">
        <v>0</v>
      </c>
      <c r="BR64" s="29">
        <f>BQ64*D64*E64*F64*H64*$BR$7</f>
        <v>0</v>
      </c>
      <c r="BS64" s="29"/>
      <c r="BT64" s="29">
        <f>BS64*D64*E64*F64*H64*$BT$7</f>
        <v>0</v>
      </c>
      <c r="BU64" s="29">
        <v>0</v>
      </c>
      <c r="BV64" s="29">
        <f>BU64*D64*E64*F64*H64*$BV$7</f>
        <v>0</v>
      </c>
      <c r="BW64" s="29">
        <v>0</v>
      </c>
      <c r="BX64" s="29">
        <f>BW64*D64*E64*F64*H64*$BX$7</f>
        <v>0</v>
      </c>
      <c r="BY64" s="29">
        <v>0</v>
      </c>
      <c r="BZ64" s="29">
        <f>BY64*D64*E64*F64*H64*$BZ$7</f>
        <v>0</v>
      </c>
      <c r="CA64" s="29">
        <v>0</v>
      </c>
      <c r="CB64" s="29">
        <f>CA64*D64*E64*F64*H64*$CB$7</f>
        <v>0</v>
      </c>
      <c r="CC64" s="29">
        <v>0</v>
      </c>
      <c r="CD64" s="29">
        <f>CC64*D64*E64*F64*H64*$CD$7</f>
        <v>0</v>
      </c>
      <c r="CE64" s="29">
        <v>0</v>
      </c>
      <c r="CF64" s="29">
        <f>CE64*D64*E64*F64*H64*$CF$7</f>
        <v>0</v>
      </c>
      <c r="CG64" s="29">
        <v>0</v>
      </c>
      <c r="CH64" s="29">
        <f>CG64*D64*E64*F64*H64*$CH$7</f>
        <v>0</v>
      </c>
      <c r="CI64" s="29"/>
      <c r="CJ64" s="29">
        <f>CI64*D64*E64*F64*H64*$CJ$7</f>
        <v>0</v>
      </c>
      <c r="CK64" s="29">
        <v>0</v>
      </c>
      <c r="CL64" s="29">
        <f>CK64*D64*E64*F64*I64*$CL$7</f>
        <v>0</v>
      </c>
      <c r="CM64" s="29">
        <v>0</v>
      </c>
      <c r="CN64" s="29">
        <f>CM64*D64*E64*F64*J64*$CN$7</f>
        <v>0</v>
      </c>
      <c r="CO64" s="30"/>
      <c r="CP64" s="30"/>
      <c r="CQ64" s="29"/>
      <c r="CR64" s="29"/>
      <c r="CS64" s="29"/>
      <c r="CT64" s="29">
        <f>CS64*D64*E64*F64*G64*$CT$7</f>
        <v>0</v>
      </c>
      <c r="CU64" s="32">
        <f>SUM(K64,M64,O64,Q64,S64,U64,W64,Y64,AA64,AC64,AE64,AG64,AI64,AK64,AM64,AO64,AQ64,AS64,AU64,AW64,AY64,BA64,BC64,BG64,BI64,BK64,BM64,BO64,BQ64,BS64,BU64,BW64,BY64,CA64,CC64,CE64,CG64,CI64,CK64,CM64,BE64,CO64,CQ64,CS64)</f>
        <v>0</v>
      </c>
      <c r="CV64" s="32">
        <f>SUM(L64,N64,P64,R64,T64,V64,X64,Z64,AB64,AD64,AF64,AH64,AJ64,AL64,AN64,AP64,AR64,AT64,AV64,AX64,AZ64,BB64,BD64,BH64,BJ64,BL64,BN64,BP64,BR64,BT64,BV64,BX64,BZ64,CB64,CD64,CF64,CH64,CJ64,CL64,CN64,BF64,CP64,CR64,CT64)</f>
        <v>0</v>
      </c>
    </row>
    <row r="65" spans="1:100" x14ac:dyDescent="0.25">
      <c r="A65" s="12">
        <v>18</v>
      </c>
      <c r="B65" s="12"/>
      <c r="C65" s="45" t="s">
        <v>117</v>
      </c>
      <c r="D65" s="25"/>
      <c r="E65" s="26"/>
      <c r="F65" s="27">
        <v>1</v>
      </c>
      <c r="G65" s="25">
        <v>1.4</v>
      </c>
      <c r="H65" s="25">
        <v>1.68</v>
      </c>
      <c r="I65" s="25">
        <v>2.23</v>
      </c>
      <c r="J65" s="25">
        <v>2.39</v>
      </c>
      <c r="K65" s="69">
        <f t="shared" ref="K65:Z65" si="152">SUM(K66:K69)</f>
        <v>21</v>
      </c>
      <c r="L65" s="69">
        <f t="shared" si="152"/>
        <v>240568.91039999999</v>
      </c>
      <c r="M65" s="69">
        <f t="shared" si="152"/>
        <v>0</v>
      </c>
      <c r="N65" s="69">
        <f t="shared" si="152"/>
        <v>0</v>
      </c>
      <c r="O65" s="69">
        <f t="shared" si="152"/>
        <v>0</v>
      </c>
      <c r="P65" s="69">
        <f t="shared" si="152"/>
        <v>0</v>
      </c>
      <c r="Q65" s="69">
        <f t="shared" si="152"/>
        <v>0</v>
      </c>
      <c r="R65" s="69">
        <f t="shared" si="152"/>
        <v>0</v>
      </c>
      <c r="S65" s="69">
        <f t="shared" si="152"/>
        <v>0</v>
      </c>
      <c r="T65" s="69">
        <f t="shared" si="152"/>
        <v>0</v>
      </c>
      <c r="U65" s="69">
        <f t="shared" si="152"/>
        <v>0</v>
      </c>
      <c r="V65" s="69">
        <f t="shared" si="152"/>
        <v>0</v>
      </c>
      <c r="W65" s="69">
        <f t="shared" si="152"/>
        <v>26</v>
      </c>
      <c r="X65" s="69">
        <f t="shared" si="152"/>
        <v>300796.20480000001</v>
      </c>
      <c r="Y65" s="69">
        <f t="shared" si="152"/>
        <v>0</v>
      </c>
      <c r="Z65" s="69">
        <f t="shared" si="152"/>
        <v>0</v>
      </c>
      <c r="AA65" s="69">
        <f t="shared" ref="AA65:AP65" si="153">SUM(AA66:AA69)</f>
        <v>22</v>
      </c>
      <c r="AB65" s="69">
        <f t="shared" si="153"/>
        <v>258512.33408</v>
      </c>
      <c r="AC65" s="69">
        <f t="shared" si="153"/>
        <v>2</v>
      </c>
      <c r="AD65" s="69">
        <f t="shared" si="153"/>
        <v>22911.324799999999</v>
      </c>
      <c r="AE65" s="69">
        <f t="shared" si="153"/>
        <v>14</v>
      </c>
      <c r="AF65" s="69">
        <f t="shared" si="153"/>
        <v>160379.27360000001</v>
      </c>
      <c r="AG65" s="69">
        <f t="shared" si="153"/>
        <v>0</v>
      </c>
      <c r="AH65" s="69">
        <f t="shared" si="153"/>
        <v>0</v>
      </c>
      <c r="AI65" s="69">
        <f t="shared" si="153"/>
        <v>21</v>
      </c>
      <c r="AJ65" s="69">
        <f t="shared" si="153"/>
        <v>240568.91039999999</v>
      </c>
      <c r="AK65" s="69">
        <f t="shared" si="153"/>
        <v>0</v>
      </c>
      <c r="AL65" s="69">
        <f t="shared" si="153"/>
        <v>0</v>
      </c>
      <c r="AM65" s="69">
        <f t="shared" si="153"/>
        <v>37</v>
      </c>
      <c r="AN65" s="69">
        <f t="shared" si="153"/>
        <v>428056.13760000002</v>
      </c>
      <c r="AO65" s="69">
        <f t="shared" si="153"/>
        <v>0</v>
      </c>
      <c r="AP65" s="69">
        <f t="shared" si="153"/>
        <v>0</v>
      </c>
      <c r="AQ65" s="69">
        <f t="shared" ref="AQ65:BF65" si="154">SUM(AQ66:AQ69)</f>
        <v>0</v>
      </c>
      <c r="AR65" s="69">
        <f t="shared" si="154"/>
        <v>0</v>
      </c>
      <c r="AS65" s="69">
        <f t="shared" si="154"/>
        <v>0</v>
      </c>
      <c r="AT65" s="69">
        <f t="shared" si="154"/>
        <v>0</v>
      </c>
      <c r="AU65" s="69">
        <f t="shared" si="154"/>
        <v>0</v>
      </c>
      <c r="AV65" s="69">
        <f t="shared" si="154"/>
        <v>0</v>
      </c>
      <c r="AW65" s="69">
        <f t="shared" si="154"/>
        <v>0</v>
      </c>
      <c r="AX65" s="69">
        <f t="shared" si="154"/>
        <v>0</v>
      </c>
      <c r="AY65" s="69">
        <f t="shared" si="154"/>
        <v>80</v>
      </c>
      <c r="AZ65" s="69">
        <f t="shared" si="154"/>
        <v>1851053.568</v>
      </c>
      <c r="BA65" s="69">
        <f t="shared" si="154"/>
        <v>4</v>
      </c>
      <c r="BB65" s="69">
        <f t="shared" si="154"/>
        <v>59887.027200000004</v>
      </c>
      <c r="BC65" s="69">
        <f t="shared" si="154"/>
        <v>2</v>
      </c>
      <c r="BD65" s="69">
        <f t="shared" si="154"/>
        <v>35387.788800000002</v>
      </c>
      <c r="BE65" s="69">
        <f t="shared" si="154"/>
        <v>20</v>
      </c>
      <c r="BF65" s="69">
        <f t="shared" si="154"/>
        <v>282013.45536000002</v>
      </c>
      <c r="BG65" s="69">
        <f t="shared" ref="BG65:BV65" si="155">SUM(BG66:BG69)</f>
        <v>8</v>
      </c>
      <c r="BH65" s="69">
        <f t="shared" si="155"/>
        <v>122496.19200000001</v>
      </c>
      <c r="BI65" s="69">
        <f t="shared" si="155"/>
        <v>8</v>
      </c>
      <c r="BJ65" s="69">
        <f t="shared" si="155"/>
        <v>119774.05440000001</v>
      </c>
      <c r="BK65" s="69">
        <f t="shared" si="155"/>
        <v>24</v>
      </c>
      <c r="BL65" s="69">
        <f t="shared" si="155"/>
        <v>326656.51200000005</v>
      </c>
      <c r="BM65" s="69">
        <f t="shared" si="155"/>
        <v>5</v>
      </c>
      <c r="BN65" s="69">
        <f t="shared" si="155"/>
        <v>70503.363840000005</v>
      </c>
      <c r="BO65" s="69">
        <f t="shared" si="155"/>
        <v>7</v>
      </c>
      <c r="BP65" s="69">
        <f t="shared" si="155"/>
        <v>136106.88</v>
      </c>
      <c r="BQ65" s="69">
        <f t="shared" si="155"/>
        <v>26</v>
      </c>
      <c r="BR65" s="69">
        <f t="shared" si="155"/>
        <v>366617.49196800002</v>
      </c>
      <c r="BS65" s="69">
        <f t="shared" si="155"/>
        <v>0</v>
      </c>
      <c r="BT65" s="69">
        <f t="shared" si="155"/>
        <v>0</v>
      </c>
      <c r="BU65" s="69">
        <f t="shared" si="155"/>
        <v>0</v>
      </c>
      <c r="BV65" s="69">
        <f t="shared" si="155"/>
        <v>0</v>
      </c>
      <c r="BW65" s="69">
        <f t="shared" ref="BW65:CL65" si="156">SUM(BW66:BW69)</f>
        <v>499</v>
      </c>
      <c r="BX65" s="69">
        <f t="shared" si="156"/>
        <v>13031961.546240002</v>
      </c>
      <c r="BY65" s="69">
        <f t="shared" si="156"/>
        <v>0</v>
      </c>
      <c r="BZ65" s="69">
        <f t="shared" si="156"/>
        <v>0</v>
      </c>
      <c r="CA65" s="69">
        <f t="shared" si="156"/>
        <v>0</v>
      </c>
      <c r="CB65" s="69">
        <f t="shared" si="156"/>
        <v>0</v>
      </c>
      <c r="CC65" s="69">
        <f t="shared" si="156"/>
        <v>0</v>
      </c>
      <c r="CD65" s="69">
        <f t="shared" si="156"/>
        <v>0</v>
      </c>
      <c r="CE65" s="69">
        <f t="shared" si="156"/>
        <v>15</v>
      </c>
      <c r="CF65" s="69">
        <f t="shared" si="156"/>
        <v>206201.92320000002</v>
      </c>
      <c r="CG65" s="69">
        <f t="shared" si="156"/>
        <v>29</v>
      </c>
      <c r="CH65" s="69">
        <f t="shared" si="156"/>
        <v>426150.64127999998</v>
      </c>
      <c r="CI65" s="69">
        <f t="shared" si="156"/>
        <v>4</v>
      </c>
      <c r="CJ65" s="69">
        <f t="shared" si="156"/>
        <v>56402.691072000001</v>
      </c>
      <c r="CK65" s="69">
        <f t="shared" si="156"/>
        <v>5</v>
      </c>
      <c r="CL65" s="69">
        <f t="shared" si="156"/>
        <v>117432.692</v>
      </c>
      <c r="CM65" s="69">
        <f t="shared" ref="CM65:CV65" si="157">SUM(CM66:CM69)</f>
        <v>6</v>
      </c>
      <c r="CN65" s="69">
        <f t="shared" si="157"/>
        <v>127794.63840000003</v>
      </c>
      <c r="CO65" s="69">
        <f t="shared" si="157"/>
        <v>0</v>
      </c>
      <c r="CP65" s="69">
        <f t="shared" si="157"/>
        <v>0</v>
      </c>
      <c r="CQ65" s="69">
        <f t="shared" si="157"/>
        <v>0</v>
      </c>
      <c r="CR65" s="69">
        <f t="shared" si="157"/>
        <v>0</v>
      </c>
      <c r="CS65" s="69">
        <f t="shared" si="157"/>
        <v>0</v>
      </c>
      <c r="CT65" s="69">
        <f t="shared" si="157"/>
        <v>0</v>
      </c>
      <c r="CU65" s="69">
        <f t="shared" si="157"/>
        <v>885</v>
      </c>
      <c r="CV65" s="69">
        <f t="shared" si="157"/>
        <v>18988233.561440002</v>
      </c>
    </row>
    <row r="66" spans="1:100" s="2" customFormat="1" ht="30" x14ac:dyDescent="0.25">
      <c r="A66" s="37"/>
      <c r="B66" s="37">
        <v>38</v>
      </c>
      <c r="C66" s="33" t="s">
        <v>118</v>
      </c>
      <c r="D66" s="25">
        <f>D64</f>
        <v>10127</v>
      </c>
      <c r="E66" s="26">
        <v>1.6</v>
      </c>
      <c r="F66" s="27">
        <v>1</v>
      </c>
      <c r="G66" s="25">
        <v>1.4</v>
      </c>
      <c r="H66" s="25">
        <v>1.68</v>
      </c>
      <c r="I66" s="25">
        <v>2.23</v>
      </c>
      <c r="J66" s="25">
        <v>2.39</v>
      </c>
      <c r="K66" s="28"/>
      <c r="L66" s="28">
        <f>SUM(K66*D66*E66*F66*G66*$L$7)</f>
        <v>0</v>
      </c>
      <c r="M66" s="28"/>
      <c r="N66" s="28">
        <f>M66*D66*E66*F66*G66*$N$7</f>
        <v>0</v>
      </c>
      <c r="O66" s="30">
        <v>0</v>
      </c>
      <c r="P66" s="29">
        <f>O66*D66*E66*F66*G66*$P$7</f>
        <v>0</v>
      </c>
      <c r="Q66" s="30">
        <v>0</v>
      </c>
      <c r="R66" s="29">
        <f>Q66*D66*E66*F66*G66*$R$7</f>
        <v>0</v>
      </c>
      <c r="S66" s="30">
        <v>0</v>
      </c>
      <c r="T66" s="29">
        <f>S66*D66*E66*F66*G66*$T$7</f>
        <v>0</v>
      </c>
      <c r="U66" s="30">
        <v>0</v>
      </c>
      <c r="V66" s="29">
        <f>U66*D66*E66*F66*G66*$V$7</f>
        <v>0</v>
      </c>
      <c r="W66" s="30"/>
      <c r="X66" s="29">
        <f>W66*D66*E66*F66*G66*$X$7</f>
        <v>0</v>
      </c>
      <c r="Y66" s="30">
        <v>0</v>
      </c>
      <c r="Z66" s="29">
        <f>Y66*D66*E66*F66*G66*$Z$7</f>
        <v>0</v>
      </c>
      <c r="AA66" s="30">
        <v>0</v>
      </c>
      <c r="AB66" s="29">
        <f>AA66*D66*E66*F66*G66*$AB$7</f>
        <v>0</v>
      </c>
      <c r="AC66" s="30">
        <v>0</v>
      </c>
      <c r="AD66" s="29">
        <f>AC66*D66*E66*F66*G66*$AD$7</f>
        <v>0</v>
      </c>
      <c r="AE66" s="30"/>
      <c r="AF66" s="29">
        <f>AE66*D66*E66*F66*G66*$AF$7</f>
        <v>0</v>
      </c>
      <c r="AG66" s="30">
        <v>0</v>
      </c>
      <c r="AH66" s="29">
        <f>AG66*D66*E66*F66*G66*$AH$7</f>
        <v>0</v>
      </c>
      <c r="AI66" s="30"/>
      <c r="AJ66" s="29">
        <f>AI66*D66*E66*F66*G66*$AJ$7</f>
        <v>0</v>
      </c>
      <c r="AK66" s="30">
        <v>0</v>
      </c>
      <c r="AL66" s="29">
        <f>AK66*D66*E66*F66*G66*$AL$7</f>
        <v>0</v>
      </c>
      <c r="AM66" s="30">
        <v>0</v>
      </c>
      <c r="AN66" s="29">
        <f>AM66*D66*E66*F66*G66*$AN$7</f>
        <v>0</v>
      </c>
      <c r="AO66" s="30"/>
      <c r="AP66" s="29">
        <f>AO66*D66*E66*F66*G66*$AP$7</f>
        <v>0</v>
      </c>
      <c r="AQ66" s="30">
        <v>0</v>
      </c>
      <c r="AR66" s="29">
        <f>AQ66*D66*E66*F66*G66*$AR$7</f>
        <v>0</v>
      </c>
      <c r="AS66" s="30"/>
      <c r="AT66" s="29">
        <f>AS66*D66*E66*F66*G66*$AT$7</f>
        <v>0</v>
      </c>
      <c r="AU66" s="30">
        <v>0</v>
      </c>
      <c r="AV66" s="29">
        <f>AU66*D66*E66*F66*G66*$AV$7</f>
        <v>0</v>
      </c>
      <c r="AW66" s="30"/>
      <c r="AX66" s="30">
        <f>AW66*D66*E66*F66*G66*$AX$7</f>
        <v>0</v>
      </c>
      <c r="AY66" s="30">
        <v>80</v>
      </c>
      <c r="AZ66" s="29">
        <f>AY66*D66*E66*F66*G66*$AZ$7</f>
        <v>1851053.568</v>
      </c>
      <c r="BA66" s="30">
        <v>0</v>
      </c>
      <c r="BB66" s="29">
        <f>BA66*D66*E66*F66*H66*$BB$7</f>
        <v>0</v>
      </c>
      <c r="BC66" s="30"/>
      <c r="BD66" s="29">
        <f>BC66*D66*E66*F66*H66*$BD$7</f>
        <v>0</v>
      </c>
      <c r="BE66" s="30">
        <v>0</v>
      </c>
      <c r="BF66" s="29">
        <f>BE66*D66*E66*F66*H66*$BF$7</f>
        <v>0</v>
      </c>
      <c r="BG66" s="30">
        <v>1</v>
      </c>
      <c r="BH66" s="29">
        <f>BG66*D66*E66*F66*H66*$BH$7</f>
        <v>27221.376</v>
      </c>
      <c r="BI66" s="30"/>
      <c r="BJ66" s="29">
        <f>BI66*D66*E66*F66*H66*$BJ$7</f>
        <v>0</v>
      </c>
      <c r="BK66" s="30"/>
      <c r="BL66" s="29">
        <f>BK66*D66*E66*F66*H66*$BL$7</f>
        <v>0</v>
      </c>
      <c r="BM66" s="30">
        <v>0</v>
      </c>
      <c r="BN66" s="29">
        <f>BM66*D66*E66*F66*H66*$BN$7</f>
        <v>0</v>
      </c>
      <c r="BO66" s="30">
        <v>3</v>
      </c>
      <c r="BP66" s="29">
        <f>BO66*D66*E66*F66*H66*$BP$7</f>
        <v>81664.128000000012</v>
      </c>
      <c r="BQ66" s="30">
        <v>0</v>
      </c>
      <c r="BR66" s="29">
        <f>BQ66*D66*E66*F66*H66*$BR$7</f>
        <v>0</v>
      </c>
      <c r="BS66" s="30"/>
      <c r="BT66" s="29">
        <f>BS66*D66*E66*F66*H66*$BT$7</f>
        <v>0</v>
      </c>
      <c r="BU66" s="30">
        <v>0</v>
      </c>
      <c r="BV66" s="29">
        <f>BU66*D66*E66*F66*H66*$BV$7</f>
        <v>0</v>
      </c>
      <c r="BW66" s="30">
        <v>449</v>
      </c>
      <c r="BX66" s="29">
        <f>BW66*D66*E66*F66*H66*$BX$7</f>
        <v>12344621.802240001</v>
      </c>
      <c r="BY66" s="30">
        <v>0</v>
      </c>
      <c r="BZ66" s="29">
        <f>BY66*D66*E66*F66*H66*$BZ$7</f>
        <v>0</v>
      </c>
      <c r="CA66" s="30">
        <v>0</v>
      </c>
      <c r="CB66" s="29">
        <f>CA66*D66*E66*F66*H66*$CB$7</f>
        <v>0</v>
      </c>
      <c r="CC66" s="30">
        <v>0</v>
      </c>
      <c r="CD66" s="29">
        <f>CC66*D66*E66*F66*H66*$CD$7</f>
        <v>0</v>
      </c>
      <c r="CE66" s="30">
        <v>0</v>
      </c>
      <c r="CF66" s="29">
        <f>CE66*D66*E66*F66*H66*$CF$7</f>
        <v>0</v>
      </c>
      <c r="CG66" s="30">
        <v>2</v>
      </c>
      <c r="CH66" s="29">
        <f>CG66*D66*E66*F66*H66*$CH$7</f>
        <v>54987.179519999998</v>
      </c>
      <c r="CI66" s="30"/>
      <c r="CJ66" s="29">
        <f>CI66*D66*E66*F66*H66*$CJ$7</f>
        <v>0</v>
      </c>
      <c r="CK66" s="30">
        <v>0</v>
      </c>
      <c r="CL66" s="29">
        <f>CK66*D66*E66*F66*I66*$CL$7</f>
        <v>0</v>
      </c>
      <c r="CM66" s="30">
        <v>0</v>
      </c>
      <c r="CN66" s="29">
        <f>CM66*D66*E66*F66*J66*$CN$7</f>
        <v>0</v>
      </c>
      <c r="CO66" s="30"/>
      <c r="CP66" s="30"/>
      <c r="CQ66" s="30"/>
      <c r="CR66" s="30"/>
      <c r="CS66" s="30"/>
      <c r="CT66" s="29">
        <f>CS66*D66*E66*F66*G66*$CT$7</f>
        <v>0</v>
      </c>
      <c r="CU66" s="32">
        <f t="shared" ref="CU66:CV69" si="158">SUM(K66,M66,O66,Q66,S66,U66,W66,Y66,AA66,AC66,AE66,AG66,AI66,AK66,AM66,AO66,AQ66,AS66,AU66,AW66,AY66,BA66,BC66,BG66,BI66,BK66,BM66,BO66,BQ66,BS66,BU66,BW66,BY66,CA66,CC66,CE66,CG66,CI66,CK66,CM66,BE66,CO66,CQ66,CS66)</f>
        <v>535</v>
      </c>
      <c r="CV66" s="32">
        <f t="shared" si="158"/>
        <v>14359548.053760001</v>
      </c>
    </row>
    <row r="67" spans="1:100" ht="30" x14ac:dyDescent="0.25">
      <c r="A67" s="12"/>
      <c r="B67" s="12">
        <v>39</v>
      </c>
      <c r="C67" s="33" t="s">
        <v>119</v>
      </c>
      <c r="D67" s="25">
        <f t="shared" si="132"/>
        <v>10127</v>
      </c>
      <c r="E67" s="26">
        <v>3.25</v>
      </c>
      <c r="F67" s="27">
        <v>1</v>
      </c>
      <c r="G67" s="25">
        <v>1.4</v>
      </c>
      <c r="H67" s="25">
        <v>1.68</v>
      </c>
      <c r="I67" s="25">
        <v>2.23</v>
      </c>
      <c r="J67" s="25">
        <v>2.39</v>
      </c>
      <c r="K67" s="28"/>
      <c r="L67" s="28">
        <f>SUM(K67*D67*E67*F67*G67*$L$7)</f>
        <v>0</v>
      </c>
      <c r="M67" s="28"/>
      <c r="N67" s="28">
        <f>M67*D67*E67*F67*G67*$N$7</f>
        <v>0</v>
      </c>
      <c r="O67" s="29"/>
      <c r="P67" s="29">
        <f>O67*D67*E67*F67*G67*$P$7</f>
        <v>0</v>
      </c>
      <c r="Q67" s="29"/>
      <c r="R67" s="29">
        <f>Q67*D67*E67*F67*G67*$R$7</f>
        <v>0</v>
      </c>
      <c r="S67" s="29"/>
      <c r="T67" s="29">
        <f>S67*D67*E67*F67*G67*$T$7</f>
        <v>0</v>
      </c>
      <c r="U67" s="29"/>
      <c r="V67" s="29">
        <f>U67*D67*E67*F67*G67*$V$7</f>
        <v>0</v>
      </c>
      <c r="W67" s="29"/>
      <c r="X67" s="29">
        <f>W67*D67*E67*F67*G67*$X$7</f>
        <v>0</v>
      </c>
      <c r="Y67" s="29"/>
      <c r="Z67" s="29">
        <f>Y67*D67*E67*F67*G67*$Z$7</f>
        <v>0</v>
      </c>
      <c r="AA67" s="29"/>
      <c r="AB67" s="29">
        <f>AA67*D67*E67*F67*G67*$AB$7</f>
        <v>0</v>
      </c>
      <c r="AC67" s="29"/>
      <c r="AD67" s="29">
        <f>AC67*D67*E67*F67*G67*$AD$7</f>
        <v>0</v>
      </c>
      <c r="AE67" s="29"/>
      <c r="AF67" s="29">
        <f>AE67*D67*E67*F67*G67*$AF$7</f>
        <v>0</v>
      </c>
      <c r="AG67" s="29"/>
      <c r="AH67" s="29">
        <f>AG67*D67*E67*F67*G67*$AH$7</f>
        <v>0</v>
      </c>
      <c r="AI67" s="29"/>
      <c r="AJ67" s="29">
        <f>AI67*D67*E67*F67*G67*$AJ$7</f>
        <v>0</v>
      </c>
      <c r="AK67" s="29"/>
      <c r="AL67" s="29">
        <f>AK67*D67*E67*F67*G67*$AL$7</f>
        <v>0</v>
      </c>
      <c r="AM67" s="29"/>
      <c r="AN67" s="29">
        <f>AM67*D67*E67*F67*G67*$AN$7</f>
        <v>0</v>
      </c>
      <c r="AO67" s="29"/>
      <c r="AP67" s="29">
        <f>AO67*D67*E67*F67*G67*$AP$7</f>
        <v>0</v>
      </c>
      <c r="AQ67" s="29"/>
      <c r="AR67" s="29">
        <f>AQ67*D67*E67*F67*G67*$AR$7</f>
        <v>0</v>
      </c>
      <c r="AS67" s="29"/>
      <c r="AT67" s="29">
        <f>AS67*D67*E67*F67*G67*$AT$7</f>
        <v>0</v>
      </c>
      <c r="AU67" s="29"/>
      <c r="AV67" s="29">
        <f>AU67*D67*E67*F67*G67*$AV$7</f>
        <v>0</v>
      </c>
      <c r="AW67" s="30"/>
      <c r="AX67" s="30">
        <f>AW67*D67*E67*F67*G67*$AX$7</f>
        <v>0</v>
      </c>
      <c r="AY67" s="29"/>
      <c r="AZ67" s="29">
        <f>AY67*D67*E67*F67*G67*$AZ$7</f>
        <v>0</v>
      </c>
      <c r="BA67" s="29"/>
      <c r="BB67" s="29">
        <f>BA67*D67*E67*F67*H67*$BB$7</f>
        <v>0</v>
      </c>
      <c r="BC67" s="29"/>
      <c r="BD67" s="29">
        <f>BC67*D67*E67*F67*H67*$BD$7</f>
        <v>0</v>
      </c>
      <c r="BE67" s="29"/>
      <c r="BF67" s="29">
        <f>BE67*D67*E67*F67*H67*$BF$7</f>
        <v>0</v>
      </c>
      <c r="BG67" s="29"/>
      <c r="BH67" s="29">
        <f>BG67*D67*E67*F67*H67*$BH$7</f>
        <v>0</v>
      </c>
      <c r="BI67" s="29"/>
      <c r="BJ67" s="29">
        <f>BI67*D67*E67*F67*H67*$BJ$7</f>
        <v>0</v>
      </c>
      <c r="BK67" s="29"/>
      <c r="BL67" s="29">
        <f>BK67*D67*E67*F67*H67*$BL$7</f>
        <v>0</v>
      </c>
      <c r="BM67" s="29"/>
      <c r="BN67" s="29">
        <f>BM67*D67*E67*F67*H67*$BN$7</f>
        <v>0</v>
      </c>
      <c r="BO67" s="29"/>
      <c r="BP67" s="29">
        <f>BO67*D67*E67*F67*H67*$BP$7</f>
        <v>0</v>
      </c>
      <c r="BQ67" s="29"/>
      <c r="BR67" s="29">
        <f>BQ67*D67*E67*F67*H67*$BR$7</f>
        <v>0</v>
      </c>
      <c r="BS67" s="29"/>
      <c r="BT67" s="29">
        <f>BS67*D67*E67*F67*H67*$BT$7</f>
        <v>0</v>
      </c>
      <c r="BU67" s="29"/>
      <c r="BV67" s="29">
        <f>BU67*D67*E67*F67*H67*$BV$7</f>
        <v>0</v>
      </c>
      <c r="BW67" s="29"/>
      <c r="BX67" s="29">
        <f>BW67*D67*E67*F67*H67*$BX$7</f>
        <v>0</v>
      </c>
      <c r="BY67" s="29"/>
      <c r="BZ67" s="29">
        <f>BY67*D67*E67*F67*H67*$BZ$7</f>
        <v>0</v>
      </c>
      <c r="CA67" s="29"/>
      <c r="CB67" s="29">
        <f>CA67*D67*E67*F67*H67*$CB$7</f>
        <v>0</v>
      </c>
      <c r="CC67" s="29"/>
      <c r="CD67" s="29">
        <f>CC67*D67*E67*F67*H67*$CD$7</f>
        <v>0</v>
      </c>
      <c r="CE67" s="29"/>
      <c r="CF67" s="29">
        <f>CE67*D67*E67*F67*H67*$CF$7</f>
        <v>0</v>
      </c>
      <c r="CG67" s="29"/>
      <c r="CH67" s="29">
        <f>CG67*D67*E67*F67*H67*$CH$7</f>
        <v>0</v>
      </c>
      <c r="CI67" s="29"/>
      <c r="CJ67" s="29">
        <f>CI67*D67*E67*F67*H67*$CJ$7</f>
        <v>0</v>
      </c>
      <c r="CK67" s="29"/>
      <c r="CL67" s="29">
        <f>CK67*D67*E67*F67*I67*$CL$7</f>
        <v>0</v>
      </c>
      <c r="CM67" s="29"/>
      <c r="CN67" s="29">
        <f>CM67*D67*E67*F67*J67*$CN$7</f>
        <v>0</v>
      </c>
      <c r="CO67" s="30"/>
      <c r="CP67" s="30"/>
      <c r="CQ67" s="29"/>
      <c r="CR67" s="29"/>
      <c r="CS67" s="29"/>
      <c r="CT67" s="29">
        <f>CS67*D67*E67*F67*G67*$CT$7</f>
        <v>0</v>
      </c>
      <c r="CU67" s="32">
        <f t="shared" si="158"/>
        <v>0</v>
      </c>
      <c r="CV67" s="32">
        <f t="shared" si="158"/>
        <v>0</v>
      </c>
    </row>
    <row r="68" spans="1:100" ht="30" x14ac:dyDescent="0.25">
      <c r="A68" s="12"/>
      <c r="B68" s="12">
        <v>40</v>
      </c>
      <c r="C68" s="24" t="s">
        <v>120</v>
      </c>
      <c r="D68" s="25">
        <f>D67</f>
        <v>10127</v>
      </c>
      <c r="E68" s="26">
        <v>3.18</v>
      </c>
      <c r="F68" s="27">
        <v>1</v>
      </c>
      <c r="G68" s="25">
        <v>1.4</v>
      </c>
      <c r="H68" s="25">
        <v>1.68</v>
      </c>
      <c r="I68" s="25">
        <v>2.23</v>
      </c>
      <c r="J68" s="25">
        <v>2.39</v>
      </c>
      <c r="K68" s="28"/>
      <c r="L68" s="28">
        <f>SUM(K68*D68*E68*F68*G68*$L$7)</f>
        <v>0</v>
      </c>
      <c r="M68" s="28"/>
      <c r="N68" s="28">
        <f>M68*D68*E68*F68*G68*$N$7</f>
        <v>0</v>
      </c>
      <c r="O68" s="35"/>
      <c r="P68" s="29">
        <f>O68*D68*E68*F68*G68*$P$7</f>
        <v>0</v>
      </c>
      <c r="Q68" s="35"/>
      <c r="R68" s="29">
        <f>Q68*D68*E68*F68*G68*$R$7</f>
        <v>0</v>
      </c>
      <c r="S68" s="35"/>
      <c r="T68" s="29">
        <f>S68*D68*E68*F68*G68*$T$7</f>
        <v>0</v>
      </c>
      <c r="U68" s="35"/>
      <c r="V68" s="29">
        <f>U68*D68*E68*F68*G68*$V$7</f>
        <v>0</v>
      </c>
      <c r="W68" s="35"/>
      <c r="X68" s="29">
        <f>W68*D68*E68*F68*G68*$X$7</f>
        <v>0</v>
      </c>
      <c r="Y68" s="35"/>
      <c r="Z68" s="29">
        <f>Y68*D68*E68*F68*G68*$Z$7</f>
        <v>0</v>
      </c>
      <c r="AA68" s="35"/>
      <c r="AB68" s="29">
        <f>AA68*D68*E68*F68*G68*$AB$7</f>
        <v>0</v>
      </c>
      <c r="AC68" s="35"/>
      <c r="AD68" s="29">
        <f>AC68*D68*E68*F68*G68*$AD$7</f>
        <v>0</v>
      </c>
      <c r="AE68" s="35"/>
      <c r="AF68" s="29">
        <f>AE68*D68*E68*F68*G68*$AF$7</f>
        <v>0</v>
      </c>
      <c r="AG68" s="35"/>
      <c r="AH68" s="29">
        <f>AG68*D68*E68*F68*G68*$AH$7</f>
        <v>0</v>
      </c>
      <c r="AI68" s="35"/>
      <c r="AJ68" s="29">
        <f>AI68*D68*E68*F68*G68*$AJ$7</f>
        <v>0</v>
      </c>
      <c r="AK68" s="35"/>
      <c r="AL68" s="29">
        <f>AK68*D68*E68*F68*G68*$AL$7</f>
        <v>0</v>
      </c>
      <c r="AM68" s="35"/>
      <c r="AN68" s="29">
        <f>AM68*D68*E68*F68*G68*$AN$7</f>
        <v>0</v>
      </c>
      <c r="AO68" s="35"/>
      <c r="AP68" s="29">
        <f>AO68*D68*E68*F68*G68*$AP$7</f>
        <v>0</v>
      </c>
      <c r="AQ68" s="35"/>
      <c r="AR68" s="29">
        <f>AQ68*D68*E68*F68*G68*$AR$7</f>
        <v>0</v>
      </c>
      <c r="AS68" s="35"/>
      <c r="AT68" s="29">
        <f>AS68*D68*E68*F68*G68*$AT$7</f>
        <v>0</v>
      </c>
      <c r="AU68" s="35"/>
      <c r="AV68" s="29">
        <f>AU68*D68*E68*F68*G68*$AV$7</f>
        <v>0</v>
      </c>
      <c r="AW68" s="36"/>
      <c r="AX68" s="30">
        <f>AW68*D68*E68*F68*G68*$AX$7</f>
        <v>0</v>
      </c>
      <c r="AY68" s="35"/>
      <c r="AZ68" s="29">
        <f>AY68*D68*E68*F68*G68*$AZ$7</f>
        <v>0</v>
      </c>
      <c r="BA68" s="35"/>
      <c r="BB68" s="29">
        <f>BA68*D68*E68*F68*H68*$BB$7</f>
        <v>0</v>
      </c>
      <c r="BC68" s="35"/>
      <c r="BD68" s="29">
        <f>BC68*D68*E68*F68*H68*$BD$7</f>
        <v>0</v>
      </c>
      <c r="BE68" s="35"/>
      <c r="BF68" s="29">
        <f>BE68*D68*E68*F68*H68*$BF$7</f>
        <v>0</v>
      </c>
      <c r="BG68" s="35"/>
      <c r="BH68" s="29">
        <f>BG68*D68*E68*F68*H68*$BH$7</f>
        <v>0</v>
      </c>
      <c r="BI68" s="35"/>
      <c r="BJ68" s="29">
        <f>BI68*D68*E68*F68*H68*$BJ$7</f>
        <v>0</v>
      </c>
      <c r="BK68" s="35"/>
      <c r="BL68" s="29">
        <f>BK68*D68*E68*F68*H68*$BL$7</f>
        <v>0</v>
      </c>
      <c r="BM68" s="35"/>
      <c r="BN68" s="29">
        <f>BM68*D68*E68*F68*H68*$BN$7</f>
        <v>0</v>
      </c>
      <c r="BO68" s="35"/>
      <c r="BP68" s="29">
        <f>BO68*D68*E68*F68*H68*$BP$7</f>
        <v>0</v>
      </c>
      <c r="BQ68" s="35"/>
      <c r="BR68" s="29">
        <f>BQ68*D68*E68*F68*H68*$BR$7</f>
        <v>0</v>
      </c>
      <c r="BS68" s="35"/>
      <c r="BT68" s="29">
        <f>BS68*D68*E68*F68*H68*$BT$7</f>
        <v>0</v>
      </c>
      <c r="BU68" s="35"/>
      <c r="BV68" s="29">
        <f>BU68*D68*E68*F68*H68*$BV$7</f>
        <v>0</v>
      </c>
      <c r="BW68" s="35"/>
      <c r="BX68" s="29">
        <f>BW68*D68*E68*F68*H68*$BX$7</f>
        <v>0</v>
      </c>
      <c r="BY68" s="35"/>
      <c r="BZ68" s="29">
        <f>BY68*D68*E68*F68*H68*$BZ$7</f>
        <v>0</v>
      </c>
      <c r="CA68" s="35"/>
      <c r="CB68" s="29">
        <f>CA68*D68*E68*F68*H68*$CB$7</f>
        <v>0</v>
      </c>
      <c r="CC68" s="35"/>
      <c r="CD68" s="29">
        <f>CC68*D68*E68*F68*H68*$CD$7</f>
        <v>0</v>
      </c>
      <c r="CE68" s="35"/>
      <c r="CF68" s="29">
        <f>CE68*D68*E68*F68*H68*$CF$7</f>
        <v>0</v>
      </c>
      <c r="CG68" s="35"/>
      <c r="CH68" s="29">
        <f>CG68*D68*E68*F68*H68*$CH$7</f>
        <v>0</v>
      </c>
      <c r="CI68" s="35"/>
      <c r="CJ68" s="29">
        <f>CI68*D68*E68*F68*H68*$CJ$7</f>
        <v>0</v>
      </c>
      <c r="CK68" s="35"/>
      <c r="CL68" s="29">
        <f>CK68*D68*E68*F68*I68*$CL$7</f>
        <v>0</v>
      </c>
      <c r="CM68" s="35"/>
      <c r="CN68" s="29">
        <f>CM68*D68*E68*F68*J68*$CN$7</f>
        <v>0</v>
      </c>
      <c r="CO68" s="30"/>
      <c r="CP68" s="30"/>
      <c r="CQ68" s="35"/>
      <c r="CR68" s="35"/>
      <c r="CS68" s="35"/>
      <c r="CT68" s="29">
        <f>CS68*D68*E68*F68*G68*$CT$7</f>
        <v>0</v>
      </c>
      <c r="CU68" s="32">
        <f t="shared" si="158"/>
        <v>0</v>
      </c>
      <c r="CV68" s="32">
        <f t="shared" si="158"/>
        <v>0</v>
      </c>
    </row>
    <row r="69" spans="1:100" x14ac:dyDescent="0.25">
      <c r="A69" s="12"/>
      <c r="B69" s="12">
        <v>41</v>
      </c>
      <c r="C69" s="24" t="s">
        <v>121</v>
      </c>
      <c r="D69" s="25">
        <f>D68</f>
        <v>10127</v>
      </c>
      <c r="E69" s="26">
        <v>0.8</v>
      </c>
      <c r="F69" s="27">
        <v>1</v>
      </c>
      <c r="G69" s="25">
        <v>1.4</v>
      </c>
      <c r="H69" s="25">
        <v>1.68</v>
      </c>
      <c r="I69" s="25">
        <v>2.23</v>
      </c>
      <c r="J69" s="25">
        <v>2.39</v>
      </c>
      <c r="K69" s="28">
        <v>21</v>
      </c>
      <c r="L69" s="28">
        <f>SUM(K69*D69*E69*F69*G69*$L$7)</f>
        <v>240568.91039999999</v>
      </c>
      <c r="M69" s="28"/>
      <c r="N69" s="28">
        <f>M69*D69*E69*F69*G69*$N$7</f>
        <v>0</v>
      </c>
      <c r="O69" s="35"/>
      <c r="P69" s="29">
        <f>O69*D69*E69*F69*G69*$P$7</f>
        <v>0</v>
      </c>
      <c r="Q69" s="35"/>
      <c r="R69" s="29">
        <f>Q69*D69*E69*F69*G69*$R$7</f>
        <v>0</v>
      </c>
      <c r="S69" s="35"/>
      <c r="T69" s="29">
        <f>S69*D69*E69*F69*G69*$T$7</f>
        <v>0</v>
      </c>
      <c r="U69" s="35"/>
      <c r="V69" s="29">
        <f>U69*D69*E69*F69*G69*$V$7</f>
        <v>0</v>
      </c>
      <c r="W69" s="35">
        <v>26</v>
      </c>
      <c r="X69" s="29">
        <f>W69*D69*E69*F69*G69*$X$7</f>
        <v>300796.20480000001</v>
      </c>
      <c r="Y69" s="35"/>
      <c r="Z69" s="29">
        <f>Y69*D69*E69*F69*G69*$Z$7</f>
        <v>0</v>
      </c>
      <c r="AA69" s="35">
        <v>22</v>
      </c>
      <c r="AB69" s="29">
        <f>AA69*D69*E69*F69*G69*$AB$7</f>
        <v>258512.33408</v>
      </c>
      <c r="AC69" s="35">
        <v>2</v>
      </c>
      <c r="AD69" s="29">
        <f>AC69*D69*E69*F69*G69*$AD$7</f>
        <v>22911.324799999999</v>
      </c>
      <c r="AE69" s="35">
        <v>14</v>
      </c>
      <c r="AF69" s="29">
        <f>AE69*D69*E69*F69*G69*$AF$7</f>
        <v>160379.27360000001</v>
      </c>
      <c r="AG69" s="35"/>
      <c r="AH69" s="29">
        <f>AG69*D69*E69*F69*G69*$AH$7</f>
        <v>0</v>
      </c>
      <c r="AI69" s="35">
        <v>21</v>
      </c>
      <c r="AJ69" s="29">
        <f>AI69*D69*E69*F69*G69*$AJ$7</f>
        <v>240568.91039999999</v>
      </c>
      <c r="AK69" s="35"/>
      <c r="AL69" s="29">
        <f>AK69*D69*E69*F69*G69*$AL$7</f>
        <v>0</v>
      </c>
      <c r="AM69" s="35">
        <v>37</v>
      </c>
      <c r="AN69" s="29">
        <f>AM69*D69*E69*F69*G69*$AN$7</f>
        <v>428056.13760000002</v>
      </c>
      <c r="AO69" s="35"/>
      <c r="AP69" s="29">
        <f>AO69*D69*E69*F69*G69*$AP$7</f>
        <v>0</v>
      </c>
      <c r="AQ69" s="35"/>
      <c r="AR69" s="29">
        <f>AQ69*D69*E69*F69*G69*$AR$7</f>
        <v>0</v>
      </c>
      <c r="AS69" s="35"/>
      <c r="AT69" s="29">
        <f>AS69*D69*E69*F69*G69*$AT$7</f>
        <v>0</v>
      </c>
      <c r="AU69" s="35"/>
      <c r="AV69" s="29">
        <f>AU69*D69*E69*F69*G69*$AV$7</f>
        <v>0</v>
      </c>
      <c r="AW69" s="36"/>
      <c r="AX69" s="30">
        <f>AW69*D69*E69*F69*G69*$AX$7</f>
        <v>0</v>
      </c>
      <c r="AY69" s="35"/>
      <c r="AZ69" s="29">
        <f>AY69*D69*E69*F69*G69*$AZ$7</f>
        <v>0</v>
      </c>
      <c r="BA69" s="35">
        <v>4</v>
      </c>
      <c r="BB69" s="29">
        <f>BA69*D69*E69*F69*H69*$BB$7</f>
        <v>59887.027200000004</v>
      </c>
      <c r="BC69" s="35">
        <v>2</v>
      </c>
      <c r="BD69" s="29">
        <f>BC69*D69*E69*F69*H69*$BD$7</f>
        <v>35387.788800000002</v>
      </c>
      <c r="BE69" s="35">
        <v>20</v>
      </c>
      <c r="BF69" s="29">
        <f>BE69*D69*E69*F69*H69*$BF$7</f>
        <v>282013.45536000002</v>
      </c>
      <c r="BG69" s="35">
        <v>7</v>
      </c>
      <c r="BH69" s="29">
        <f>BG69*D69*E69*F69*H69*$BH$7</f>
        <v>95274.816000000006</v>
      </c>
      <c r="BI69" s="35">
        <v>8</v>
      </c>
      <c r="BJ69" s="29">
        <f>BI69*D69*E69*F69*H69*$BJ$7</f>
        <v>119774.05440000001</v>
      </c>
      <c r="BK69" s="35">
        <v>24</v>
      </c>
      <c r="BL69" s="29">
        <f>BK69*D69*E69*F69*H69*$BL$7</f>
        <v>326656.51200000005</v>
      </c>
      <c r="BM69" s="35">
        <v>5</v>
      </c>
      <c r="BN69" s="29">
        <f>BM69*D69*E69*F69*H69*$BN$7</f>
        <v>70503.363840000005</v>
      </c>
      <c r="BO69" s="35">
        <v>4</v>
      </c>
      <c r="BP69" s="29">
        <f>BO69*D69*E69*F69*H69*$BP$7</f>
        <v>54442.752</v>
      </c>
      <c r="BQ69" s="35">
        <v>26</v>
      </c>
      <c r="BR69" s="29">
        <f>BQ69*D69*E69*F69*H69*$BR$7</f>
        <v>366617.49196800002</v>
      </c>
      <c r="BS69" s="35"/>
      <c r="BT69" s="29">
        <f>BS69*D69*E69*F69*H69*$BT$7</f>
        <v>0</v>
      </c>
      <c r="BU69" s="35"/>
      <c r="BV69" s="29">
        <f>BU69*D69*E69*F69*H69*$BV$7</f>
        <v>0</v>
      </c>
      <c r="BW69" s="35">
        <v>50</v>
      </c>
      <c r="BX69" s="29">
        <f>BW69*D69*E69*F69*H69*$BX$7</f>
        <v>687339.74400000006</v>
      </c>
      <c r="BY69" s="35"/>
      <c r="BZ69" s="29">
        <f>BY69*D69*E69*F69*H69*$BZ$7</f>
        <v>0</v>
      </c>
      <c r="CA69" s="35"/>
      <c r="CB69" s="29">
        <f>CA69*D69*E69*F69*H69*$CB$7</f>
        <v>0</v>
      </c>
      <c r="CC69" s="35"/>
      <c r="CD69" s="29">
        <f>CC69*D69*E69*F69*H69*$CD$7</f>
        <v>0</v>
      </c>
      <c r="CE69" s="35">
        <v>15</v>
      </c>
      <c r="CF69" s="29">
        <f>CE69*D69*E69*F69*H69*$CF$7</f>
        <v>206201.92320000002</v>
      </c>
      <c r="CG69" s="35">
        <v>27</v>
      </c>
      <c r="CH69" s="29">
        <f>CG69*D69*E69*F69*H69*$CH$7</f>
        <v>371163.46175999998</v>
      </c>
      <c r="CI69" s="35">
        <v>4</v>
      </c>
      <c r="CJ69" s="29">
        <f>CI69*D69*E69*F69*H69*$CJ$7</f>
        <v>56402.691072000001</v>
      </c>
      <c r="CK69" s="35">
        <v>5</v>
      </c>
      <c r="CL69" s="29">
        <f>CK69*D69*E69*F69*I69*$CL$7</f>
        <v>117432.692</v>
      </c>
      <c r="CM69" s="35">
        <v>6</v>
      </c>
      <c r="CN69" s="29">
        <f>CM69*D69*E69*F69*J69*$CN$7</f>
        <v>127794.63840000003</v>
      </c>
      <c r="CO69" s="30"/>
      <c r="CP69" s="30"/>
      <c r="CQ69" s="35"/>
      <c r="CR69" s="35"/>
      <c r="CS69" s="35"/>
      <c r="CT69" s="29">
        <f>CS69*D69*E69*F69*G69*$CT$7</f>
        <v>0</v>
      </c>
      <c r="CU69" s="32">
        <f t="shared" si="158"/>
        <v>350</v>
      </c>
      <c r="CV69" s="32">
        <f t="shared" si="158"/>
        <v>4628685.5076799998</v>
      </c>
    </row>
    <row r="70" spans="1:100" x14ac:dyDescent="0.25">
      <c r="A70" s="12">
        <v>19</v>
      </c>
      <c r="B70" s="12"/>
      <c r="C70" s="45" t="s">
        <v>122</v>
      </c>
      <c r="D70" s="25"/>
      <c r="E70" s="26"/>
      <c r="F70" s="27"/>
      <c r="G70" s="25"/>
      <c r="H70" s="25"/>
      <c r="I70" s="25"/>
      <c r="J70" s="25"/>
      <c r="K70" s="69">
        <f t="shared" ref="K70:Z70" si="159">SUM(K71:K81)</f>
        <v>0</v>
      </c>
      <c r="L70" s="69">
        <f t="shared" si="159"/>
        <v>0</v>
      </c>
      <c r="M70" s="69">
        <f t="shared" si="159"/>
        <v>0</v>
      </c>
      <c r="N70" s="69">
        <f t="shared" si="159"/>
        <v>0</v>
      </c>
      <c r="O70" s="69">
        <f t="shared" si="159"/>
        <v>114</v>
      </c>
      <c r="P70" s="69">
        <f t="shared" si="159"/>
        <v>969761.5199999999</v>
      </c>
      <c r="Q70" s="69">
        <f t="shared" si="159"/>
        <v>0</v>
      </c>
      <c r="R70" s="69">
        <f t="shared" si="159"/>
        <v>0</v>
      </c>
      <c r="S70" s="69">
        <f t="shared" si="159"/>
        <v>1</v>
      </c>
      <c r="T70" s="69">
        <f t="shared" si="159"/>
        <v>33984.186600000001</v>
      </c>
      <c r="U70" s="69">
        <f t="shared" si="159"/>
        <v>55</v>
      </c>
      <c r="V70" s="69">
        <f t="shared" si="159"/>
        <v>3197405.8115999997</v>
      </c>
      <c r="W70" s="69">
        <f t="shared" si="159"/>
        <v>1</v>
      </c>
      <c r="X70" s="69">
        <f t="shared" si="159"/>
        <v>7230.6779999999999</v>
      </c>
      <c r="Y70" s="69">
        <f t="shared" si="159"/>
        <v>0</v>
      </c>
      <c r="Z70" s="69">
        <f t="shared" si="159"/>
        <v>0</v>
      </c>
      <c r="AA70" s="69">
        <f t="shared" ref="AA70:AP70" si="160">SUM(AA71:AA81)</f>
        <v>1</v>
      </c>
      <c r="AB70" s="69">
        <f t="shared" si="160"/>
        <v>7344.1004000000003</v>
      </c>
      <c r="AC70" s="69">
        <f t="shared" si="160"/>
        <v>0</v>
      </c>
      <c r="AD70" s="69">
        <f t="shared" si="160"/>
        <v>0</v>
      </c>
      <c r="AE70" s="69">
        <f t="shared" si="160"/>
        <v>0</v>
      </c>
      <c r="AF70" s="69">
        <f t="shared" si="160"/>
        <v>0</v>
      </c>
      <c r="AG70" s="69">
        <f t="shared" si="160"/>
        <v>0</v>
      </c>
      <c r="AH70" s="69">
        <f t="shared" si="160"/>
        <v>0</v>
      </c>
      <c r="AI70" s="69">
        <f t="shared" si="160"/>
        <v>0</v>
      </c>
      <c r="AJ70" s="69">
        <f t="shared" si="160"/>
        <v>0</v>
      </c>
      <c r="AK70" s="69">
        <f t="shared" si="160"/>
        <v>10</v>
      </c>
      <c r="AL70" s="69">
        <f t="shared" si="160"/>
        <v>336510.08299999998</v>
      </c>
      <c r="AM70" s="69">
        <f t="shared" si="160"/>
        <v>2</v>
      </c>
      <c r="AN70" s="69">
        <f t="shared" si="160"/>
        <v>14461.356</v>
      </c>
      <c r="AO70" s="69">
        <f t="shared" si="160"/>
        <v>0</v>
      </c>
      <c r="AP70" s="69">
        <f t="shared" si="160"/>
        <v>0</v>
      </c>
      <c r="AQ70" s="69">
        <f t="shared" ref="AQ70:BF70" si="161">SUM(AQ71:AQ81)</f>
        <v>0</v>
      </c>
      <c r="AR70" s="69">
        <f t="shared" si="161"/>
        <v>0</v>
      </c>
      <c r="AS70" s="69">
        <f t="shared" si="161"/>
        <v>0</v>
      </c>
      <c r="AT70" s="69">
        <f t="shared" si="161"/>
        <v>0</v>
      </c>
      <c r="AU70" s="69">
        <f t="shared" si="161"/>
        <v>0</v>
      </c>
      <c r="AV70" s="69">
        <f t="shared" si="161"/>
        <v>0</v>
      </c>
      <c r="AW70" s="69">
        <f t="shared" si="161"/>
        <v>0</v>
      </c>
      <c r="AX70" s="69">
        <f t="shared" si="161"/>
        <v>0</v>
      </c>
      <c r="AY70" s="69">
        <f t="shared" si="161"/>
        <v>0</v>
      </c>
      <c r="AZ70" s="69">
        <f t="shared" si="161"/>
        <v>0</v>
      </c>
      <c r="BA70" s="69">
        <f t="shared" si="161"/>
        <v>0</v>
      </c>
      <c r="BB70" s="69">
        <f t="shared" si="161"/>
        <v>0</v>
      </c>
      <c r="BC70" s="69">
        <f t="shared" si="161"/>
        <v>0</v>
      </c>
      <c r="BD70" s="69">
        <f t="shared" si="161"/>
        <v>0</v>
      </c>
      <c r="BE70" s="69">
        <f t="shared" si="161"/>
        <v>0</v>
      </c>
      <c r="BF70" s="69">
        <f t="shared" si="161"/>
        <v>0</v>
      </c>
      <c r="BG70" s="69">
        <f t="shared" ref="BG70:BV70" si="162">SUM(BG71:BG81)</f>
        <v>0</v>
      </c>
      <c r="BH70" s="69">
        <f t="shared" si="162"/>
        <v>0</v>
      </c>
      <c r="BI70" s="69">
        <f t="shared" si="162"/>
        <v>0</v>
      </c>
      <c r="BJ70" s="69">
        <f t="shared" si="162"/>
        <v>0</v>
      </c>
      <c r="BK70" s="69">
        <f t="shared" si="162"/>
        <v>4</v>
      </c>
      <c r="BL70" s="69">
        <f t="shared" si="162"/>
        <v>34026.720000000001</v>
      </c>
      <c r="BM70" s="69">
        <f t="shared" si="162"/>
        <v>0</v>
      </c>
      <c r="BN70" s="69">
        <f t="shared" si="162"/>
        <v>0</v>
      </c>
      <c r="BO70" s="69">
        <f t="shared" si="162"/>
        <v>0</v>
      </c>
      <c r="BP70" s="69">
        <f t="shared" si="162"/>
        <v>0</v>
      </c>
      <c r="BQ70" s="69">
        <f t="shared" si="162"/>
        <v>0</v>
      </c>
      <c r="BR70" s="69">
        <f t="shared" si="162"/>
        <v>0</v>
      </c>
      <c r="BS70" s="69">
        <f t="shared" si="162"/>
        <v>0</v>
      </c>
      <c r="BT70" s="69">
        <f t="shared" si="162"/>
        <v>0</v>
      </c>
      <c r="BU70" s="69">
        <f t="shared" si="162"/>
        <v>0</v>
      </c>
      <c r="BV70" s="69">
        <f t="shared" si="162"/>
        <v>0</v>
      </c>
      <c r="BW70" s="69">
        <f t="shared" ref="BW70:CL70" si="163">SUM(BW71:BW81)</f>
        <v>0</v>
      </c>
      <c r="BX70" s="69">
        <f t="shared" si="163"/>
        <v>0</v>
      </c>
      <c r="BY70" s="69">
        <f t="shared" si="163"/>
        <v>1</v>
      </c>
      <c r="BZ70" s="69">
        <f t="shared" si="163"/>
        <v>8591.7468000000008</v>
      </c>
      <c r="CA70" s="69">
        <f t="shared" si="163"/>
        <v>4</v>
      </c>
      <c r="CB70" s="69">
        <f t="shared" si="163"/>
        <v>34366.987200000003</v>
      </c>
      <c r="CC70" s="69">
        <f t="shared" si="163"/>
        <v>190</v>
      </c>
      <c r="CD70" s="69">
        <f t="shared" si="163"/>
        <v>14294776.490903998</v>
      </c>
      <c r="CE70" s="69">
        <f t="shared" si="163"/>
        <v>0</v>
      </c>
      <c r="CF70" s="69">
        <f t="shared" si="163"/>
        <v>0</v>
      </c>
      <c r="CG70" s="69">
        <f t="shared" si="163"/>
        <v>0</v>
      </c>
      <c r="CH70" s="69">
        <f t="shared" si="163"/>
        <v>0</v>
      </c>
      <c r="CI70" s="69">
        <f t="shared" si="163"/>
        <v>9</v>
      </c>
      <c r="CJ70" s="69">
        <f t="shared" si="163"/>
        <v>79316.284319999992</v>
      </c>
      <c r="CK70" s="69">
        <f t="shared" si="163"/>
        <v>0</v>
      </c>
      <c r="CL70" s="69">
        <f t="shared" si="163"/>
        <v>0</v>
      </c>
      <c r="CM70" s="69">
        <f t="shared" ref="CM70:CV70" si="164">SUM(CM71:CM81)</f>
        <v>0</v>
      </c>
      <c r="CN70" s="69">
        <f t="shared" si="164"/>
        <v>0</v>
      </c>
      <c r="CO70" s="69">
        <f t="shared" si="164"/>
        <v>0</v>
      </c>
      <c r="CP70" s="69">
        <f t="shared" si="164"/>
        <v>0</v>
      </c>
      <c r="CQ70" s="69">
        <f t="shared" si="164"/>
        <v>0</v>
      </c>
      <c r="CR70" s="69">
        <f t="shared" si="164"/>
        <v>0</v>
      </c>
      <c r="CS70" s="69">
        <f t="shared" si="164"/>
        <v>0</v>
      </c>
      <c r="CT70" s="69">
        <f t="shared" si="164"/>
        <v>0</v>
      </c>
      <c r="CU70" s="69">
        <f t="shared" si="164"/>
        <v>392</v>
      </c>
      <c r="CV70" s="69">
        <f t="shared" si="164"/>
        <v>19017775.964823999</v>
      </c>
    </row>
    <row r="71" spans="1:100" x14ac:dyDescent="0.25">
      <c r="A71" s="12"/>
      <c r="B71" s="12">
        <v>42</v>
      </c>
      <c r="C71" s="24" t="s">
        <v>123</v>
      </c>
      <c r="D71" s="25">
        <f>D69</f>
        <v>10127</v>
      </c>
      <c r="E71" s="26">
        <v>3.64</v>
      </c>
      <c r="F71" s="27">
        <v>1</v>
      </c>
      <c r="G71" s="25">
        <v>1.4</v>
      </c>
      <c r="H71" s="25">
        <v>1.68</v>
      </c>
      <c r="I71" s="25">
        <v>2.23</v>
      </c>
      <c r="J71" s="25">
        <v>2.39</v>
      </c>
      <c r="K71" s="28"/>
      <c r="L71" s="28">
        <f t="shared" ref="L71:L81" si="165">SUM(K71*D71*E71*F71*G71*$L$7)</f>
        <v>0</v>
      </c>
      <c r="M71" s="28"/>
      <c r="N71" s="28">
        <f t="shared" ref="N71:N81" si="166">M71*D71*E71*F71*G71*$N$7</f>
        <v>0</v>
      </c>
      <c r="O71" s="29"/>
      <c r="P71" s="29">
        <f t="shared" ref="P71:P81" si="167">O71*D71*E71*F71*G71*$P$7</f>
        <v>0</v>
      </c>
      <c r="Q71" s="29">
        <v>0</v>
      </c>
      <c r="R71" s="29">
        <f t="shared" ref="R71:R81" si="168">Q71*D71*E71*F71*G71*$R$7</f>
        <v>0</v>
      </c>
      <c r="S71" s="29">
        <v>0</v>
      </c>
      <c r="T71" s="29">
        <f t="shared" ref="T71:T81" si="169">S71*D71*E71*F71*G71*$T$7</f>
        <v>0</v>
      </c>
      <c r="U71" s="29"/>
      <c r="V71" s="29">
        <f t="shared" ref="V71:V81" si="170">U71*D71*E71*F71*G71*$V$7</f>
        <v>0</v>
      </c>
      <c r="W71" s="29">
        <v>0</v>
      </c>
      <c r="X71" s="29">
        <f t="shared" ref="X71:X81" si="171">W71*D71*E71*F71*G71*$X$7</f>
        <v>0</v>
      </c>
      <c r="Y71" s="29">
        <v>0</v>
      </c>
      <c r="Z71" s="29">
        <f t="shared" ref="Z71:Z81" si="172">Y71*D71*E71*F71*G71*$Z$7</f>
        <v>0</v>
      </c>
      <c r="AA71" s="29">
        <v>0</v>
      </c>
      <c r="AB71" s="29">
        <f t="shared" ref="AB71:AB81" si="173">AA71*D71*E71*F71*G71*$AB$7</f>
        <v>0</v>
      </c>
      <c r="AC71" s="29">
        <v>0</v>
      </c>
      <c r="AD71" s="29">
        <f t="shared" ref="AD71:AD81" si="174">AC71*D71*E71*F71*G71*$AD$7</f>
        <v>0</v>
      </c>
      <c r="AE71" s="29">
        <v>0</v>
      </c>
      <c r="AF71" s="29">
        <f t="shared" ref="AF71:AF81" si="175">AE71*D71*E71*F71*G71*$AF$7</f>
        <v>0</v>
      </c>
      <c r="AG71" s="29">
        <v>0</v>
      </c>
      <c r="AH71" s="29">
        <f t="shared" ref="AH71:AH81" si="176">AG71*D71*E71*F71*G71*$AH$7</f>
        <v>0</v>
      </c>
      <c r="AI71" s="29"/>
      <c r="AJ71" s="29">
        <f t="shared" ref="AJ71:AJ81" si="177">AI71*D71*E71*F71*G71*$AJ$7</f>
        <v>0</v>
      </c>
      <c r="AK71" s="29">
        <v>0</v>
      </c>
      <c r="AL71" s="29">
        <f t="shared" ref="AL71:AL81" si="178">AK71*D71*E71*F71*G71*$AL$7</f>
        <v>0</v>
      </c>
      <c r="AM71" s="29">
        <v>0</v>
      </c>
      <c r="AN71" s="29">
        <f t="shared" ref="AN71:AN81" si="179">AM71*D71*E71*F71*G71*$AN$7</f>
        <v>0</v>
      </c>
      <c r="AO71" s="29"/>
      <c r="AP71" s="29">
        <f t="shared" ref="AP71:AP81" si="180">AO71*D71*E71*F71*G71*$AP$7</f>
        <v>0</v>
      </c>
      <c r="AQ71" s="29">
        <v>0</v>
      </c>
      <c r="AR71" s="29">
        <f t="shared" ref="AR71:AR81" si="181">AQ71*D71*E71*F71*G71*$AR$7</f>
        <v>0</v>
      </c>
      <c r="AS71" s="29"/>
      <c r="AT71" s="29">
        <f t="shared" ref="AT71:AT81" si="182">AS71*D71*E71*F71*G71*$AT$7</f>
        <v>0</v>
      </c>
      <c r="AU71" s="29">
        <v>0</v>
      </c>
      <c r="AV71" s="29">
        <f t="shared" ref="AV71:AV81" si="183">AU71*D71*E71*F71*G71*$AV$7</f>
        <v>0</v>
      </c>
      <c r="AW71" s="30"/>
      <c r="AX71" s="30">
        <f t="shared" ref="AX71:AX81" si="184">AW71*D71*E71*F71*G71*$AX$7</f>
        <v>0</v>
      </c>
      <c r="AY71" s="29">
        <v>0</v>
      </c>
      <c r="AZ71" s="29">
        <f t="shared" ref="AZ71:AZ81" si="185">AY71*D71*E71*F71*G71*$AZ$7</f>
        <v>0</v>
      </c>
      <c r="BA71" s="29">
        <v>0</v>
      </c>
      <c r="BB71" s="29">
        <f t="shared" ref="BB71:BB81" si="186">BA71*D71*E71*F71*H71*$BB$7</f>
        <v>0</v>
      </c>
      <c r="BC71" s="29">
        <v>0</v>
      </c>
      <c r="BD71" s="29">
        <f t="shared" ref="BD71:BD81" si="187">BC71*D71*E71*F71*H71*$BD$7</f>
        <v>0</v>
      </c>
      <c r="BE71" s="29">
        <v>0</v>
      </c>
      <c r="BF71" s="29">
        <f t="shared" ref="BF71:BF81" si="188">BE71*D71*E71*F71*H71*$BF$7</f>
        <v>0</v>
      </c>
      <c r="BG71" s="29">
        <v>0</v>
      </c>
      <c r="BH71" s="29">
        <f t="shared" ref="BH71:BH81" si="189">BG71*D71*E71*F71*H71*$BH$7</f>
        <v>0</v>
      </c>
      <c r="BI71" s="29"/>
      <c r="BJ71" s="29">
        <f t="shared" ref="BJ71:BJ81" si="190">BI71*D71*E71*F71*H71*$BJ$7</f>
        <v>0</v>
      </c>
      <c r="BK71" s="29">
        <v>0</v>
      </c>
      <c r="BL71" s="29">
        <f t="shared" ref="BL71:BL81" si="191">BK71*D71*E71*F71*H71*$BL$7</f>
        <v>0</v>
      </c>
      <c r="BM71" s="29">
        <v>0</v>
      </c>
      <c r="BN71" s="29">
        <f t="shared" ref="BN71:BN81" si="192">BM71*D71*E71*F71*H71*$BN$7</f>
        <v>0</v>
      </c>
      <c r="BO71" s="29">
        <v>0</v>
      </c>
      <c r="BP71" s="29">
        <f t="shared" ref="BP71:BP81" si="193">BO71*D71*E71*F71*H71*$BP$7</f>
        <v>0</v>
      </c>
      <c r="BQ71" s="29">
        <v>0</v>
      </c>
      <c r="BR71" s="29">
        <f t="shared" ref="BR71:BR81" si="194">BQ71*D71*E71*F71*H71*$BR$7</f>
        <v>0</v>
      </c>
      <c r="BS71" s="29"/>
      <c r="BT71" s="29">
        <f t="shared" ref="BT71:BT81" si="195">BS71*D71*E71*F71*H71*$BT$7</f>
        <v>0</v>
      </c>
      <c r="BU71" s="29">
        <v>0</v>
      </c>
      <c r="BV71" s="29">
        <f t="shared" ref="BV71:BV81" si="196">BU71*D71*E71*F71*H71*$BV$7</f>
        <v>0</v>
      </c>
      <c r="BW71" s="29">
        <v>0</v>
      </c>
      <c r="BX71" s="29">
        <f t="shared" ref="BX71:BX81" si="197">BW71*D71*E71*F71*H71*$BX$7</f>
        <v>0</v>
      </c>
      <c r="BY71" s="29">
        <v>0</v>
      </c>
      <c r="BZ71" s="29">
        <f t="shared" ref="BZ71:BZ81" si="198">BY71*D71*E71*F71*H71*$BZ$7</f>
        <v>0</v>
      </c>
      <c r="CA71" s="29">
        <v>0</v>
      </c>
      <c r="CB71" s="29">
        <f t="shared" ref="CB71:CB81" si="199">CA71*D71*E71*F71*H71*$CB$7</f>
        <v>0</v>
      </c>
      <c r="CC71" s="29">
        <v>0</v>
      </c>
      <c r="CD71" s="29">
        <f t="shared" ref="CD71:CD81" si="200">CC71*D71*E71*F71*H71*$CD$7</f>
        <v>0</v>
      </c>
      <c r="CE71" s="29">
        <v>0</v>
      </c>
      <c r="CF71" s="29">
        <f t="shared" ref="CF71:CF81" si="201">CE71*D71*E71*F71*H71*$CF$7</f>
        <v>0</v>
      </c>
      <c r="CG71" s="29">
        <v>0</v>
      </c>
      <c r="CH71" s="29">
        <f t="shared" ref="CH71:CH81" si="202">CG71*D71*E71*F71*H71*$CH$7</f>
        <v>0</v>
      </c>
      <c r="CI71" s="29"/>
      <c r="CJ71" s="29">
        <f t="shared" ref="CJ71:CJ81" si="203">CI71*D71*E71*F71*H71*$CJ$7</f>
        <v>0</v>
      </c>
      <c r="CK71" s="29">
        <v>0</v>
      </c>
      <c r="CL71" s="29">
        <f t="shared" ref="CL71:CL81" si="204">CK71*D71*E71*F71*I71*$CL$7</f>
        <v>0</v>
      </c>
      <c r="CM71" s="29">
        <v>0</v>
      </c>
      <c r="CN71" s="29">
        <f t="shared" ref="CN71:CN81" si="205">CM71*D71*E71*F71*J71*$CN$7</f>
        <v>0</v>
      </c>
      <c r="CO71" s="30"/>
      <c r="CP71" s="30"/>
      <c r="CQ71" s="29"/>
      <c r="CR71" s="29"/>
      <c r="CS71" s="29"/>
      <c r="CT71" s="29">
        <f t="shared" ref="CT71:CT81" si="206">CS71*D71*E71*F71*G71*$CT$7</f>
        <v>0</v>
      </c>
      <c r="CU71" s="32">
        <f t="shared" ref="CU71:CU81" si="207">SUM(K71,M71,O71,Q71,S71,U71,W71,Y71,AA71,AC71,AE71,AG71,AI71,AK71,AM71,AO71,AQ71,AS71,AU71,AW71,AY71,BA71,BC71,BG71,BI71,BK71,BM71,BO71,BQ71,BS71,BU71,BW71,BY71,CA71,CC71,CE71,CG71,CI71,CK71,CM71,BE71,CO71,CQ71,CS71)</f>
        <v>0</v>
      </c>
      <c r="CV71" s="32">
        <f t="shared" ref="CV71:CV81" si="208">SUM(L71,N71,P71,R71,T71,V71,X71,Z71,AB71,AD71,AF71,AH71,AJ71,AL71,AN71,AP71,AR71,AT71,AV71,AX71,AZ71,BB71,BD71,BH71,BJ71,BL71,BN71,BP71,BR71,BT71,BV71,BX71,BZ71,CB71,CD71,CF71,CH71,CJ71,CL71,CN71,BF71,CP71,CR71,CT71)</f>
        <v>0</v>
      </c>
    </row>
    <row r="72" spans="1:100" x14ac:dyDescent="0.25">
      <c r="A72" s="12"/>
      <c r="B72" s="12">
        <v>43</v>
      </c>
      <c r="C72" s="24" t="s">
        <v>124</v>
      </c>
      <c r="D72" s="25">
        <f>D71</f>
        <v>10127</v>
      </c>
      <c r="E72" s="26">
        <v>4.0199999999999996</v>
      </c>
      <c r="F72" s="27">
        <v>1</v>
      </c>
      <c r="G72" s="25">
        <v>1.4</v>
      </c>
      <c r="H72" s="25">
        <v>1.68</v>
      </c>
      <c r="I72" s="25">
        <v>2.23</v>
      </c>
      <c r="J72" s="25">
        <v>2.39</v>
      </c>
      <c r="K72" s="28"/>
      <c r="L72" s="28">
        <f t="shared" si="165"/>
        <v>0</v>
      </c>
      <c r="M72" s="28"/>
      <c r="N72" s="28">
        <f t="shared" si="166"/>
        <v>0</v>
      </c>
      <c r="O72" s="29"/>
      <c r="P72" s="29">
        <f t="shared" si="167"/>
        <v>0</v>
      </c>
      <c r="Q72" s="29">
        <v>0</v>
      </c>
      <c r="R72" s="29">
        <f t="shared" si="168"/>
        <v>0</v>
      </c>
      <c r="S72" s="29">
        <v>0</v>
      </c>
      <c r="T72" s="29">
        <f t="shared" si="169"/>
        <v>0</v>
      </c>
      <c r="U72" s="29">
        <v>55</v>
      </c>
      <c r="V72" s="29">
        <f t="shared" si="170"/>
        <v>3197405.8115999997</v>
      </c>
      <c r="W72" s="29">
        <v>0</v>
      </c>
      <c r="X72" s="29">
        <f t="shared" si="171"/>
        <v>0</v>
      </c>
      <c r="Y72" s="29">
        <v>0</v>
      </c>
      <c r="Z72" s="29">
        <f t="shared" si="172"/>
        <v>0</v>
      </c>
      <c r="AA72" s="29">
        <v>0</v>
      </c>
      <c r="AB72" s="29">
        <f t="shared" si="173"/>
        <v>0</v>
      </c>
      <c r="AC72" s="29">
        <v>0</v>
      </c>
      <c r="AD72" s="29">
        <f t="shared" si="174"/>
        <v>0</v>
      </c>
      <c r="AE72" s="29">
        <v>0</v>
      </c>
      <c r="AF72" s="29">
        <f t="shared" si="175"/>
        <v>0</v>
      </c>
      <c r="AG72" s="29">
        <v>0</v>
      </c>
      <c r="AH72" s="29">
        <f t="shared" si="176"/>
        <v>0</v>
      </c>
      <c r="AI72" s="29"/>
      <c r="AJ72" s="29">
        <f t="shared" si="177"/>
        <v>0</v>
      </c>
      <c r="AK72" s="29">
        <v>0</v>
      </c>
      <c r="AL72" s="29">
        <f t="shared" si="178"/>
        <v>0</v>
      </c>
      <c r="AM72" s="29">
        <v>0</v>
      </c>
      <c r="AN72" s="29">
        <f t="shared" si="179"/>
        <v>0</v>
      </c>
      <c r="AO72" s="29"/>
      <c r="AP72" s="29">
        <f t="shared" si="180"/>
        <v>0</v>
      </c>
      <c r="AQ72" s="29">
        <v>0</v>
      </c>
      <c r="AR72" s="29">
        <f t="shared" si="181"/>
        <v>0</v>
      </c>
      <c r="AS72" s="29"/>
      <c r="AT72" s="29">
        <f t="shared" si="182"/>
        <v>0</v>
      </c>
      <c r="AU72" s="29">
        <v>0</v>
      </c>
      <c r="AV72" s="29">
        <f t="shared" si="183"/>
        <v>0</v>
      </c>
      <c r="AW72" s="30"/>
      <c r="AX72" s="30">
        <f t="shared" si="184"/>
        <v>0</v>
      </c>
      <c r="AY72" s="29">
        <v>0</v>
      </c>
      <c r="AZ72" s="29">
        <f t="shared" si="185"/>
        <v>0</v>
      </c>
      <c r="BA72" s="29">
        <v>0</v>
      </c>
      <c r="BB72" s="29">
        <f t="shared" si="186"/>
        <v>0</v>
      </c>
      <c r="BC72" s="29">
        <v>0</v>
      </c>
      <c r="BD72" s="29">
        <f t="shared" si="187"/>
        <v>0</v>
      </c>
      <c r="BE72" s="29">
        <v>0</v>
      </c>
      <c r="BF72" s="29">
        <f t="shared" si="188"/>
        <v>0</v>
      </c>
      <c r="BG72" s="29">
        <v>0</v>
      </c>
      <c r="BH72" s="29">
        <f t="shared" si="189"/>
        <v>0</v>
      </c>
      <c r="BI72" s="29"/>
      <c r="BJ72" s="29">
        <f t="shared" si="190"/>
        <v>0</v>
      </c>
      <c r="BK72" s="29">
        <v>0</v>
      </c>
      <c r="BL72" s="29">
        <f t="shared" si="191"/>
        <v>0</v>
      </c>
      <c r="BM72" s="29">
        <v>0</v>
      </c>
      <c r="BN72" s="29">
        <f t="shared" si="192"/>
        <v>0</v>
      </c>
      <c r="BO72" s="29">
        <v>0</v>
      </c>
      <c r="BP72" s="29">
        <f t="shared" si="193"/>
        <v>0</v>
      </c>
      <c r="BQ72" s="29">
        <v>0</v>
      </c>
      <c r="BR72" s="29">
        <f t="shared" si="194"/>
        <v>0</v>
      </c>
      <c r="BS72" s="29"/>
      <c r="BT72" s="29">
        <f t="shared" si="195"/>
        <v>0</v>
      </c>
      <c r="BU72" s="29">
        <v>0</v>
      </c>
      <c r="BV72" s="29">
        <f t="shared" si="196"/>
        <v>0</v>
      </c>
      <c r="BW72" s="29">
        <v>0</v>
      </c>
      <c r="BX72" s="29">
        <f t="shared" si="197"/>
        <v>0</v>
      </c>
      <c r="BY72" s="29">
        <v>0</v>
      </c>
      <c r="BZ72" s="29">
        <f t="shared" si="198"/>
        <v>0</v>
      </c>
      <c r="CA72" s="29">
        <v>0</v>
      </c>
      <c r="CB72" s="29">
        <f t="shared" si="199"/>
        <v>0</v>
      </c>
      <c r="CC72" s="29">
        <v>0</v>
      </c>
      <c r="CD72" s="29">
        <f t="shared" si="200"/>
        <v>0</v>
      </c>
      <c r="CE72" s="29">
        <v>0</v>
      </c>
      <c r="CF72" s="29">
        <f t="shared" si="201"/>
        <v>0</v>
      </c>
      <c r="CG72" s="29">
        <v>0</v>
      </c>
      <c r="CH72" s="29">
        <f t="shared" si="202"/>
        <v>0</v>
      </c>
      <c r="CI72" s="29"/>
      <c r="CJ72" s="29">
        <f t="shared" si="203"/>
        <v>0</v>
      </c>
      <c r="CK72" s="29">
        <v>0</v>
      </c>
      <c r="CL72" s="29">
        <f t="shared" si="204"/>
        <v>0</v>
      </c>
      <c r="CM72" s="29">
        <v>0</v>
      </c>
      <c r="CN72" s="29">
        <f t="shared" si="205"/>
        <v>0</v>
      </c>
      <c r="CO72" s="30"/>
      <c r="CP72" s="30"/>
      <c r="CQ72" s="29"/>
      <c r="CR72" s="29"/>
      <c r="CS72" s="29"/>
      <c r="CT72" s="29">
        <f t="shared" si="206"/>
        <v>0</v>
      </c>
      <c r="CU72" s="32">
        <f t="shared" si="207"/>
        <v>55</v>
      </c>
      <c r="CV72" s="32">
        <f t="shared" si="208"/>
        <v>3197405.8115999997</v>
      </c>
    </row>
    <row r="73" spans="1:100" x14ac:dyDescent="0.25">
      <c r="A73" s="12"/>
      <c r="B73" s="12">
        <v>44</v>
      </c>
      <c r="C73" s="24" t="s">
        <v>125</v>
      </c>
      <c r="D73" s="25">
        <f>D72</f>
        <v>10127</v>
      </c>
      <c r="E73" s="26">
        <v>6.42</v>
      </c>
      <c r="F73" s="27">
        <v>1</v>
      </c>
      <c r="G73" s="25">
        <v>1.4</v>
      </c>
      <c r="H73" s="25">
        <v>1.68</v>
      </c>
      <c r="I73" s="25">
        <v>2.23</v>
      </c>
      <c r="J73" s="25">
        <v>2.39</v>
      </c>
      <c r="K73" s="28"/>
      <c r="L73" s="28">
        <f t="shared" si="165"/>
        <v>0</v>
      </c>
      <c r="M73" s="28"/>
      <c r="N73" s="28">
        <f t="shared" si="166"/>
        <v>0</v>
      </c>
      <c r="O73" s="29"/>
      <c r="P73" s="29">
        <f t="shared" si="167"/>
        <v>0</v>
      </c>
      <c r="Q73" s="29">
        <v>0</v>
      </c>
      <c r="R73" s="29">
        <f t="shared" si="168"/>
        <v>0</v>
      </c>
      <c r="S73" s="29">
        <v>0</v>
      </c>
      <c r="T73" s="29">
        <f t="shared" si="169"/>
        <v>0</v>
      </c>
      <c r="U73" s="29"/>
      <c r="V73" s="29">
        <f t="shared" si="170"/>
        <v>0</v>
      </c>
      <c r="W73" s="29">
        <v>0</v>
      </c>
      <c r="X73" s="29">
        <f t="shared" si="171"/>
        <v>0</v>
      </c>
      <c r="Y73" s="29">
        <v>0</v>
      </c>
      <c r="Z73" s="29">
        <f t="shared" si="172"/>
        <v>0</v>
      </c>
      <c r="AA73" s="29">
        <v>0</v>
      </c>
      <c r="AB73" s="29">
        <f t="shared" si="173"/>
        <v>0</v>
      </c>
      <c r="AC73" s="29">
        <v>0</v>
      </c>
      <c r="AD73" s="29">
        <f t="shared" si="174"/>
        <v>0</v>
      </c>
      <c r="AE73" s="29">
        <v>0</v>
      </c>
      <c r="AF73" s="29">
        <f t="shared" si="175"/>
        <v>0</v>
      </c>
      <c r="AG73" s="29">
        <v>0</v>
      </c>
      <c r="AH73" s="29">
        <f t="shared" si="176"/>
        <v>0</v>
      </c>
      <c r="AI73" s="29"/>
      <c r="AJ73" s="29">
        <f t="shared" si="177"/>
        <v>0</v>
      </c>
      <c r="AK73" s="29">
        <v>0</v>
      </c>
      <c r="AL73" s="29">
        <f t="shared" si="178"/>
        <v>0</v>
      </c>
      <c r="AM73" s="29">
        <v>0</v>
      </c>
      <c r="AN73" s="29">
        <f t="shared" si="179"/>
        <v>0</v>
      </c>
      <c r="AO73" s="29"/>
      <c r="AP73" s="29">
        <f t="shared" si="180"/>
        <v>0</v>
      </c>
      <c r="AQ73" s="29">
        <v>0</v>
      </c>
      <c r="AR73" s="29">
        <f t="shared" si="181"/>
        <v>0</v>
      </c>
      <c r="AS73" s="29"/>
      <c r="AT73" s="29">
        <f t="shared" si="182"/>
        <v>0</v>
      </c>
      <c r="AU73" s="29">
        <v>0</v>
      </c>
      <c r="AV73" s="29">
        <f t="shared" si="183"/>
        <v>0</v>
      </c>
      <c r="AW73" s="30"/>
      <c r="AX73" s="30">
        <f t="shared" si="184"/>
        <v>0</v>
      </c>
      <c r="AY73" s="29">
        <v>0</v>
      </c>
      <c r="AZ73" s="29">
        <f t="shared" si="185"/>
        <v>0</v>
      </c>
      <c r="BA73" s="29">
        <v>0</v>
      </c>
      <c r="BB73" s="29">
        <f t="shared" si="186"/>
        <v>0</v>
      </c>
      <c r="BC73" s="29">
        <v>0</v>
      </c>
      <c r="BD73" s="29">
        <f t="shared" si="187"/>
        <v>0</v>
      </c>
      <c r="BE73" s="29">
        <v>0</v>
      </c>
      <c r="BF73" s="29">
        <f t="shared" si="188"/>
        <v>0</v>
      </c>
      <c r="BG73" s="29">
        <v>0</v>
      </c>
      <c r="BH73" s="29">
        <f t="shared" si="189"/>
        <v>0</v>
      </c>
      <c r="BI73" s="29"/>
      <c r="BJ73" s="29">
        <f t="shared" si="190"/>
        <v>0</v>
      </c>
      <c r="BK73" s="29">
        <v>0</v>
      </c>
      <c r="BL73" s="29">
        <f t="shared" si="191"/>
        <v>0</v>
      </c>
      <c r="BM73" s="29">
        <v>0</v>
      </c>
      <c r="BN73" s="29">
        <f t="shared" si="192"/>
        <v>0</v>
      </c>
      <c r="BO73" s="29">
        <v>0</v>
      </c>
      <c r="BP73" s="29">
        <f t="shared" si="193"/>
        <v>0</v>
      </c>
      <c r="BQ73" s="29">
        <v>0</v>
      </c>
      <c r="BR73" s="29">
        <f t="shared" si="194"/>
        <v>0</v>
      </c>
      <c r="BS73" s="29"/>
      <c r="BT73" s="29">
        <f t="shared" si="195"/>
        <v>0</v>
      </c>
      <c r="BU73" s="29">
        <v>0</v>
      </c>
      <c r="BV73" s="29">
        <f t="shared" si="196"/>
        <v>0</v>
      </c>
      <c r="BW73" s="29">
        <v>0</v>
      </c>
      <c r="BX73" s="29">
        <f t="shared" si="197"/>
        <v>0</v>
      </c>
      <c r="BY73" s="29">
        <v>0</v>
      </c>
      <c r="BZ73" s="29">
        <f t="shared" si="198"/>
        <v>0</v>
      </c>
      <c r="CA73" s="29">
        <v>0</v>
      </c>
      <c r="CB73" s="29">
        <f t="shared" si="199"/>
        <v>0</v>
      </c>
      <c r="CC73" s="29">
        <v>0</v>
      </c>
      <c r="CD73" s="29">
        <f t="shared" si="200"/>
        <v>0</v>
      </c>
      <c r="CE73" s="29">
        <v>0</v>
      </c>
      <c r="CF73" s="29">
        <f t="shared" si="201"/>
        <v>0</v>
      </c>
      <c r="CG73" s="29">
        <v>0</v>
      </c>
      <c r="CH73" s="29">
        <f t="shared" si="202"/>
        <v>0</v>
      </c>
      <c r="CI73" s="29"/>
      <c r="CJ73" s="29">
        <f t="shared" si="203"/>
        <v>0</v>
      </c>
      <c r="CK73" s="29">
        <v>0</v>
      </c>
      <c r="CL73" s="29">
        <f t="shared" si="204"/>
        <v>0</v>
      </c>
      <c r="CM73" s="29">
        <v>0</v>
      </c>
      <c r="CN73" s="29">
        <f t="shared" si="205"/>
        <v>0</v>
      </c>
      <c r="CO73" s="30"/>
      <c r="CP73" s="30"/>
      <c r="CQ73" s="29"/>
      <c r="CR73" s="29"/>
      <c r="CS73" s="29"/>
      <c r="CT73" s="29">
        <f t="shared" si="206"/>
        <v>0</v>
      </c>
      <c r="CU73" s="32">
        <f t="shared" si="207"/>
        <v>0</v>
      </c>
      <c r="CV73" s="32">
        <f t="shared" si="208"/>
        <v>0</v>
      </c>
    </row>
    <row r="74" spans="1:100" ht="30" x14ac:dyDescent="0.25">
      <c r="A74" s="12"/>
      <c r="B74" s="12">
        <v>45</v>
      </c>
      <c r="C74" s="33" t="s">
        <v>126</v>
      </c>
      <c r="D74" s="25">
        <f>D73</f>
        <v>10127</v>
      </c>
      <c r="E74" s="26">
        <v>2.35</v>
      </c>
      <c r="F74" s="27">
        <v>1</v>
      </c>
      <c r="G74" s="25">
        <v>1.4</v>
      </c>
      <c r="H74" s="25">
        <v>1.68</v>
      </c>
      <c r="I74" s="25">
        <v>2.23</v>
      </c>
      <c r="J74" s="25">
        <v>2.39</v>
      </c>
      <c r="K74" s="28"/>
      <c r="L74" s="28">
        <f t="shared" si="165"/>
        <v>0</v>
      </c>
      <c r="M74" s="28"/>
      <c r="N74" s="28">
        <f t="shared" si="166"/>
        <v>0</v>
      </c>
      <c r="O74" s="29"/>
      <c r="P74" s="29">
        <f t="shared" si="167"/>
        <v>0</v>
      </c>
      <c r="Q74" s="29"/>
      <c r="R74" s="29">
        <f t="shared" si="168"/>
        <v>0</v>
      </c>
      <c r="S74" s="29">
        <v>1</v>
      </c>
      <c r="T74" s="29">
        <f t="shared" si="169"/>
        <v>33984.186600000001</v>
      </c>
      <c r="U74" s="29"/>
      <c r="V74" s="29">
        <f t="shared" si="170"/>
        <v>0</v>
      </c>
      <c r="W74" s="29"/>
      <c r="X74" s="29">
        <f t="shared" si="171"/>
        <v>0</v>
      </c>
      <c r="Y74" s="29"/>
      <c r="Z74" s="29">
        <f t="shared" si="172"/>
        <v>0</v>
      </c>
      <c r="AA74" s="29"/>
      <c r="AB74" s="29">
        <f t="shared" si="173"/>
        <v>0</v>
      </c>
      <c r="AC74" s="29"/>
      <c r="AD74" s="29">
        <f t="shared" si="174"/>
        <v>0</v>
      </c>
      <c r="AE74" s="29"/>
      <c r="AF74" s="29">
        <f t="shared" si="175"/>
        <v>0</v>
      </c>
      <c r="AG74" s="29"/>
      <c r="AH74" s="29">
        <f t="shared" si="176"/>
        <v>0</v>
      </c>
      <c r="AI74" s="29"/>
      <c r="AJ74" s="29">
        <f t="shared" si="177"/>
        <v>0</v>
      </c>
      <c r="AK74" s="29">
        <v>10</v>
      </c>
      <c r="AL74" s="29">
        <f t="shared" si="178"/>
        <v>336510.08299999998</v>
      </c>
      <c r="AM74" s="29"/>
      <c r="AN74" s="29">
        <f t="shared" si="179"/>
        <v>0</v>
      </c>
      <c r="AO74" s="29"/>
      <c r="AP74" s="29">
        <f t="shared" si="180"/>
        <v>0</v>
      </c>
      <c r="AQ74" s="29"/>
      <c r="AR74" s="29">
        <f t="shared" si="181"/>
        <v>0</v>
      </c>
      <c r="AS74" s="29"/>
      <c r="AT74" s="29">
        <f t="shared" si="182"/>
        <v>0</v>
      </c>
      <c r="AU74" s="29"/>
      <c r="AV74" s="29">
        <f t="shared" si="183"/>
        <v>0</v>
      </c>
      <c r="AW74" s="30"/>
      <c r="AX74" s="30">
        <f t="shared" si="184"/>
        <v>0</v>
      </c>
      <c r="AY74" s="29"/>
      <c r="AZ74" s="29">
        <f t="shared" si="185"/>
        <v>0</v>
      </c>
      <c r="BA74" s="29"/>
      <c r="BB74" s="29">
        <f t="shared" si="186"/>
        <v>0</v>
      </c>
      <c r="BC74" s="29"/>
      <c r="BD74" s="29">
        <f t="shared" si="187"/>
        <v>0</v>
      </c>
      <c r="BE74" s="29"/>
      <c r="BF74" s="29">
        <f t="shared" si="188"/>
        <v>0</v>
      </c>
      <c r="BG74" s="29"/>
      <c r="BH74" s="29">
        <f t="shared" si="189"/>
        <v>0</v>
      </c>
      <c r="BI74" s="29"/>
      <c r="BJ74" s="29">
        <f t="shared" si="190"/>
        <v>0</v>
      </c>
      <c r="BK74" s="29"/>
      <c r="BL74" s="29">
        <f t="shared" si="191"/>
        <v>0</v>
      </c>
      <c r="BM74" s="29"/>
      <c r="BN74" s="29">
        <f t="shared" si="192"/>
        <v>0</v>
      </c>
      <c r="BO74" s="29"/>
      <c r="BP74" s="29">
        <f t="shared" si="193"/>
        <v>0</v>
      </c>
      <c r="BQ74" s="29"/>
      <c r="BR74" s="29">
        <f t="shared" si="194"/>
        <v>0</v>
      </c>
      <c r="BS74" s="29"/>
      <c r="BT74" s="29">
        <f t="shared" si="195"/>
        <v>0</v>
      </c>
      <c r="BU74" s="29"/>
      <c r="BV74" s="29">
        <f t="shared" si="196"/>
        <v>0</v>
      </c>
      <c r="BW74" s="29"/>
      <c r="BX74" s="29">
        <f t="shared" si="197"/>
        <v>0</v>
      </c>
      <c r="BY74" s="29"/>
      <c r="BZ74" s="29">
        <f t="shared" si="198"/>
        <v>0</v>
      </c>
      <c r="CA74" s="29"/>
      <c r="CB74" s="29">
        <f t="shared" si="199"/>
        <v>0</v>
      </c>
      <c r="CC74" s="29"/>
      <c r="CD74" s="29">
        <f t="shared" si="200"/>
        <v>0</v>
      </c>
      <c r="CE74" s="29"/>
      <c r="CF74" s="29">
        <f t="shared" si="201"/>
        <v>0</v>
      </c>
      <c r="CG74" s="29"/>
      <c r="CH74" s="29">
        <f t="shared" si="202"/>
        <v>0</v>
      </c>
      <c r="CI74" s="29"/>
      <c r="CJ74" s="29">
        <f t="shared" si="203"/>
        <v>0</v>
      </c>
      <c r="CK74" s="29"/>
      <c r="CL74" s="29">
        <f t="shared" si="204"/>
        <v>0</v>
      </c>
      <c r="CM74" s="29"/>
      <c r="CN74" s="29">
        <f t="shared" si="205"/>
        <v>0</v>
      </c>
      <c r="CO74" s="30"/>
      <c r="CP74" s="30"/>
      <c r="CQ74" s="29"/>
      <c r="CR74" s="29"/>
      <c r="CS74" s="29"/>
      <c r="CT74" s="29">
        <f t="shared" si="206"/>
        <v>0</v>
      </c>
      <c r="CU74" s="32">
        <f t="shared" si="207"/>
        <v>11</v>
      </c>
      <c r="CV74" s="32">
        <f t="shared" si="208"/>
        <v>370494.2696</v>
      </c>
    </row>
    <row r="75" spans="1:100" ht="30" x14ac:dyDescent="0.25">
      <c r="A75" s="12"/>
      <c r="B75" s="12">
        <v>46</v>
      </c>
      <c r="C75" s="33" t="s">
        <v>127</v>
      </c>
      <c r="D75" s="25">
        <f>D74</f>
        <v>10127</v>
      </c>
      <c r="E75" s="26">
        <v>2.48</v>
      </c>
      <c r="F75" s="27">
        <v>1</v>
      </c>
      <c r="G75" s="25">
        <v>1.4</v>
      </c>
      <c r="H75" s="25">
        <v>1.68</v>
      </c>
      <c r="I75" s="25">
        <v>2.23</v>
      </c>
      <c r="J75" s="25">
        <v>2.39</v>
      </c>
      <c r="K75" s="28"/>
      <c r="L75" s="28">
        <f t="shared" si="165"/>
        <v>0</v>
      </c>
      <c r="M75" s="28"/>
      <c r="N75" s="28">
        <f t="shared" si="166"/>
        <v>0</v>
      </c>
      <c r="O75" s="29"/>
      <c r="P75" s="29">
        <f t="shared" si="167"/>
        <v>0</v>
      </c>
      <c r="Q75" s="29"/>
      <c r="R75" s="29">
        <f t="shared" si="168"/>
        <v>0</v>
      </c>
      <c r="S75" s="29"/>
      <c r="T75" s="29">
        <f t="shared" si="169"/>
        <v>0</v>
      </c>
      <c r="U75" s="29"/>
      <c r="V75" s="29">
        <f t="shared" si="170"/>
        <v>0</v>
      </c>
      <c r="W75" s="29"/>
      <c r="X75" s="29">
        <f t="shared" si="171"/>
        <v>0</v>
      </c>
      <c r="Y75" s="29"/>
      <c r="Z75" s="29">
        <f t="shared" si="172"/>
        <v>0</v>
      </c>
      <c r="AA75" s="29"/>
      <c r="AB75" s="29">
        <f t="shared" si="173"/>
        <v>0</v>
      </c>
      <c r="AC75" s="29"/>
      <c r="AD75" s="29">
        <f t="shared" si="174"/>
        <v>0</v>
      </c>
      <c r="AE75" s="29"/>
      <c r="AF75" s="29">
        <f t="shared" si="175"/>
        <v>0</v>
      </c>
      <c r="AG75" s="29"/>
      <c r="AH75" s="29">
        <f t="shared" si="176"/>
        <v>0</v>
      </c>
      <c r="AI75" s="29"/>
      <c r="AJ75" s="29">
        <f t="shared" si="177"/>
        <v>0</v>
      </c>
      <c r="AK75" s="29"/>
      <c r="AL75" s="29">
        <f t="shared" si="178"/>
        <v>0</v>
      </c>
      <c r="AM75" s="29"/>
      <c r="AN75" s="29">
        <f t="shared" si="179"/>
        <v>0</v>
      </c>
      <c r="AO75" s="29"/>
      <c r="AP75" s="29">
        <f t="shared" si="180"/>
        <v>0</v>
      </c>
      <c r="AQ75" s="29"/>
      <c r="AR75" s="29">
        <f t="shared" si="181"/>
        <v>0</v>
      </c>
      <c r="AS75" s="29"/>
      <c r="AT75" s="29">
        <f t="shared" si="182"/>
        <v>0</v>
      </c>
      <c r="AU75" s="29"/>
      <c r="AV75" s="29">
        <f t="shared" si="183"/>
        <v>0</v>
      </c>
      <c r="AW75" s="30"/>
      <c r="AX75" s="30">
        <f t="shared" si="184"/>
        <v>0</v>
      </c>
      <c r="AY75" s="29"/>
      <c r="AZ75" s="29">
        <f t="shared" si="185"/>
        <v>0</v>
      </c>
      <c r="BA75" s="29"/>
      <c r="BB75" s="29">
        <f t="shared" si="186"/>
        <v>0</v>
      </c>
      <c r="BC75" s="29"/>
      <c r="BD75" s="29">
        <f t="shared" si="187"/>
        <v>0</v>
      </c>
      <c r="BE75" s="29"/>
      <c r="BF75" s="29">
        <f t="shared" si="188"/>
        <v>0</v>
      </c>
      <c r="BG75" s="29"/>
      <c r="BH75" s="29">
        <f t="shared" si="189"/>
        <v>0</v>
      </c>
      <c r="BI75" s="29"/>
      <c r="BJ75" s="29">
        <f t="shared" si="190"/>
        <v>0</v>
      </c>
      <c r="BK75" s="29"/>
      <c r="BL75" s="29">
        <f t="shared" si="191"/>
        <v>0</v>
      </c>
      <c r="BM75" s="29"/>
      <c r="BN75" s="29">
        <f t="shared" si="192"/>
        <v>0</v>
      </c>
      <c r="BO75" s="29"/>
      <c r="BP75" s="29">
        <f t="shared" si="193"/>
        <v>0</v>
      </c>
      <c r="BQ75" s="29"/>
      <c r="BR75" s="29">
        <f t="shared" si="194"/>
        <v>0</v>
      </c>
      <c r="BS75" s="29"/>
      <c r="BT75" s="29">
        <f t="shared" si="195"/>
        <v>0</v>
      </c>
      <c r="BU75" s="29"/>
      <c r="BV75" s="29">
        <f t="shared" si="196"/>
        <v>0</v>
      </c>
      <c r="BW75" s="29"/>
      <c r="BX75" s="29">
        <f t="shared" si="197"/>
        <v>0</v>
      </c>
      <c r="BY75" s="29"/>
      <c r="BZ75" s="29">
        <f t="shared" si="198"/>
        <v>0</v>
      </c>
      <c r="CA75" s="29"/>
      <c r="CB75" s="29">
        <f t="shared" si="199"/>
        <v>0</v>
      </c>
      <c r="CC75" s="29"/>
      <c r="CD75" s="29">
        <f t="shared" si="200"/>
        <v>0</v>
      </c>
      <c r="CE75" s="29"/>
      <c r="CF75" s="29">
        <f t="shared" si="201"/>
        <v>0</v>
      </c>
      <c r="CG75" s="29"/>
      <c r="CH75" s="29">
        <f t="shared" si="202"/>
        <v>0</v>
      </c>
      <c r="CI75" s="29"/>
      <c r="CJ75" s="29">
        <f t="shared" si="203"/>
        <v>0</v>
      </c>
      <c r="CK75" s="29"/>
      <c r="CL75" s="29">
        <f t="shared" si="204"/>
        <v>0</v>
      </c>
      <c r="CM75" s="29"/>
      <c r="CN75" s="29">
        <f t="shared" si="205"/>
        <v>0</v>
      </c>
      <c r="CO75" s="30"/>
      <c r="CP75" s="30"/>
      <c r="CQ75" s="29"/>
      <c r="CR75" s="29"/>
      <c r="CS75" s="29"/>
      <c r="CT75" s="29">
        <f t="shared" si="206"/>
        <v>0</v>
      </c>
      <c r="CU75" s="32">
        <f t="shared" si="207"/>
        <v>0</v>
      </c>
      <c r="CV75" s="32">
        <f t="shared" si="208"/>
        <v>0</v>
      </c>
    </row>
    <row r="76" spans="1:100" ht="45.75" customHeight="1" x14ac:dyDescent="0.25">
      <c r="A76" s="12"/>
      <c r="B76" s="12">
        <v>47</v>
      </c>
      <c r="C76" s="33" t="s">
        <v>128</v>
      </c>
      <c r="D76" s="25">
        <f>D78</f>
        <v>10127</v>
      </c>
      <c r="E76" s="71">
        <v>0.5</v>
      </c>
      <c r="F76" s="27">
        <v>1</v>
      </c>
      <c r="G76" s="25">
        <v>1.4</v>
      </c>
      <c r="H76" s="25">
        <v>1.68</v>
      </c>
      <c r="I76" s="25">
        <v>2.23</v>
      </c>
      <c r="J76" s="25">
        <v>2.39</v>
      </c>
      <c r="K76" s="28"/>
      <c r="L76" s="28">
        <f t="shared" si="165"/>
        <v>0</v>
      </c>
      <c r="M76" s="28"/>
      <c r="N76" s="28">
        <f t="shared" si="166"/>
        <v>0</v>
      </c>
      <c r="O76" s="29">
        <v>114</v>
      </c>
      <c r="P76" s="29">
        <f t="shared" si="167"/>
        <v>969761.5199999999</v>
      </c>
      <c r="Q76" s="29"/>
      <c r="R76" s="29">
        <f t="shared" si="168"/>
        <v>0</v>
      </c>
      <c r="S76" s="29"/>
      <c r="T76" s="29">
        <f t="shared" si="169"/>
        <v>0</v>
      </c>
      <c r="U76" s="29"/>
      <c r="V76" s="29">
        <f t="shared" si="170"/>
        <v>0</v>
      </c>
      <c r="W76" s="29">
        <v>1</v>
      </c>
      <c r="X76" s="29">
        <f t="shared" si="171"/>
        <v>7230.6779999999999</v>
      </c>
      <c r="Y76" s="29"/>
      <c r="Z76" s="29">
        <f t="shared" si="172"/>
        <v>0</v>
      </c>
      <c r="AA76" s="29">
        <v>1</v>
      </c>
      <c r="AB76" s="29">
        <f t="shared" si="173"/>
        <v>7344.1004000000003</v>
      </c>
      <c r="AC76" s="29"/>
      <c r="AD76" s="29">
        <f t="shared" si="174"/>
        <v>0</v>
      </c>
      <c r="AE76" s="29"/>
      <c r="AF76" s="29">
        <f t="shared" si="175"/>
        <v>0</v>
      </c>
      <c r="AG76" s="29"/>
      <c r="AH76" s="29">
        <f t="shared" si="176"/>
        <v>0</v>
      </c>
      <c r="AI76" s="29"/>
      <c r="AJ76" s="29">
        <f t="shared" si="177"/>
        <v>0</v>
      </c>
      <c r="AK76" s="29"/>
      <c r="AL76" s="29">
        <f t="shared" si="178"/>
        <v>0</v>
      </c>
      <c r="AM76" s="29">
        <v>2</v>
      </c>
      <c r="AN76" s="29">
        <f t="shared" si="179"/>
        <v>14461.356</v>
      </c>
      <c r="AO76" s="29"/>
      <c r="AP76" s="29">
        <f t="shared" si="180"/>
        <v>0</v>
      </c>
      <c r="AQ76" s="29"/>
      <c r="AR76" s="29">
        <f t="shared" si="181"/>
        <v>0</v>
      </c>
      <c r="AS76" s="29"/>
      <c r="AT76" s="29">
        <f t="shared" si="182"/>
        <v>0</v>
      </c>
      <c r="AU76" s="29"/>
      <c r="AV76" s="29">
        <f t="shared" si="183"/>
        <v>0</v>
      </c>
      <c r="AW76" s="30"/>
      <c r="AX76" s="30">
        <f t="shared" si="184"/>
        <v>0</v>
      </c>
      <c r="AY76" s="29"/>
      <c r="AZ76" s="29">
        <f t="shared" si="185"/>
        <v>0</v>
      </c>
      <c r="BA76" s="29"/>
      <c r="BB76" s="29">
        <f t="shared" si="186"/>
        <v>0</v>
      </c>
      <c r="BC76" s="29"/>
      <c r="BD76" s="29">
        <f t="shared" si="187"/>
        <v>0</v>
      </c>
      <c r="BE76" s="29"/>
      <c r="BF76" s="29">
        <f t="shared" si="188"/>
        <v>0</v>
      </c>
      <c r="BG76" s="29"/>
      <c r="BH76" s="29">
        <f t="shared" si="189"/>
        <v>0</v>
      </c>
      <c r="BI76" s="29"/>
      <c r="BJ76" s="29">
        <f t="shared" si="190"/>
        <v>0</v>
      </c>
      <c r="BK76" s="29">
        <v>4</v>
      </c>
      <c r="BL76" s="29">
        <f t="shared" si="191"/>
        <v>34026.720000000001</v>
      </c>
      <c r="BM76" s="29"/>
      <c r="BN76" s="29">
        <f t="shared" si="192"/>
        <v>0</v>
      </c>
      <c r="BO76" s="29"/>
      <c r="BP76" s="29">
        <f t="shared" si="193"/>
        <v>0</v>
      </c>
      <c r="BQ76" s="29"/>
      <c r="BR76" s="29">
        <f t="shared" si="194"/>
        <v>0</v>
      </c>
      <c r="BS76" s="29"/>
      <c r="BT76" s="29">
        <f t="shared" si="195"/>
        <v>0</v>
      </c>
      <c r="BU76" s="29"/>
      <c r="BV76" s="29">
        <f t="shared" si="196"/>
        <v>0</v>
      </c>
      <c r="BW76" s="29"/>
      <c r="BX76" s="29">
        <f t="shared" si="197"/>
        <v>0</v>
      </c>
      <c r="BY76" s="29">
        <v>1</v>
      </c>
      <c r="BZ76" s="29">
        <f t="shared" si="198"/>
        <v>8591.7468000000008</v>
      </c>
      <c r="CA76" s="29">
        <v>4</v>
      </c>
      <c r="CB76" s="29">
        <f t="shared" si="199"/>
        <v>34366.987200000003</v>
      </c>
      <c r="CC76" s="29">
        <v>17</v>
      </c>
      <c r="CD76" s="29">
        <f t="shared" si="200"/>
        <v>146059.69560000001</v>
      </c>
      <c r="CE76" s="29"/>
      <c r="CF76" s="29">
        <f t="shared" si="201"/>
        <v>0</v>
      </c>
      <c r="CG76" s="29"/>
      <c r="CH76" s="29">
        <f t="shared" si="202"/>
        <v>0</v>
      </c>
      <c r="CI76" s="29">
        <v>9</v>
      </c>
      <c r="CJ76" s="29">
        <f t="shared" si="203"/>
        <v>79316.284319999992</v>
      </c>
      <c r="CK76" s="29"/>
      <c r="CL76" s="29">
        <f t="shared" si="204"/>
        <v>0</v>
      </c>
      <c r="CM76" s="29"/>
      <c r="CN76" s="29">
        <f t="shared" si="205"/>
        <v>0</v>
      </c>
      <c r="CO76" s="30"/>
      <c r="CP76" s="30"/>
      <c r="CQ76" s="29"/>
      <c r="CR76" s="29"/>
      <c r="CS76" s="29"/>
      <c r="CT76" s="29">
        <f t="shared" si="206"/>
        <v>0</v>
      </c>
      <c r="CU76" s="32">
        <f t="shared" si="207"/>
        <v>153</v>
      </c>
      <c r="CV76" s="32">
        <f t="shared" si="208"/>
        <v>1301159.0883199999</v>
      </c>
    </row>
    <row r="77" spans="1:100" ht="30" x14ac:dyDescent="0.25">
      <c r="A77" s="12"/>
      <c r="B77" s="12">
        <v>48</v>
      </c>
      <c r="C77" s="24" t="s">
        <v>129</v>
      </c>
      <c r="D77" s="25">
        <f>D31</f>
        <v>10127</v>
      </c>
      <c r="E77" s="26">
        <v>7.77</v>
      </c>
      <c r="F77" s="27">
        <v>1</v>
      </c>
      <c r="G77" s="25">
        <v>1.4</v>
      </c>
      <c r="H77" s="25">
        <v>1.68</v>
      </c>
      <c r="I77" s="25">
        <v>2.23</v>
      </c>
      <c r="J77" s="25">
        <v>2.39</v>
      </c>
      <c r="K77" s="28"/>
      <c r="L77" s="28">
        <f t="shared" si="165"/>
        <v>0</v>
      </c>
      <c r="M77" s="28"/>
      <c r="N77" s="28">
        <f t="shared" si="166"/>
        <v>0</v>
      </c>
      <c r="O77" s="29"/>
      <c r="P77" s="29">
        <f t="shared" si="167"/>
        <v>0</v>
      </c>
      <c r="Q77" s="29">
        <v>0</v>
      </c>
      <c r="R77" s="29">
        <f t="shared" si="168"/>
        <v>0</v>
      </c>
      <c r="S77" s="29">
        <v>0</v>
      </c>
      <c r="T77" s="29">
        <f t="shared" si="169"/>
        <v>0</v>
      </c>
      <c r="U77" s="29">
        <v>0</v>
      </c>
      <c r="V77" s="29">
        <f t="shared" si="170"/>
        <v>0</v>
      </c>
      <c r="W77" s="29">
        <v>0</v>
      </c>
      <c r="X77" s="29">
        <f t="shared" si="171"/>
        <v>0</v>
      </c>
      <c r="Y77" s="29">
        <v>0</v>
      </c>
      <c r="Z77" s="29">
        <f t="shared" si="172"/>
        <v>0</v>
      </c>
      <c r="AA77" s="29">
        <v>0</v>
      </c>
      <c r="AB77" s="29">
        <f t="shared" si="173"/>
        <v>0</v>
      </c>
      <c r="AC77" s="29">
        <v>0</v>
      </c>
      <c r="AD77" s="29">
        <f t="shared" si="174"/>
        <v>0</v>
      </c>
      <c r="AE77" s="29">
        <v>0</v>
      </c>
      <c r="AF77" s="29">
        <f t="shared" si="175"/>
        <v>0</v>
      </c>
      <c r="AG77" s="29">
        <v>0</v>
      </c>
      <c r="AH77" s="29">
        <f t="shared" si="176"/>
        <v>0</v>
      </c>
      <c r="AI77" s="29"/>
      <c r="AJ77" s="29">
        <f t="shared" si="177"/>
        <v>0</v>
      </c>
      <c r="AK77" s="29">
        <v>0</v>
      </c>
      <c r="AL77" s="29">
        <f t="shared" si="178"/>
        <v>0</v>
      </c>
      <c r="AM77" s="29">
        <v>0</v>
      </c>
      <c r="AN77" s="29">
        <f t="shared" si="179"/>
        <v>0</v>
      </c>
      <c r="AO77" s="29"/>
      <c r="AP77" s="29">
        <f t="shared" si="180"/>
        <v>0</v>
      </c>
      <c r="AQ77" s="29">
        <v>0</v>
      </c>
      <c r="AR77" s="29">
        <f t="shared" si="181"/>
        <v>0</v>
      </c>
      <c r="AS77" s="29"/>
      <c r="AT77" s="29">
        <f t="shared" si="182"/>
        <v>0</v>
      </c>
      <c r="AU77" s="29">
        <v>0</v>
      </c>
      <c r="AV77" s="29">
        <f t="shared" si="183"/>
        <v>0</v>
      </c>
      <c r="AW77" s="30"/>
      <c r="AX77" s="30">
        <f t="shared" si="184"/>
        <v>0</v>
      </c>
      <c r="AY77" s="29">
        <v>0</v>
      </c>
      <c r="AZ77" s="29">
        <f t="shared" si="185"/>
        <v>0</v>
      </c>
      <c r="BA77" s="29">
        <v>0</v>
      </c>
      <c r="BB77" s="29">
        <f t="shared" si="186"/>
        <v>0</v>
      </c>
      <c r="BC77" s="29">
        <v>0</v>
      </c>
      <c r="BD77" s="29">
        <f t="shared" si="187"/>
        <v>0</v>
      </c>
      <c r="BE77" s="29">
        <v>0</v>
      </c>
      <c r="BF77" s="29">
        <f t="shared" si="188"/>
        <v>0</v>
      </c>
      <c r="BG77" s="29">
        <v>0</v>
      </c>
      <c r="BH77" s="29">
        <f t="shared" si="189"/>
        <v>0</v>
      </c>
      <c r="BI77" s="29"/>
      <c r="BJ77" s="29">
        <f t="shared" si="190"/>
        <v>0</v>
      </c>
      <c r="BK77" s="29">
        <v>0</v>
      </c>
      <c r="BL77" s="29">
        <f t="shared" si="191"/>
        <v>0</v>
      </c>
      <c r="BM77" s="29">
        <v>0</v>
      </c>
      <c r="BN77" s="29">
        <f t="shared" si="192"/>
        <v>0</v>
      </c>
      <c r="BO77" s="29">
        <v>0</v>
      </c>
      <c r="BP77" s="29">
        <f t="shared" si="193"/>
        <v>0</v>
      </c>
      <c r="BQ77" s="29">
        <v>0</v>
      </c>
      <c r="BR77" s="29">
        <f t="shared" si="194"/>
        <v>0</v>
      </c>
      <c r="BS77" s="29"/>
      <c r="BT77" s="29">
        <f t="shared" si="195"/>
        <v>0</v>
      </c>
      <c r="BU77" s="29">
        <v>0</v>
      </c>
      <c r="BV77" s="29">
        <f t="shared" si="196"/>
        <v>0</v>
      </c>
      <c r="BW77" s="29">
        <v>0</v>
      </c>
      <c r="BX77" s="29">
        <f t="shared" si="197"/>
        <v>0</v>
      </c>
      <c r="BY77" s="29">
        <v>0</v>
      </c>
      <c r="BZ77" s="29">
        <f t="shared" si="198"/>
        <v>0</v>
      </c>
      <c r="CA77" s="29">
        <v>0</v>
      </c>
      <c r="CB77" s="29">
        <f t="shared" si="199"/>
        <v>0</v>
      </c>
      <c r="CC77" s="29">
        <v>0</v>
      </c>
      <c r="CD77" s="29">
        <f t="shared" si="200"/>
        <v>0</v>
      </c>
      <c r="CE77" s="29">
        <v>0</v>
      </c>
      <c r="CF77" s="29">
        <f t="shared" si="201"/>
        <v>0</v>
      </c>
      <c r="CG77" s="29">
        <v>0</v>
      </c>
      <c r="CH77" s="29">
        <f t="shared" si="202"/>
        <v>0</v>
      </c>
      <c r="CI77" s="29"/>
      <c r="CJ77" s="29">
        <f t="shared" si="203"/>
        <v>0</v>
      </c>
      <c r="CK77" s="29">
        <v>0</v>
      </c>
      <c r="CL77" s="29">
        <f t="shared" si="204"/>
        <v>0</v>
      </c>
      <c r="CM77" s="29">
        <v>0</v>
      </c>
      <c r="CN77" s="29">
        <f t="shared" si="205"/>
        <v>0</v>
      </c>
      <c r="CO77" s="30"/>
      <c r="CP77" s="30"/>
      <c r="CQ77" s="29"/>
      <c r="CR77" s="29"/>
      <c r="CS77" s="29"/>
      <c r="CT77" s="29">
        <f t="shared" si="206"/>
        <v>0</v>
      </c>
      <c r="CU77" s="32">
        <f t="shared" si="207"/>
        <v>0</v>
      </c>
      <c r="CV77" s="32">
        <f t="shared" si="208"/>
        <v>0</v>
      </c>
    </row>
    <row r="78" spans="1:100" ht="30" x14ac:dyDescent="0.25">
      <c r="A78" s="12"/>
      <c r="B78" s="12">
        <v>49</v>
      </c>
      <c r="C78" s="24" t="s">
        <v>130</v>
      </c>
      <c r="D78" s="25">
        <f>D77</f>
        <v>10127</v>
      </c>
      <c r="E78" s="26">
        <v>6.3</v>
      </c>
      <c r="F78" s="27">
        <v>1</v>
      </c>
      <c r="G78" s="25">
        <v>1.4</v>
      </c>
      <c r="H78" s="25">
        <v>1.68</v>
      </c>
      <c r="I78" s="25">
        <v>2.23</v>
      </c>
      <c r="J78" s="25">
        <v>2.39</v>
      </c>
      <c r="K78" s="28"/>
      <c r="L78" s="28">
        <f t="shared" si="165"/>
        <v>0</v>
      </c>
      <c r="M78" s="28"/>
      <c r="N78" s="28">
        <f t="shared" si="166"/>
        <v>0</v>
      </c>
      <c r="O78" s="29"/>
      <c r="P78" s="29">
        <f t="shared" si="167"/>
        <v>0</v>
      </c>
      <c r="Q78" s="29">
        <v>0</v>
      </c>
      <c r="R78" s="29">
        <f t="shared" si="168"/>
        <v>0</v>
      </c>
      <c r="S78" s="29">
        <v>0</v>
      </c>
      <c r="T78" s="29">
        <f t="shared" si="169"/>
        <v>0</v>
      </c>
      <c r="U78" s="29">
        <v>0</v>
      </c>
      <c r="V78" s="29">
        <f t="shared" si="170"/>
        <v>0</v>
      </c>
      <c r="W78" s="29">
        <v>0</v>
      </c>
      <c r="X78" s="29">
        <f t="shared" si="171"/>
        <v>0</v>
      </c>
      <c r="Y78" s="29">
        <v>0</v>
      </c>
      <c r="Z78" s="29">
        <f t="shared" si="172"/>
        <v>0</v>
      </c>
      <c r="AA78" s="29">
        <v>0</v>
      </c>
      <c r="AB78" s="29">
        <f t="shared" si="173"/>
        <v>0</v>
      </c>
      <c r="AC78" s="29">
        <v>0</v>
      </c>
      <c r="AD78" s="29">
        <f t="shared" si="174"/>
        <v>0</v>
      </c>
      <c r="AE78" s="29">
        <v>0</v>
      </c>
      <c r="AF78" s="29">
        <f t="shared" si="175"/>
        <v>0</v>
      </c>
      <c r="AG78" s="29">
        <v>0</v>
      </c>
      <c r="AH78" s="29">
        <f t="shared" si="176"/>
        <v>0</v>
      </c>
      <c r="AI78" s="29"/>
      <c r="AJ78" s="29">
        <f t="shared" si="177"/>
        <v>0</v>
      </c>
      <c r="AK78" s="29">
        <v>0</v>
      </c>
      <c r="AL78" s="29">
        <f t="shared" si="178"/>
        <v>0</v>
      </c>
      <c r="AM78" s="29">
        <v>0</v>
      </c>
      <c r="AN78" s="29">
        <f t="shared" si="179"/>
        <v>0</v>
      </c>
      <c r="AO78" s="29"/>
      <c r="AP78" s="29">
        <f t="shared" si="180"/>
        <v>0</v>
      </c>
      <c r="AQ78" s="29">
        <v>0</v>
      </c>
      <c r="AR78" s="29">
        <f t="shared" si="181"/>
        <v>0</v>
      </c>
      <c r="AS78" s="29"/>
      <c r="AT78" s="29">
        <f t="shared" si="182"/>
        <v>0</v>
      </c>
      <c r="AU78" s="29">
        <v>0</v>
      </c>
      <c r="AV78" s="29">
        <f t="shared" si="183"/>
        <v>0</v>
      </c>
      <c r="AW78" s="30"/>
      <c r="AX78" s="30">
        <f t="shared" si="184"/>
        <v>0</v>
      </c>
      <c r="AY78" s="29">
        <v>0</v>
      </c>
      <c r="AZ78" s="29">
        <f t="shared" si="185"/>
        <v>0</v>
      </c>
      <c r="BA78" s="29">
        <v>0</v>
      </c>
      <c r="BB78" s="29">
        <f t="shared" si="186"/>
        <v>0</v>
      </c>
      <c r="BC78" s="29">
        <v>0</v>
      </c>
      <c r="BD78" s="29">
        <f t="shared" si="187"/>
        <v>0</v>
      </c>
      <c r="BE78" s="29">
        <v>0</v>
      </c>
      <c r="BF78" s="29">
        <f t="shared" si="188"/>
        <v>0</v>
      </c>
      <c r="BG78" s="29">
        <v>0</v>
      </c>
      <c r="BH78" s="29">
        <f t="shared" si="189"/>
        <v>0</v>
      </c>
      <c r="BI78" s="29"/>
      <c r="BJ78" s="29">
        <f t="shared" si="190"/>
        <v>0</v>
      </c>
      <c r="BK78" s="29">
        <v>0</v>
      </c>
      <c r="BL78" s="29">
        <f t="shared" si="191"/>
        <v>0</v>
      </c>
      <c r="BM78" s="29">
        <v>0</v>
      </c>
      <c r="BN78" s="29">
        <f t="shared" si="192"/>
        <v>0</v>
      </c>
      <c r="BO78" s="29">
        <v>0</v>
      </c>
      <c r="BP78" s="29">
        <f t="shared" si="193"/>
        <v>0</v>
      </c>
      <c r="BQ78" s="29">
        <v>0</v>
      </c>
      <c r="BR78" s="29">
        <f t="shared" si="194"/>
        <v>0</v>
      </c>
      <c r="BS78" s="29"/>
      <c r="BT78" s="29">
        <f t="shared" si="195"/>
        <v>0</v>
      </c>
      <c r="BU78" s="29">
        <v>0</v>
      </c>
      <c r="BV78" s="29">
        <f t="shared" si="196"/>
        <v>0</v>
      </c>
      <c r="BW78" s="29">
        <v>0</v>
      </c>
      <c r="BX78" s="29">
        <f t="shared" si="197"/>
        <v>0</v>
      </c>
      <c r="BY78" s="29">
        <v>0</v>
      </c>
      <c r="BZ78" s="29">
        <f t="shared" si="198"/>
        <v>0</v>
      </c>
      <c r="CA78" s="29">
        <v>0</v>
      </c>
      <c r="CB78" s="29">
        <f t="shared" si="199"/>
        <v>0</v>
      </c>
      <c r="CC78" s="29"/>
      <c r="CD78" s="29">
        <f t="shared" si="200"/>
        <v>0</v>
      </c>
      <c r="CE78" s="29">
        <v>0</v>
      </c>
      <c r="CF78" s="29">
        <f t="shared" si="201"/>
        <v>0</v>
      </c>
      <c r="CG78" s="29">
        <v>0</v>
      </c>
      <c r="CH78" s="29">
        <f t="shared" si="202"/>
        <v>0</v>
      </c>
      <c r="CI78" s="29"/>
      <c r="CJ78" s="29">
        <f t="shared" si="203"/>
        <v>0</v>
      </c>
      <c r="CK78" s="29">
        <v>0</v>
      </c>
      <c r="CL78" s="29">
        <f t="shared" si="204"/>
        <v>0</v>
      </c>
      <c r="CM78" s="29">
        <v>0</v>
      </c>
      <c r="CN78" s="29">
        <f t="shared" si="205"/>
        <v>0</v>
      </c>
      <c r="CO78" s="30"/>
      <c r="CP78" s="30"/>
      <c r="CQ78" s="29"/>
      <c r="CR78" s="29"/>
      <c r="CS78" s="29"/>
      <c r="CT78" s="29">
        <f t="shared" si="206"/>
        <v>0</v>
      </c>
      <c r="CU78" s="32">
        <f t="shared" si="207"/>
        <v>0</v>
      </c>
      <c r="CV78" s="32">
        <f t="shared" si="208"/>
        <v>0</v>
      </c>
    </row>
    <row r="79" spans="1:100" ht="45" x14ac:dyDescent="0.25">
      <c r="A79" s="12"/>
      <c r="B79" s="12">
        <v>50</v>
      </c>
      <c r="C79" s="33" t="s">
        <v>131</v>
      </c>
      <c r="D79" s="25">
        <f>D78</f>
        <v>10127</v>
      </c>
      <c r="E79" s="26">
        <v>3.73</v>
      </c>
      <c r="F79" s="27">
        <v>1</v>
      </c>
      <c r="G79" s="25">
        <v>1.4</v>
      </c>
      <c r="H79" s="25">
        <v>1.68</v>
      </c>
      <c r="I79" s="25">
        <v>2.23</v>
      </c>
      <c r="J79" s="25">
        <v>2.39</v>
      </c>
      <c r="K79" s="28"/>
      <c r="L79" s="28">
        <f t="shared" si="165"/>
        <v>0</v>
      </c>
      <c r="M79" s="28"/>
      <c r="N79" s="28">
        <f t="shared" si="166"/>
        <v>0</v>
      </c>
      <c r="O79" s="29"/>
      <c r="P79" s="29">
        <f t="shared" si="167"/>
        <v>0</v>
      </c>
      <c r="Q79" s="29">
        <v>0</v>
      </c>
      <c r="R79" s="29">
        <f t="shared" si="168"/>
        <v>0</v>
      </c>
      <c r="S79" s="29">
        <v>0</v>
      </c>
      <c r="T79" s="29">
        <f t="shared" si="169"/>
        <v>0</v>
      </c>
      <c r="U79" s="29">
        <v>0</v>
      </c>
      <c r="V79" s="29">
        <f t="shared" si="170"/>
        <v>0</v>
      </c>
      <c r="W79" s="29">
        <v>0</v>
      </c>
      <c r="X79" s="29">
        <f t="shared" si="171"/>
        <v>0</v>
      </c>
      <c r="Y79" s="29">
        <v>0</v>
      </c>
      <c r="Z79" s="29">
        <f t="shared" si="172"/>
        <v>0</v>
      </c>
      <c r="AA79" s="29">
        <v>0</v>
      </c>
      <c r="AB79" s="29">
        <f t="shared" si="173"/>
        <v>0</v>
      </c>
      <c r="AC79" s="29">
        <v>0</v>
      </c>
      <c r="AD79" s="29">
        <f t="shared" si="174"/>
        <v>0</v>
      </c>
      <c r="AE79" s="29">
        <v>0</v>
      </c>
      <c r="AF79" s="29">
        <f t="shared" si="175"/>
        <v>0</v>
      </c>
      <c r="AG79" s="29">
        <v>0</v>
      </c>
      <c r="AH79" s="29">
        <f t="shared" si="176"/>
        <v>0</v>
      </c>
      <c r="AI79" s="29"/>
      <c r="AJ79" s="29">
        <f t="shared" si="177"/>
        <v>0</v>
      </c>
      <c r="AK79" s="29">
        <v>0</v>
      </c>
      <c r="AL79" s="29">
        <f t="shared" si="178"/>
        <v>0</v>
      </c>
      <c r="AM79" s="29"/>
      <c r="AN79" s="29">
        <f t="shared" si="179"/>
        <v>0</v>
      </c>
      <c r="AO79" s="29"/>
      <c r="AP79" s="29">
        <f t="shared" si="180"/>
        <v>0</v>
      </c>
      <c r="AQ79" s="29">
        <v>0</v>
      </c>
      <c r="AR79" s="29">
        <f t="shared" si="181"/>
        <v>0</v>
      </c>
      <c r="AS79" s="29"/>
      <c r="AT79" s="29">
        <f t="shared" si="182"/>
        <v>0</v>
      </c>
      <c r="AU79" s="29">
        <v>0</v>
      </c>
      <c r="AV79" s="29">
        <f t="shared" si="183"/>
        <v>0</v>
      </c>
      <c r="AW79" s="30"/>
      <c r="AX79" s="30">
        <f t="shared" si="184"/>
        <v>0</v>
      </c>
      <c r="AY79" s="29">
        <v>0</v>
      </c>
      <c r="AZ79" s="29">
        <f t="shared" si="185"/>
        <v>0</v>
      </c>
      <c r="BA79" s="29">
        <v>0</v>
      </c>
      <c r="BB79" s="29">
        <f t="shared" si="186"/>
        <v>0</v>
      </c>
      <c r="BC79" s="29">
        <v>0</v>
      </c>
      <c r="BD79" s="29">
        <f t="shared" si="187"/>
        <v>0</v>
      </c>
      <c r="BE79" s="29">
        <v>0</v>
      </c>
      <c r="BF79" s="29">
        <f t="shared" si="188"/>
        <v>0</v>
      </c>
      <c r="BG79" s="29">
        <v>0</v>
      </c>
      <c r="BH79" s="29">
        <f t="shared" si="189"/>
        <v>0</v>
      </c>
      <c r="BI79" s="29"/>
      <c r="BJ79" s="29">
        <f t="shared" si="190"/>
        <v>0</v>
      </c>
      <c r="BK79" s="29">
        <v>0</v>
      </c>
      <c r="BL79" s="29">
        <f t="shared" si="191"/>
        <v>0</v>
      </c>
      <c r="BM79" s="29">
        <v>0</v>
      </c>
      <c r="BN79" s="29">
        <f t="shared" si="192"/>
        <v>0</v>
      </c>
      <c r="BO79" s="29">
        <v>0</v>
      </c>
      <c r="BP79" s="29">
        <f t="shared" si="193"/>
        <v>0</v>
      </c>
      <c r="BQ79" s="29">
        <v>0</v>
      </c>
      <c r="BR79" s="29">
        <f t="shared" si="194"/>
        <v>0</v>
      </c>
      <c r="BS79" s="29"/>
      <c r="BT79" s="29">
        <f t="shared" si="195"/>
        <v>0</v>
      </c>
      <c r="BU79" s="29">
        <v>0</v>
      </c>
      <c r="BV79" s="29">
        <f t="shared" si="196"/>
        <v>0</v>
      </c>
      <c r="BW79" s="29">
        <v>0</v>
      </c>
      <c r="BX79" s="29">
        <f t="shared" si="197"/>
        <v>0</v>
      </c>
      <c r="BY79" s="29">
        <v>0</v>
      </c>
      <c r="BZ79" s="29">
        <f t="shared" si="198"/>
        <v>0</v>
      </c>
      <c r="CA79" s="29">
        <v>0</v>
      </c>
      <c r="CB79" s="29">
        <f t="shared" si="199"/>
        <v>0</v>
      </c>
      <c r="CC79" s="29">
        <v>43</v>
      </c>
      <c r="CD79" s="29">
        <f t="shared" si="200"/>
        <v>2756060.5385039998</v>
      </c>
      <c r="CE79" s="29">
        <v>0</v>
      </c>
      <c r="CF79" s="29">
        <f t="shared" si="201"/>
        <v>0</v>
      </c>
      <c r="CG79" s="29">
        <v>0</v>
      </c>
      <c r="CH79" s="29">
        <f t="shared" si="202"/>
        <v>0</v>
      </c>
      <c r="CI79" s="29"/>
      <c r="CJ79" s="29">
        <f t="shared" si="203"/>
        <v>0</v>
      </c>
      <c r="CK79" s="29">
        <v>0</v>
      </c>
      <c r="CL79" s="29">
        <f t="shared" si="204"/>
        <v>0</v>
      </c>
      <c r="CM79" s="29">
        <v>0</v>
      </c>
      <c r="CN79" s="29">
        <f t="shared" si="205"/>
        <v>0</v>
      </c>
      <c r="CO79" s="30"/>
      <c r="CP79" s="30"/>
      <c r="CQ79" s="29"/>
      <c r="CR79" s="29"/>
      <c r="CS79" s="29"/>
      <c r="CT79" s="29">
        <f t="shared" si="206"/>
        <v>0</v>
      </c>
      <c r="CU79" s="32">
        <f t="shared" si="207"/>
        <v>43</v>
      </c>
      <c r="CV79" s="32">
        <f t="shared" si="208"/>
        <v>2756060.5385039998</v>
      </c>
    </row>
    <row r="80" spans="1:100" ht="45" x14ac:dyDescent="0.25">
      <c r="A80" s="12"/>
      <c r="B80" s="12">
        <v>51</v>
      </c>
      <c r="C80" s="33" t="s">
        <v>132</v>
      </c>
      <c r="D80" s="25">
        <f>D79</f>
        <v>10127</v>
      </c>
      <c r="E80" s="26">
        <v>5.0999999999999996</v>
      </c>
      <c r="F80" s="27">
        <v>1</v>
      </c>
      <c r="G80" s="25">
        <v>1.4</v>
      </c>
      <c r="H80" s="25">
        <v>1.68</v>
      </c>
      <c r="I80" s="25">
        <v>2.23</v>
      </c>
      <c r="J80" s="25">
        <v>2.39</v>
      </c>
      <c r="K80" s="28"/>
      <c r="L80" s="28">
        <f t="shared" si="165"/>
        <v>0</v>
      </c>
      <c r="M80" s="28"/>
      <c r="N80" s="28">
        <f t="shared" si="166"/>
        <v>0</v>
      </c>
      <c r="O80" s="29"/>
      <c r="P80" s="29">
        <f t="shared" si="167"/>
        <v>0</v>
      </c>
      <c r="Q80" s="29"/>
      <c r="R80" s="29">
        <f t="shared" si="168"/>
        <v>0</v>
      </c>
      <c r="S80" s="29"/>
      <c r="T80" s="29">
        <f t="shared" si="169"/>
        <v>0</v>
      </c>
      <c r="U80" s="29"/>
      <c r="V80" s="29">
        <f t="shared" si="170"/>
        <v>0</v>
      </c>
      <c r="W80" s="29"/>
      <c r="X80" s="29">
        <f t="shared" si="171"/>
        <v>0</v>
      </c>
      <c r="Y80" s="29"/>
      <c r="Z80" s="29">
        <f t="shared" si="172"/>
        <v>0</v>
      </c>
      <c r="AA80" s="29"/>
      <c r="AB80" s="29">
        <f t="shared" si="173"/>
        <v>0</v>
      </c>
      <c r="AC80" s="29"/>
      <c r="AD80" s="29">
        <f t="shared" si="174"/>
        <v>0</v>
      </c>
      <c r="AE80" s="29"/>
      <c r="AF80" s="29">
        <f t="shared" si="175"/>
        <v>0</v>
      </c>
      <c r="AG80" s="29"/>
      <c r="AH80" s="29">
        <f t="shared" si="176"/>
        <v>0</v>
      </c>
      <c r="AI80" s="29"/>
      <c r="AJ80" s="29">
        <f t="shared" si="177"/>
        <v>0</v>
      </c>
      <c r="AK80" s="29"/>
      <c r="AL80" s="29">
        <f t="shared" si="178"/>
        <v>0</v>
      </c>
      <c r="AM80" s="29"/>
      <c r="AN80" s="29">
        <f t="shared" si="179"/>
        <v>0</v>
      </c>
      <c r="AO80" s="29"/>
      <c r="AP80" s="29">
        <f t="shared" si="180"/>
        <v>0</v>
      </c>
      <c r="AQ80" s="29"/>
      <c r="AR80" s="29">
        <f t="shared" si="181"/>
        <v>0</v>
      </c>
      <c r="AS80" s="29"/>
      <c r="AT80" s="29">
        <f t="shared" si="182"/>
        <v>0</v>
      </c>
      <c r="AU80" s="29"/>
      <c r="AV80" s="29">
        <f t="shared" si="183"/>
        <v>0</v>
      </c>
      <c r="AW80" s="30"/>
      <c r="AX80" s="30">
        <f t="shared" si="184"/>
        <v>0</v>
      </c>
      <c r="AY80" s="29"/>
      <c r="AZ80" s="29">
        <f t="shared" si="185"/>
        <v>0</v>
      </c>
      <c r="BA80" s="29"/>
      <c r="BB80" s="29">
        <f t="shared" si="186"/>
        <v>0</v>
      </c>
      <c r="BC80" s="29"/>
      <c r="BD80" s="29">
        <f t="shared" si="187"/>
        <v>0</v>
      </c>
      <c r="BE80" s="29"/>
      <c r="BF80" s="29">
        <f t="shared" si="188"/>
        <v>0</v>
      </c>
      <c r="BG80" s="29"/>
      <c r="BH80" s="29">
        <f t="shared" si="189"/>
        <v>0</v>
      </c>
      <c r="BI80" s="29"/>
      <c r="BJ80" s="29">
        <f t="shared" si="190"/>
        <v>0</v>
      </c>
      <c r="BK80" s="29"/>
      <c r="BL80" s="29">
        <f t="shared" si="191"/>
        <v>0</v>
      </c>
      <c r="BM80" s="29"/>
      <c r="BN80" s="29">
        <f t="shared" si="192"/>
        <v>0</v>
      </c>
      <c r="BO80" s="29"/>
      <c r="BP80" s="29">
        <f t="shared" si="193"/>
        <v>0</v>
      </c>
      <c r="BQ80" s="29"/>
      <c r="BR80" s="29">
        <f t="shared" si="194"/>
        <v>0</v>
      </c>
      <c r="BS80" s="29"/>
      <c r="BT80" s="29">
        <f t="shared" si="195"/>
        <v>0</v>
      </c>
      <c r="BU80" s="29"/>
      <c r="BV80" s="29">
        <f t="shared" si="196"/>
        <v>0</v>
      </c>
      <c r="BW80" s="29"/>
      <c r="BX80" s="29">
        <f t="shared" si="197"/>
        <v>0</v>
      </c>
      <c r="BY80" s="29"/>
      <c r="BZ80" s="29">
        <f t="shared" si="198"/>
        <v>0</v>
      </c>
      <c r="CA80" s="29"/>
      <c r="CB80" s="29">
        <f t="shared" si="199"/>
        <v>0</v>
      </c>
      <c r="CC80" s="29">
        <v>130</v>
      </c>
      <c r="CD80" s="29">
        <f t="shared" si="200"/>
        <v>11392656.256799998</v>
      </c>
      <c r="CE80" s="29"/>
      <c r="CF80" s="29">
        <f t="shared" si="201"/>
        <v>0</v>
      </c>
      <c r="CG80" s="29"/>
      <c r="CH80" s="29">
        <f t="shared" si="202"/>
        <v>0</v>
      </c>
      <c r="CI80" s="29"/>
      <c r="CJ80" s="29">
        <f t="shared" si="203"/>
        <v>0</v>
      </c>
      <c r="CK80" s="29"/>
      <c r="CL80" s="29">
        <f t="shared" si="204"/>
        <v>0</v>
      </c>
      <c r="CM80" s="29"/>
      <c r="CN80" s="29">
        <f t="shared" si="205"/>
        <v>0</v>
      </c>
      <c r="CO80" s="30"/>
      <c r="CP80" s="30"/>
      <c r="CQ80" s="29"/>
      <c r="CR80" s="29"/>
      <c r="CS80" s="29"/>
      <c r="CT80" s="29">
        <f t="shared" si="206"/>
        <v>0</v>
      </c>
      <c r="CU80" s="32">
        <f t="shared" si="207"/>
        <v>130</v>
      </c>
      <c r="CV80" s="32">
        <f t="shared" si="208"/>
        <v>11392656.256799998</v>
      </c>
    </row>
    <row r="81" spans="1:100" ht="60" x14ac:dyDescent="0.25">
      <c r="A81" s="12"/>
      <c r="B81" s="12">
        <v>52</v>
      </c>
      <c r="C81" s="24" t="s">
        <v>133</v>
      </c>
      <c r="D81" s="25">
        <f>D80</f>
        <v>10127</v>
      </c>
      <c r="E81" s="26">
        <v>14.41</v>
      </c>
      <c r="F81" s="27">
        <v>1</v>
      </c>
      <c r="G81" s="25">
        <v>1.4</v>
      </c>
      <c r="H81" s="25">
        <v>1.68</v>
      </c>
      <c r="I81" s="25">
        <v>2.23</v>
      </c>
      <c r="J81" s="25">
        <v>2.39</v>
      </c>
      <c r="K81" s="28"/>
      <c r="L81" s="28">
        <f t="shared" si="165"/>
        <v>0</v>
      </c>
      <c r="M81" s="28"/>
      <c r="N81" s="28">
        <f t="shared" si="166"/>
        <v>0</v>
      </c>
      <c r="O81" s="35"/>
      <c r="P81" s="29">
        <f t="shared" si="167"/>
        <v>0</v>
      </c>
      <c r="Q81" s="35"/>
      <c r="R81" s="29">
        <f t="shared" si="168"/>
        <v>0</v>
      </c>
      <c r="S81" s="35"/>
      <c r="T81" s="29">
        <f t="shared" si="169"/>
        <v>0</v>
      </c>
      <c r="U81" s="35"/>
      <c r="V81" s="29">
        <f t="shared" si="170"/>
        <v>0</v>
      </c>
      <c r="W81" s="35"/>
      <c r="X81" s="29">
        <f t="shared" si="171"/>
        <v>0</v>
      </c>
      <c r="Y81" s="35"/>
      <c r="Z81" s="29">
        <f t="shared" si="172"/>
        <v>0</v>
      </c>
      <c r="AA81" s="35"/>
      <c r="AB81" s="29">
        <f t="shared" si="173"/>
        <v>0</v>
      </c>
      <c r="AC81" s="35"/>
      <c r="AD81" s="29">
        <f t="shared" si="174"/>
        <v>0</v>
      </c>
      <c r="AE81" s="35"/>
      <c r="AF81" s="29">
        <f t="shared" si="175"/>
        <v>0</v>
      </c>
      <c r="AG81" s="35"/>
      <c r="AH81" s="29">
        <f t="shared" si="176"/>
        <v>0</v>
      </c>
      <c r="AI81" s="35"/>
      <c r="AJ81" s="29">
        <f t="shared" si="177"/>
        <v>0</v>
      </c>
      <c r="AK81" s="35"/>
      <c r="AL81" s="29">
        <f t="shared" si="178"/>
        <v>0</v>
      </c>
      <c r="AM81" s="35"/>
      <c r="AN81" s="29">
        <f t="shared" si="179"/>
        <v>0</v>
      </c>
      <c r="AO81" s="35"/>
      <c r="AP81" s="29">
        <f t="shared" si="180"/>
        <v>0</v>
      </c>
      <c r="AQ81" s="35"/>
      <c r="AR81" s="29">
        <f t="shared" si="181"/>
        <v>0</v>
      </c>
      <c r="AS81" s="35"/>
      <c r="AT81" s="29">
        <f t="shared" si="182"/>
        <v>0</v>
      </c>
      <c r="AU81" s="35"/>
      <c r="AV81" s="29">
        <f t="shared" si="183"/>
        <v>0</v>
      </c>
      <c r="AW81" s="36"/>
      <c r="AX81" s="30">
        <f t="shared" si="184"/>
        <v>0</v>
      </c>
      <c r="AY81" s="35"/>
      <c r="AZ81" s="29">
        <f t="shared" si="185"/>
        <v>0</v>
      </c>
      <c r="BA81" s="35"/>
      <c r="BB81" s="29">
        <f t="shared" si="186"/>
        <v>0</v>
      </c>
      <c r="BC81" s="35"/>
      <c r="BD81" s="29">
        <f t="shared" si="187"/>
        <v>0</v>
      </c>
      <c r="BE81" s="35"/>
      <c r="BF81" s="29">
        <f t="shared" si="188"/>
        <v>0</v>
      </c>
      <c r="BG81" s="35"/>
      <c r="BH81" s="29">
        <f t="shared" si="189"/>
        <v>0</v>
      </c>
      <c r="BI81" s="35"/>
      <c r="BJ81" s="29">
        <f t="shared" si="190"/>
        <v>0</v>
      </c>
      <c r="BK81" s="35"/>
      <c r="BL81" s="29">
        <f t="shared" si="191"/>
        <v>0</v>
      </c>
      <c r="BM81" s="35"/>
      <c r="BN81" s="29">
        <f t="shared" si="192"/>
        <v>0</v>
      </c>
      <c r="BO81" s="35"/>
      <c r="BP81" s="29">
        <f t="shared" si="193"/>
        <v>0</v>
      </c>
      <c r="BQ81" s="35"/>
      <c r="BR81" s="29">
        <f t="shared" si="194"/>
        <v>0</v>
      </c>
      <c r="BS81" s="35"/>
      <c r="BT81" s="29">
        <f t="shared" si="195"/>
        <v>0</v>
      </c>
      <c r="BU81" s="35"/>
      <c r="BV81" s="29">
        <f t="shared" si="196"/>
        <v>0</v>
      </c>
      <c r="BW81" s="35"/>
      <c r="BX81" s="29">
        <f t="shared" si="197"/>
        <v>0</v>
      </c>
      <c r="BY81" s="35"/>
      <c r="BZ81" s="29">
        <f t="shared" si="198"/>
        <v>0</v>
      </c>
      <c r="CA81" s="35"/>
      <c r="CB81" s="29">
        <f t="shared" si="199"/>
        <v>0</v>
      </c>
      <c r="CC81" s="35"/>
      <c r="CD81" s="29">
        <f t="shared" si="200"/>
        <v>0</v>
      </c>
      <c r="CE81" s="35"/>
      <c r="CF81" s="29">
        <f t="shared" si="201"/>
        <v>0</v>
      </c>
      <c r="CG81" s="35"/>
      <c r="CH81" s="29">
        <f t="shared" si="202"/>
        <v>0</v>
      </c>
      <c r="CI81" s="35"/>
      <c r="CJ81" s="29">
        <f t="shared" si="203"/>
        <v>0</v>
      </c>
      <c r="CK81" s="35"/>
      <c r="CL81" s="29">
        <f t="shared" si="204"/>
        <v>0</v>
      </c>
      <c r="CM81" s="35"/>
      <c r="CN81" s="29">
        <f t="shared" si="205"/>
        <v>0</v>
      </c>
      <c r="CO81" s="30"/>
      <c r="CP81" s="30"/>
      <c r="CQ81" s="35"/>
      <c r="CR81" s="35"/>
      <c r="CS81" s="35"/>
      <c r="CT81" s="29">
        <f t="shared" si="206"/>
        <v>0</v>
      </c>
      <c r="CU81" s="32">
        <f t="shared" si="207"/>
        <v>0</v>
      </c>
      <c r="CV81" s="32">
        <f t="shared" si="208"/>
        <v>0</v>
      </c>
    </row>
    <row r="82" spans="1:100" x14ac:dyDescent="0.25">
      <c r="A82" s="12">
        <v>20</v>
      </c>
      <c r="B82" s="12"/>
      <c r="C82" s="45" t="s">
        <v>134</v>
      </c>
      <c r="D82" s="25"/>
      <c r="E82" s="26"/>
      <c r="F82" s="27"/>
      <c r="G82" s="25"/>
      <c r="H82" s="25"/>
      <c r="I82" s="25"/>
      <c r="J82" s="25"/>
      <c r="K82" s="69">
        <f t="shared" ref="K82:Z82" si="209">SUM(K83:K88)</f>
        <v>1</v>
      </c>
      <c r="L82" s="69">
        <f t="shared" si="209"/>
        <v>10596.487719999999</v>
      </c>
      <c r="M82" s="69">
        <f t="shared" si="209"/>
        <v>0</v>
      </c>
      <c r="N82" s="69">
        <f t="shared" si="209"/>
        <v>0</v>
      </c>
      <c r="O82" s="69">
        <f t="shared" si="209"/>
        <v>0</v>
      </c>
      <c r="P82" s="69">
        <f t="shared" si="209"/>
        <v>0</v>
      </c>
      <c r="Q82" s="69">
        <f t="shared" si="209"/>
        <v>0</v>
      </c>
      <c r="R82" s="69">
        <f t="shared" si="209"/>
        <v>0</v>
      </c>
      <c r="S82" s="69">
        <f t="shared" si="209"/>
        <v>0</v>
      </c>
      <c r="T82" s="69">
        <f t="shared" si="209"/>
        <v>0</v>
      </c>
      <c r="U82" s="69">
        <f t="shared" si="209"/>
        <v>0</v>
      </c>
      <c r="V82" s="69">
        <f t="shared" si="209"/>
        <v>0</v>
      </c>
      <c r="W82" s="69">
        <f t="shared" si="209"/>
        <v>143</v>
      </c>
      <c r="X82" s="69">
        <f t="shared" si="209"/>
        <v>1790894.3270400004</v>
      </c>
      <c r="Y82" s="69">
        <f t="shared" si="209"/>
        <v>1</v>
      </c>
      <c r="Z82" s="69">
        <f t="shared" si="209"/>
        <v>10491.571999999998</v>
      </c>
      <c r="AA82" s="69">
        <f t="shared" ref="AA82:AP82" si="210">SUM(AA83:AA88)</f>
        <v>9</v>
      </c>
      <c r="AB82" s="69">
        <f t="shared" si="210"/>
        <v>97823.417327999996</v>
      </c>
      <c r="AC82" s="69">
        <f t="shared" si="210"/>
        <v>1</v>
      </c>
      <c r="AD82" s="69">
        <f t="shared" si="210"/>
        <v>10596.487719999999</v>
      </c>
      <c r="AE82" s="69">
        <f t="shared" si="210"/>
        <v>2</v>
      </c>
      <c r="AF82" s="69">
        <f t="shared" si="210"/>
        <v>21192.975439999998</v>
      </c>
      <c r="AG82" s="69">
        <f t="shared" si="210"/>
        <v>0</v>
      </c>
      <c r="AH82" s="69">
        <f t="shared" si="210"/>
        <v>0</v>
      </c>
      <c r="AI82" s="69">
        <f t="shared" si="210"/>
        <v>30</v>
      </c>
      <c r="AJ82" s="69">
        <f t="shared" si="210"/>
        <v>317894.63159999996</v>
      </c>
      <c r="AK82" s="69">
        <f t="shared" si="210"/>
        <v>514</v>
      </c>
      <c r="AL82" s="69">
        <f t="shared" si="210"/>
        <v>6426626.6063999981</v>
      </c>
      <c r="AM82" s="69">
        <f t="shared" si="210"/>
        <v>4</v>
      </c>
      <c r="AN82" s="69">
        <f t="shared" si="210"/>
        <v>42805.613759999993</v>
      </c>
      <c r="AO82" s="69">
        <f t="shared" si="210"/>
        <v>0</v>
      </c>
      <c r="AP82" s="69">
        <f t="shared" si="210"/>
        <v>0</v>
      </c>
      <c r="AQ82" s="69">
        <f t="shared" ref="AQ82:BF82" si="211">SUM(AQ83:AQ88)</f>
        <v>0</v>
      </c>
      <c r="AR82" s="69">
        <f t="shared" si="211"/>
        <v>0</v>
      </c>
      <c r="AS82" s="69">
        <f t="shared" si="211"/>
        <v>0</v>
      </c>
      <c r="AT82" s="69">
        <f t="shared" si="211"/>
        <v>0</v>
      </c>
      <c r="AU82" s="69">
        <f t="shared" si="211"/>
        <v>0</v>
      </c>
      <c r="AV82" s="69">
        <f t="shared" si="211"/>
        <v>0</v>
      </c>
      <c r="AW82" s="69">
        <f t="shared" si="211"/>
        <v>0</v>
      </c>
      <c r="AX82" s="69">
        <f t="shared" si="211"/>
        <v>0</v>
      </c>
      <c r="AY82" s="69">
        <f t="shared" si="211"/>
        <v>45</v>
      </c>
      <c r="AZ82" s="69">
        <f t="shared" si="211"/>
        <v>481563.15479999996</v>
      </c>
      <c r="BA82" s="69">
        <f t="shared" si="211"/>
        <v>0</v>
      </c>
      <c r="BB82" s="69">
        <f t="shared" si="211"/>
        <v>0</v>
      </c>
      <c r="BC82" s="69">
        <f t="shared" si="211"/>
        <v>0</v>
      </c>
      <c r="BD82" s="69">
        <f t="shared" si="211"/>
        <v>0</v>
      </c>
      <c r="BE82" s="69">
        <f t="shared" si="211"/>
        <v>52</v>
      </c>
      <c r="BF82" s="69">
        <f t="shared" si="211"/>
        <v>678242.36014080001</v>
      </c>
      <c r="BG82" s="69">
        <f t="shared" ref="BG82:BV82" si="212">SUM(BG83:BG88)</f>
        <v>1</v>
      </c>
      <c r="BH82" s="69">
        <f t="shared" si="212"/>
        <v>12589.886399999999</v>
      </c>
      <c r="BI82" s="69">
        <f t="shared" si="212"/>
        <v>1</v>
      </c>
      <c r="BJ82" s="69">
        <f t="shared" si="212"/>
        <v>13848.875040000001</v>
      </c>
      <c r="BK82" s="69">
        <f t="shared" si="212"/>
        <v>9</v>
      </c>
      <c r="BL82" s="69">
        <f t="shared" si="212"/>
        <v>113308.97759999998</v>
      </c>
      <c r="BM82" s="69">
        <f t="shared" si="212"/>
        <v>0</v>
      </c>
      <c r="BN82" s="69">
        <f t="shared" si="212"/>
        <v>0</v>
      </c>
      <c r="BO82" s="69">
        <f t="shared" si="212"/>
        <v>75</v>
      </c>
      <c r="BP82" s="69">
        <f t="shared" si="212"/>
        <v>1142276.9904</v>
      </c>
      <c r="BQ82" s="69">
        <f t="shared" si="212"/>
        <v>8</v>
      </c>
      <c r="BR82" s="69">
        <f t="shared" si="212"/>
        <v>104344.9784832</v>
      </c>
      <c r="BS82" s="69">
        <f t="shared" si="212"/>
        <v>0</v>
      </c>
      <c r="BT82" s="69">
        <f t="shared" si="212"/>
        <v>0</v>
      </c>
      <c r="BU82" s="69">
        <f t="shared" si="212"/>
        <v>0</v>
      </c>
      <c r="BV82" s="69">
        <f t="shared" si="212"/>
        <v>0</v>
      </c>
      <c r="BW82" s="69">
        <f t="shared" ref="BW82:CL82" si="213">SUM(BW83:BW88)</f>
        <v>0</v>
      </c>
      <c r="BX82" s="69">
        <f t="shared" si="213"/>
        <v>0</v>
      </c>
      <c r="BY82" s="69">
        <f t="shared" si="213"/>
        <v>659</v>
      </c>
      <c r="BZ82" s="69">
        <f t="shared" si="213"/>
        <v>9921405.5347679984</v>
      </c>
      <c r="CA82" s="69">
        <f t="shared" si="213"/>
        <v>0</v>
      </c>
      <c r="CB82" s="69">
        <f t="shared" si="213"/>
        <v>0</v>
      </c>
      <c r="CC82" s="69">
        <f t="shared" si="213"/>
        <v>0</v>
      </c>
      <c r="CD82" s="69">
        <f t="shared" si="213"/>
        <v>0</v>
      </c>
      <c r="CE82" s="69">
        <f t="shared" si="213"/>
        <v>0</v>
      </c>
      <c r="CF82" s="69">
        <f t="shared" si="213"/>
        <v>0</v>
      </c>
      <c r="CG82" s="69">
        <f t="shared" si="213"/>
        <v>10</v>
      </c>
      <c r="CH82" s="69">
        <f t="shared" si="213"/>
        <v>127157.85264</v>
      </c>
      <c r="CI82" s="69">
        <f t="shared" si="213"/>
        <v>0</v>
      </c>
      <c r="CJ82" s="69">
        <f t="shared" si="213"/>
        <v>0</v>
      </c>
      <c r="CK82" s="69">
        <f t="shared" si="213"/>
        <v>2</v>
      </c>
      <c r="CL82" s="69">
        <f t="shared" si="213"/>
        <v>43450.096039999997</v>
      </c>
      <c r="CM82" s="69">
        <f t="shared" ref="CM82:CV82" si="214">SUM(CM83:CM88)</f>
        <v>1</v>
      </c>
      <c r="CN82" s="69">
        <f t="shared" si="214"/>
        <v>19701.673420000003</v>
      </c>
      <c r="CO82" s="69">
        <f t="shared" si="214"/>
        <v>0</v>
      </c>
      <c r="CP82" s="69">
        <f t="shared" si="214"/>
        <v>0</v>
      </c>
      <c r="CQ82" s="69">
        <f t="shared" si="214"/>
        <v>0</v>
      </c>
      <c r="CR82" s="69">
        <f t="shared" si="214"/>
        <v>0</v>
      </c>
      <c r="CS82" s="69">
        <f t="shared" si="214"/>
        <v>0</v>
      </c>
      <c r="CT82" s="69">
        <f t="shared" si="214"/>
        <v>0</v>
      </c>
      <c r="CU82" s="69">
        <f t="shared" si="214"/>
        <v>1568</v>
      </c>
      <c r="CV82" s="69">
        <f t="shared" si="214"/>
        <v>21386812.498740003</v>
      </c>
    </row>
    <row r="83" spans="1:100" x14ac:dyDescent="0.25">
      <c r="A83" s="12"/>
      <c r="B83" s="12">
        <v>53</v>
      </c>
      <c r="C83" s="24" t="s">
        <v>135</v>
      </c>
      <c r="D83" s="25">
        <f>D81</f>
        <v>10127</v>
      </c>
      <c r="E83" s="26">
        <v>0.74</v>
      </c>
      <c r="F83" s="27">
        <v>1</v>
      </c>
      <c r="G83" s="25">
        <v>1.4</v>
      </c>
      <c r="H83" s="25">
        <v>1.68</v>
      </c>
      <c r="I83" s="25">
        <v>2.23</v>
      </c>
      <c r="J83" s="25">
        <v>2.39</v>
      </c>
      <c r="K83" s="28">
        <v>1</v>
      </c>
      <c r="L83" s="28">
        <f t="shared" ref="L83:L88" si="215">SUM(K83*D83*E83*F83*G83*$L$7)</f>
        <v>10596.487719999999</v>
      </c>
      <c r="M83" s="28"/>
      <c r="N83" s="28">
        <f t="shared" ref="N83:N88" si="216">M83*D83*E83*F83*G83*$N$7</f>
        <v>0</v>
      </c>
      <c r="O83" s="29"/>
      <c r="P83" s="29">
        <f t="shared" ref="P83:P88" si="217">O83*D83*E83*F83*G83*$P$7</f>
        <v>0</v>
      </c>
      <c r="Q83" s="29"/>
      <c r="R83" s="29">
        <f t="shared" ref="R83:R88" si="218">Q83*D83*E83*F83*G83*$R$7</f>
        <v>0</v>
      </c>
      <c r="S83" s="29"/>
      <c r="T83" s="29">
        <f t="shared" ref="T83:T88" si="219">S83*D83*E83*F83*G83*$T$7</f>
        <v>0</v>
      </c>
      <c r="U83" s="29"/>
      <c r="V83" s="29">
        <f t="shared" ref="V83:V88" si="220">U83*D83*E83*F83*G83*$V$7</f>
        <v>0</v>
      </c>
      <c r="W83" s="29">
        <v>105</v>
      </c>
      <c r="X83" s="29">
        <f t="shared" ref="X83:X88" si="221">W83*D83*E83*F83*G83*$X$7</f>
        <v>1123647.3612000002</v>
      </c>
      <c r="Y83" s="29">
        <v>1</v>
      </c>
      <c r="Z83" s="29">
        <f t="shared" ref="Z83:Z88" si="222">Y83*D83*E83*F83*G83*$Z$7</f>
        <v>10491.571999999998</v>
      </c>
      <c r="AA83" s="29">
        <v>9</v>
      </c>
      <c r="AB83" s="29">
        <f t="shared" ref="AB83:AB88" si="223">AA83*D83*E83*F83*G83*$AB$7</f>
        <v>97823.417327999996</v>
      </c>
      <c r="AC83" s="29">
        <v>1</v>
      </c>
      <c r="AD83" s="29">
        <f t="shared" ref="AD83:AD88" si="224">AC83*D83*E83*F83*G83*$AD$7</f>
        <v>10596.487719999999</v>
      </c>
      <c r="AE83" s="29">
        <v>2</v>
      </c>
      <c r="AF83" s="29">
        <f t="shared" ref="AF83:AF88" si="225">AE83*D83*E83*F83*G83*$AF$7</f>
        <v>21192.975439999998</v>
      </c>
      <c r="AG83" s="29"/>
      <c r="AH83" s="29">
        <f t="shared" ref="AH83:AH88" si="226">AG83*D83*E83*F83*G83*$AH$7</f>
        <v>0</v>
      </c>
      <c r="AI83" s="29">
        <v>30</v>
      </c>
      <c r="AJ83" s="29">
        <f t="shared" ref="AJ83:AJ88" si="227">AI83*D83*E83*F83*G83*$AJ$7</f>
        <v>317894.63159999996</v>
      </c>
      <c r="AK83" s="29">
        <v>389</v>
      </c>
      <c r="AL83" s="29">
        <f t="shared" ref="AL83:AL88" si="228">AK83*D83*E83*F83*G83*$AL$7</f>
        <v>4122033.7230799994</v>
      </c>
      <c r="AM83" s="29">
        <v>4</v>
      </c>
      <c r="AN83" s="29">
        <f t="shared" ref="AN83:AN88" si="229">AM83*D83*E83*F83*G83*$AN$7</f>
        <v>42805.613759999993</v>
      </c>
      <c r="AO83" s="29"/>
      <c r="AP83" s="29">
        <f t="shared" ref="AP83:AP88" si="230">AO83*D83*E83*F83*G83*$AP$7</f>
        <v>0</v>
      </c>
      <c r="AQ83" s="29"/>
      <c r="AR83" s="29">
        <f t="shared" ref="AR83:AR88" si="231">AQ83*D83*E83*F83*G83*$AR$7</f>
        <v>0</v>
      </c>
      <c r="AS83" s="29"/>
      <c r="AT83" s="29">
        <f t="shared" ref="AT83:AT88" si="232">AS83*D83*E83*F83*G83*$AT$7</f>
        <v>0</v>
      </c>
      <c r="AU83" s="29"/>
      <c r="AV83" s="29">
        <f t="shared" ref="AV83:AV88" si="233">AU83*D83*E83*F83*G83*$AV$7</f>
        <v>0</v>
      </c>
      <c r="AW83" s="30"/>
      <c r="AX83" s="30">
        <f t="shared" ref="AX83:AX88" si="234">AW83*D83*E83*F83*G83*$AX$7</f>
        <v>0</v>
      </c>
      <c r="AY83" s="29">
        <v>45</v>
      </c>
      <c r="AZ83" s="29">
        <f t="shared" ref="AZ83:AZ88" si="235">AY83*D83*E83*F83*G83*$AZ$7</f>
        <v>481563.15479999996</v>
      </c>
      <c r="BA83" s="29"/>
      <c r="BB83" s="29">
        <f t="shared" ref="BB83:BB88" si="236">BA83*D83*E83*F83*H83*$BB$7</f>
        <v>0</v>
      </c>
      <c r="BC83" s="29"/>
      <c r="BD83" s="29">
        <f t="shared" ref="BD83:BD88" si="237">BC83*D83*E83*F83*H83*$BD$7</f>
        <v>0</v>
      </c>
      <c r="BE83" s="29">
        <v>52</v>
      </c>
      <c r="BF83" s="29">
        <f t="shared" ref="BF83:BF88" si="238">BE83*D83*E83*F83*H83*$BF$7</f>
        <v>678242.36014080001</v>
      </c>
      <c r="BG83" s="29">
        <v>1</v>
      </c>
      <c r="BH83" s="29">
        <f t="shared" ref="BH83:BH88" si="239">BG83*D83*E83*F83*H83*$BH$7</f>
        <v>12589.886399999999</v>
      </c>
      <c r="BI83" s="29">
        <v>1</v>
      </c>
      <c r="BJ83" s="29">
        <f t="shared" ref="BJ83:BJ88" si="240">BI83*D83*E83*F83*H83*$BJ$7</f>
        <v>13848.875040000001</v>
      </c>
      <c r="BK83" s="29">
        <v>9</v>
      </c>
      <c r="BL83" s="29">
        <f t="shared" ref="BL83:BL88" si="241">BK83*D83*E83*F83*H83*$BL$7</f>
        <v>113308.97759999998</v>
      </c>
      <c r="BM83" s="29"/>
      <c r="BN83" s="29">
        <f t="shared" ref="BN83:BN88" si="242">BM83*D83*E83*F83*H83*$BN$7</f>
        <v>0</v>
      </c>
      <c r="BO83" s="29">
        <v>49</v>
      </c>
      <c r="BP83" s="29">
        <f t="shared" ref="BP83:BP88" si="243">BO83*D83*E83*F83*H83*$BP$7</f>
        <v>616904.43359999999</v>
      </c>
      <c r="BQ83" s="29">
        <v>8</v>
      </c>
      <c r="BR83" s="29">
        <f t="shared" ref="BR83:BR88" si="244">BQ83*D83*E83*F83*H83*$BR$7</f>
        <v>104344.9784832</v>
      </c>
      <c r="BS83" s="29"/>
      <c r="BT83" s="29">
        <f t="shared" ref="BT83:BT88" si="245">BS83*D83*E83*F83*H83*$BT$7</f>
        <v>0</v>
      </c>
      <c r="BU83" s="29"/>
      <c r="BV83" s="29">
        <f t="shared" ref="BV83:BV88" si="246">BU83*D83*E83*F83*H83*$BV$7</f>
        <v>0</v>
      </c>
      <c r="BW83" s="29"/>
      <c r="BX83" s="29">
        <f t="shared" ref="BX83:BX88" si="247">BW83*D83*E83*F83*H83*$BX$7</f>
        <v>0</v>
      </c>
      <c r="BY83" s="29">
        <v>490</v>
      </c>
      <c r="BZ83" s="29">
        <f t="shared" ref="BZ83:BZ88" si="248">BY83*D83*E83*F83*H83*$BZ$7</f>
        <v>6230734.77936</v>
      </c>
      <c r="CA83" s="29"/>
      <c r="CB83" s="29">
        <f t="shared" ref="CB83:CB88" si="249">CA83*D83*E83*F83*H83*$CB$7</f>
        <v>0</v>
      </c>
      <c r="CC83" s="29"/>
      <c r="CD83" s="29">
        <f t="shared" ref="CD83:CD88" si="250">CC83*D83*E83*F83*H83*$CD$7</f>
        <v>0</v>
      </c>
      <c r="CE83" s="29"/>
      <c r="CF83" s="29">
        <f t="shared" ref="CF83:CF88" si="251">CE83*D83*E83*F83*H83*$CF$7</f>
        <v>0</v>
      </c>
      <c r="CG83" s="29">
        <v>10</v>
      </c>
      <c r="CH83" s="29">
        <f t="shared" ref="CH83:CH88" si="252">CG83*D83*E83*F83*H83*$CH$7</f>
        <v>127157.85264</v>
      </c>
      <c r="CI83" s="29"/>
      <c r="CJ83" s="29">
        <f t="shared" ref="CJ83:CJ88" si="253">CI83*D83*E83*F83*H83*$CJ$7</f>
        <v>0</v>
      </c>
      <c r="CK83" s="29">
        <v>2</v>
      </c>
      <c r="CL83" s="29">
        <f t="shared" ref="CL83:CL88" si="254">CK83*D83*E83*F83*I83*$CL$7</f>
        <v>43450.096039999997</v>
      </c>
      <c r="CM83" s="29">
        <v>1</v>
      </c>
      <c r="CN83" s="29">
        <f t="shared" ref="CN83:CN88" si="255">CM83*D83*E83*F83*J83*$CN$7</f>
        <v>19701.673420000003</v>
      </c>
      <c r="CO83" s="30"/>
      <c r="CP83" s="30"/>
      <c r="CQ83" s="29"/>
      <c r="CR83" s="29"/>
      <c r="CS83" s="29"/>
      <c r="CT83" s="29">
        <f t="shared" ref="CT83:CT88" si="256">CS83*D83*E83*F83*G83*$CT$7</f>
        <v>0</v>
      </c>
      <c r="CU83" s="32">
        <f t="shared" ref="CU83:CV88" si="257">SUM(K83,M83,O83,Q83,S83,U83,W83,Y83,AA83,AC83,AE83,AG83,AI83,AK83,AM83,AO83,AQ83,AS83,AU83,AW83,AY83,BA83,BC83,BG83,BI83,BK83,BM83,BO83,BQ83,BS83,BU83,BW83,BY83,CA83,CC83,CE83,CG83,CI83,CK83,CM83,BE83,CO83,CQ83,CS83)</f>
        <v>1210</v>
      </c>
      <c r="CV83" s="32">
        <f t="shared" si="257"/>
        <v>14198929.337372001</v>
      </c>
    </row>
    <row r="84" spans="1:100" ht="45" x14ac:dyDescent="0.25">
      <c r="A84" s="12"/>
      <c r="B84" s="12">
        <v>54</v>
      </c>
      <c r="C84" s="24" t="s">
        <v>136</v>
      </c>
      <c r="D84" s="25">
        <f>D83</f>
        <v>10127</v>
      </c>
      <c r="E84" s="26">
        <v>1.1200000000000001</v>
      </c>
      <c r="F84" s="27">
        <v>1</v>
      </c>
      <c r="G84" s="25">
        <v>1.4</v>
      </c>
      <c r="H84" s="25">
        <v>1.68</v>
      </c>
      <c r="I84" s="25">
        <v>2.23</v>
      </c>
      <c r="J84" s="25">
        <v>2.39</v>
      </c>
      <c r="K84" s="28"/>
      <c r="L84" s="28">
        <f t="shared" si="215"/>
        <v>0</v>
      </c>
      <c r="M84" s="28"/>
      <c r="N84" s="28">
        <f t="shared" si="216"/>
        <v>0</v>
      </c>
      <c r="O84" s="29">
        <v>0</v>
      </c>
      <c r="P84" s="29">
        <f t="shared" si="217"/>
        <v>0</v>
      </c>
      <c r="Q84" s="29">
        <v>0</v>
      </c>
      <c r="R84" s="29">
        <f t="shared" si="218"/>
        <v>0</v>
      </c>
      <c r="S84" s="29">
        <v>0</v>
      </c>
      <c r="T84" s="29">
        <f t="shared" si="219"/>
        <v>0</v>
      </c>
      <c r="U84" s="29">
        <v>0</v>
      </c>
      <c r="V84" s="29">
        <f t="shared" si="220"/>
        <v>0</v>
      </c>
      <c r="W84" s="29">
        <v>32</v>
      </c>
      <c r="X84" s="29">
        <f t="shared" si="221"/>
        <v>518294.99904000002</v>
      </c>
      <c r="Y84" s="29">
        <v>0</v>
      </c>
      <c r="Z84" s="29">
        <f t="shared" si="222"/>
        <v>0</v>
      </c>
      <c r="AA84" s="29">
        <v>0</v>
      </c>
      <c r="AB84" s="29">
        <f t="shared" si="223"/>
        <v>0</v>
      </c>
      <c r="AC84" s="29">
        <v>0</v>
      </c>
      <c r="AD84" s="29">
        <f t="shared" si="224"/>
        <v>0</v>
      </c>
      <c r="AE84" s="29">
        <v>0</v>
      </c>
      <c r="AF84" s="29">
        <f t="shared" si="225"/>
        <v>0</v>
      </c>
      <c r="AG84" s="29">
        <v>0</v>
      </c>
      <c r="AH84" s="29">
        <f t="shared" si="226"/>
        <v>0</v>
      </c>
      <c r="AI84" s="29"/>
      <c r="AJ84" s="29">
        <f t="shared" si="227"/>
        <v>0</v>
      </c>
      <c r="AK84" s="29">
        <v>94</v>
      </c>
      <c r="AL84" s="29">
        <f t="shared" si="228"/>
        <v>1507565.17184</v>
      </c>
      <c r="AM84" s="29">
        <v>0</v>
      </c>
      <c r="AN84" s="29">
        <f t="shared" si="229"/>
        <v>0</v>
      </c>
      <c r="AO84" s="29"/>
      <c r="AP84" s="29">
        <f t="shared" si="230"/>
        <v>0</v>
      </c>
      <c r="AQ84" s="29">
        <v>0</v>
      </c>
      <c r="AR84" s="29">
        <f t="shared" si="231"/>
        <v>0</v>
      </c>
      <c r="AS84" s="29"/>
      <c r="AT84" s="29">
        <f t="shared" si="232"/>
        <v>0</v>
      </c>
      <c r="AU84" s="29">
        <v>0</v>
      </c>
      <c r="AV84" s="29">
        <f t="shared" si="233"/>
        <v>0</v>
      </c>
      <c r="AW84" s="30"/>
      <c r="AX84" s="30">
        <f t="shared" si="234"/>
        <v>0</v>
      </c>
      <c r="AY84" s="29">
        <v>0</v>
      </c>
      <c r="AZ84" s="29">
        <f t="shared" si="235"/>
        <v>0</v>
      </c>
      <c r="BA84" s="29">
        <v>0</v>
      </c>
      <c r="BB84" s="29">
        <f t="shared" si="236"/>
        <v>0</v>
      </c>
      <c r="BC84" s="29">
        <v>0</v>
      </c>
      <c r="BD84" s="29">
        <f t="shared" si="237"/>
        <v>0</v>
      </c>
      <c r="BE84" s="29">
        <v>0</v>
      </c>
      <c r="BF84" s="29">
        <f t="shared" si="238"/>
        <v>0</v>
      </c>
      <c r="BG84" s="29">
        <v>0</v>
      </c>
      <c r="BH84" s="29">
        <f t="shared" si="239"/>
        <v>0</v>
      </c>
      <c r="BI84" s="29"/>
      <c r="BJ84" s="29">
        <f t="shared" si="240"/>
        <v>0</v>
      </c>
      <c r="BK84" s="29">
        <v>0</v>
      </c>
      <c r="BL84" s="29">
        <f t="shared" si="241"/>
        <v>0</v>
      </c>
      <c r="BM84" s="29">
        <v>0</v>
      </c>
      <c r="BN84" s="29">
        <f t="shared" si="242"/>
        <v>0</v>
      </c>
      <c r="BO84" s="29">
        <v>24</v>
      </c>
      <c r="BP84" s="29">
        <f t="shared" si="243"/>
        <v>457319.11680000002</v>
      </c>
      <c r="BQ84" s="29">
        <v>0</v>
      </c>
      <c r="BR84" s="29">
        <f t="shared" si="244"/>
        <v>0</v>
      </c>
      <c r="BS84" s="29"/>
      <c r="BT84" s="29">
        <f t="shared" si="245"/>
        <v>0</v>
      </c>
      <c r="BU84" s="29">
        <v>0</v>
      </c>
      <c r="BV84" s="29">
        <f t="shared" si="246"/>
        <v>0</v>
      </c>
      <c r="BW84" s="29">
        <v>0</v>
      </c>
      <c r="BX84" s="29">
        <f t="shared" si="247"/>
        <v>0</v>
      </c>
      <c r="BY84" s="29">
        <v>130</v>
      </c>
      <c r="BZ84" s="29">
        <f t="shared" si="248"/>
        <v>2501916.6681599999</v>
      </c>
      <c r="CA84" s="29">
        <v>0</v>
      </c>
      <c r="CB84" s="29">
        <f t="shared" si="249"/>
        <v>0</v>
      </c>
      <c r="CC84" s="29">
        <v>0</v>
      </c>
      <c r="CD84" s="29">
        <f t="shared" si="250"/>
        <v>0</v>
      </c>
      <c r="CE84" s="29">
        <v>0</v>
      </c>
      <c r="CF84" s="29">
        <f t="shared" si="251"/>
        <v>0</v>
      </c>
      <c r="CG84" s="29">
        <v>0</v>
      </c>
      <c r="CH84" s="29">
        <f t="shared" si="252"/>
        <v>0</v>
      </c>
      <c r="CI84" s="29"/>
      <c r="CJ84" s="29">
        <f t="shared" si="253"/>
        <v>0</v>
      </c>
      <c r="CK84" s="29">
        <v>0</v>
      </c>
      <c r="CL84" s="29">
        <f t="shared" si="254"/>
        <v>0</v>
      </c>
      <c r="CM84" s="29">
        <v>0</v>
      </c>
      <c r="CN84" s="29">
        <f t="shared" si="255"/>
        <v>0</v>
      </c>
      <c r="CO84" s="30"/>
      <c r="CP84" s="30"/>
      <c r="CQ84" s="29"/>
      <c r="CR84" s="29"/>
      <c r="CS84" s="29"/>
      <c r="CT84" s="29">
        <f t="shared" si="256"/>
        <v>0</v>
      </c>
      <c r="CU84" s="32">
        <f t="shared" si="257"/>
        <v>280</v>
      </c>
      <c r="CV84" s="32">
        <f t="shared" si="257"/>
        <v>4985095.95584</v>
      </c>
    </row>
    <row r="85" spans="1:100" ht="45" x14ac:dyDescent="0.25">
      <c r="A85" s="12"/>
      <c r="B85" s="12">
        <v>55</v>
      </c>
      <c r="C85" s="24" t="s">
        <v>137</v>
      </c>
      <c r="D85" s="25">
        <f t="shared" si="132"/>
        <v>10127</v>
      </c>
      <c r="E85" s="26">
        <v>1.66</v>
      </c>
      <c r="F85" s="27">
        <v>1</v>
      </c>
      <c r="G85" s="25">
        <v>1.4</v>
      </c>
      <c r="H85" s="25">
        <v>1.68</v>
      </c>
      <c r="I85" s="25">
        <v>2.23</v>
      </c>
      <c r="J85" s="25">
        <v>2.39</v>
      </c>
      <c r="K85" s="28"/>
      <c r="L85" s="28">
        <f t="shared" si="215"/>
        <v>0</v>
      </c>
      <c r="M85" s="28"/>
      <c r="N85" s="28">
        <f t="shared" si="216"/>
        <v>0</v>
      </c>
      <c r="O85" s="29">
        <v>0</v>
      </c>
      <c r="P85" s="29">
        <f t="shared" si="217"/>
        <v>0</v>
      </c>
      <c r="Q85" s="29">
        <v>0</v>
      </c>
      <c r="R85" s="29">
        <f t="shared" si="218"/>
        <v>0</v>
      </c>
      <c r="S85" s="29">
        <v>0</v>
      </c>
      <c r="T85" s="29">
        <f t="shared" si="219"/>
        <v>0</v>
      </c>
      <c r="U85" s="29">
        <v>0</v>
      </c>
      <c r="V85" s="29">
        <f t="shared" si="220"/>
        <v>0</v>
      </c>
      <c r="W85" s="29">
        <v>5</v>
      </c>
      <c r="X85" s="29">
        <f t="shared" si="221"/>
        <v>120029.25479999998</v>
      </c>
      <c r="Y85" s="29">
        <v>0</v>
      </c>
      <c r="Z85" s="29">
        <f t="shared" si="222"/>
        <v>0</v>
      </c>
      <c r="AA85" s="29">
        <v>0</v>
      </c>
      <c r="AB85" s="29">
        <f t="shared" si="223"/>
        <v>0</v>
      </c>
      <c r="AC85" s="29">
        <v>0</v>
      </c>
      <c r="AD85" s="29">
        <f t="shared" si="224"/>
        <v>0</v>
      </c>
      <c r="AE85" s="29">
        <v>0</v>
      </c>
      <c r="AF85" s="29">
        <f t="shared" si="225"/>
        <v>0</v>
      </c>
      <c r="AG85" s="29">
        <v>0</v>
      </c>
      <c r="AH85" s="29">
        <f t="shared" si="226"/>
        <v>0</v>
      </c>
      <c r="AI85" s="29"/>
      <c r="AJ85" s="29">
        <f t="shared" si="227"/>
        <v>0</v>
      </c>
      <c r="AK85" s="29">
        <v>20</v>
      </c>
      <c r="AL85" s="29">
        <f t="shared" si="228"/>
        <v>475409.98959999991</v>
      </c>
      <c r="AM85" s="29">
        <v>0</v>
      </c>
      <c r="AN85" s="29">
        <f t="shared" si="229"/>
        <v>0</v>
      </c>
      <c r="AO85" s="29"/>
      <c r="AP85" s="29">
        <f t="shared" si="230"/>
        <v>0</v>
      </c>
      <c r="AQ85" s="29">
        <v>0</v>
      </c>
      <c r="AR85" s="29">
        <f t="shared" si="231"/>
        <v>0</v>
      </c>
      <c r="AS85" s="29"/>
      <c r="AT85" s="29">
        <f t="shared" si="232"/>
        <v>0</v>
      </c>
      <c r="AU85" s="29">
        <v>0</v>
      </c>
      <c r="AV85" s="29">
        <f t="shared" si="233"/>
        <v>0</v>
      </c>
      <c r="AW85" s="30"/>
      <c r="AX85" s="30">
        <f t="shared" si="234"/>
        <v>0</v>
      </c>
      <c r="AY85" s="29">
        <v>0</v>
      </c>
      <c r="AZ85" s="29">
        <f t="shared" si="235"/>
        <v>0</v>
      </c>
      <c r="BA85" s="29">
        <v>0</v>
      </c>
      <c r="BB85" s="29">
        <f t="shared" si="236"/>
        <v>0</v>
      </c>
      <c r="BC85" s="29">
        <v>0</v>
      </c>
      <c r="BD85" s="29">
        <f t="shared" si="237"/>
        <v>0</v>
      </c>
      <c r="BE85" s="29">
        <v>0</v>
      </c>
      <c r="BF85" s="29">
        <f t="shared" si="238"/>
        <v>0</v>
      </c>
      <c r="BG85" s="29">
        <v>0</v>
      </c>
      <c r="BH85" s="29">
        <f t="shared" si="239"/>
        <v>0</v>
      </c>
      <c r="BI85" s="29"/>
      <c r="BJ85" s="29">
        <f t="shared" si="240"/>
        <v>0</v>
      </c>
      <c r="BK85" s="29">
        <v>0</v>
      </c>
      <c r="BL85" s="29">
        <f t="shared" si="241"/>
        <v>0</v>
      </c>
      <c r="BM85" s="29">
        <v>0</v>
      </c>
      <c r="BN85" s="29">
        <f t="shared" si="242"/>
        <v>0</v>
      </c>
      <c r="BO85" s="29">
        <v>0</v>
      </c>
      <c r="BP85" s="29">
        <f t="shared" si="243"/>
        <v>0</v>
      </c>
      <c r="BQ85" s="29">
        <v>0</v>
      </c>
      <c r="BR85" s="29">
        <f t="shared" si="244"/>
        <v>0</v>
      </c>
      <c r="BS85" s="29"/>
      <c r="BT85" s="29">
        <f t="shared" si="245"/>
        <v>0</v>
      </c>
      <c r="BU85" s="29">
        <v>0</v>
      </c>
      <c r="BV85" s="29">
        <f t="shared" si="246"/>
        <v>0</v>
      </c>
      <c r="BW85" s="29">
        <v>0</v>
      </c>
      <c r="BX85" s="29">
        <f t="shared" si="247"/>
        <v>0</v>
      </c>
      <c r="BY85" s="29">
        <v>30</v>
      </c>
      <c r="BZ85" s="29">
        <f t="shared" si="248"/>
        <v>855737.98127999995</v>
      </c>
      <c r="CA85" s="29">
        <v>0</v>
      </c>
      <c r="CB85" s="29">
        <f t="shared" si="249"/>
        <v>0</v>
      </c>
      <c r="CC85" s="29">
        <v>0</v>
      </c>
      <c r="CD85" s="29">
        <f t="shared" si="250"/>
        <v>0</v>
      </c>
      <c r="CE85" s="29">
        <v>0</v>
      </c>
      <c r="CF85" s="29">
        <f t="shared" si="251"/>
        <v>0</v>
      </c>
      <c r="CG85" s="29">
        <v>0</v>
      </c>
      <c r="CH85" s="29">
        <f t="shared" si="252"/>
        <v>0</v>
      </c>
      <c r="CI85" s="29"/>
      <c r="CJ85" s="29">
        <f t="shared" si="253"/>
        <v>0</v>
      </c>
      <c r="CK85" s="29">
        <v>0</v>
      </c>
      <c r="CL85" s="29">
        <f t="shared" si="254"/>
        <v>0</v>
      </c>
      <c r="CM85" s="29">
        <v>0</v>
      </c>
      <c r="CN85" s="29">
        <f t="shared" si="255"/>
        <v>0</v>
      </c>
      <c r="CO85" s="30"/>
      <c r="CP85" s="30"/>
      <c r="CQ85" s="29"/>
      <c r="CR85" s="29"/>
      <c r="CS85" s="29"/>
      <c r="CT85" s="29">
        <f t="shared" si="256"/>
        <v>0</v>
      </c>
      <c r="CU85" s="32">
        <f t="shared" si="257"/>
        <v>55</v>
      </c>
      <c r="CV85" s="32">
        <f t="shared" si="257"/>
        <v>1451177.2256799997</v>
      </c>
    </row>
    <row r="86" spans="1:100" ht="45" x14ac:dyDescent="0.25">
      <c r="A86" s="12"/>
      <c r="B86" s="12">
        <v>56</v>
      </c>
      <c r="C86" s="24" t="s">
        <v>138</v>
      </c>
      <c r="D86" s="25">
        <f t="shared" si="132"/>
        <v>10127</v>
      </c>
      <c r="E86" s="26">
        <v>2</v>
      </c>
      <c r="F86" s="27">
        <v>1</v>
      </c>
      <c r="G86" s="25">
        <v>1.4</v>
      </c>
      <c r="H86" s="25">
        <v>1.68</v>
      </c>
      <c r="I86" s="25">
        <v>2.23</v>
      </c>
      <c r="J86" s="25">
        <v>2.39</v>
      </c>
      <c r="K86" s="28"/>
      <c r="L86" s="28">
        <f t="shared" si="215"/>
        <v>0</v>
      </c>
      <c r="M86" s="28"/>
      <c r="N86" s="28">
        <f t="shared" si="216"/>
        <v>0</v>
      </c>
      <c r="O86" s="29">
        <v>0</v>
      </c>
      <c r="P86" s="29">
        <f t="shared" si="217"/>
        <v>0</v>
      </c>
      <c r="Q86" s="29">
        <v>0</v>
      </c>
      <c r="R86" s="29">
        <f t="shared" si="218"/>
        <v>0</v>
      </c>
      <c r="S86" s="29">
        <v>0</v>
      </c>
      <c r="T86" s="29">
        <f t="shared" si="219"/>
        <v>0</v>
      </c>
      <c r="U86" s="29">
        <v>0</v>
      </c>
      <c r="V86" s="29">
        <f t="shared" si="220"/>
        <v>0</v>
      </c>
      <c r="W86" s="29">
        <v>1</v>
      </c>
      <c r="X86" s="29">
        <f t="shared" si="221"/>
        <v>28922.712</v>
      </c>
      <c r="Y86" s="29">
        <v>0</v>
      </c>
      <c r="Z86" s="29">
        <f t="shared" si="222"/>
        <v>0</v>
      </c>
      <c r="AA86" s="29">
        <v>0</v>
      </c>
      <c r="AB86" s="29">
        <f t="shared" si="223"/>
        <v>0</v>
      </c>
      <c r="AC86" s="29">
        <v>0</v>
      </c>
      <c r="AD86" s="29">
        <f t="shared" si="224"/>
        <v>0</v>
      </c>
      <c r="AE86" s="29">
        <v>0</v>
      </c>
      <c r="AF86" s="29">
        <f t="shared" si="225"/>
        <v>0</v>
      </c>
      <c r="AG86" s="29">
        <v>0</v>
      </c>
      <c r="AH86" s="29">
        <f t="shared" si="226"/>
        <v>0</v>
      </c>
      <c r="AI86" s="29"/>
      <c r="AJ86" s="29">
        <f t="shared" si="227"/>
        <v>0</v>
      </c>
      <c r="AK86" s="29">
        <v>10</v>
      </c>
      <c r="AL86" s="29">
        <f t="shared" si="228"/>
        <v>286391.56</v>
      </c>
      <c r="AM86" s="29">
        <v>0</v>
      </c>
      <c r="AN86" s="29">
        <f t="shared" si="229"/>
        <v>0</v>
      </c>
      <c r="AO86" s="29"/>
      <c r="AP86" s="29">
        <f t="shared" si="230"/>
        <v>0</v>
      </c>
      <c r="AQ86" s="29">
        <v>0</v>
      </c>
      <c r="AR86" s="29">
        <f t="shared" si="231"/>
        <v>0</v>
      </c>
      <c r="AS86" s="29"/>
      <c r="AT86" s="29">
        <f t="shared" si="232"/>
        <v>0</v>
      </c>
      <c r="AU86" s="29">
        <v>0</v>
      </c>
      <c r="AV86" s="29">
        <f t="shared" si="233"/>
        <v>0</v>
      </c>
      <c r="AW86" s="30"/>
      <c r="AX86" s="30">
        <f t="shared" si="234"/>
        <v>0</v>
      </c>
      <c r="AY86" s="29">
        <v>0</v>
      </c>
      <c r="AZ86" s="29">
        <f t="shared" si="235"/>
        <v>0</v>
      </c>
      <c r="BA86" s="29">
        <v>0</v>
      </c>
      <c r="BB86" s="29">
        <f t="shared" si="236"/>
        <v>0</v>
      </c>
      <c r="BC86" s="29">
        <v>0</v>
      </c>
      <c r="BD86" s="29">
        <f t="shared" si="237"/>
        <v>0</v>
      </c>
      <c r="BE86" s="29">
        <v>0</v>
      </c>
      <c r="BF86" s="29">
        <f t="shared" si="238"/>
        <v>0</v>
      </c>
      <c r="BG86" s="29">
        <v>0</v>
      </c>
      <c r="BH86" s="29">
        <f t="shared" si="239"/>
        <v>0</v>
      </c>
      <c r="BI86" s="29"/>
      <c r="BJ86" s="29">
        <f t="shared" si="240"/>
        <v>0</v>
      </c>
      <c r="BK86" s="29">
        <v>0</v>
      </c>
      <c r="BL86" s="29">
        <f t="shared" si="241"/>
        <v>0</v>
      </c>
      <c r="BM86" s="29">
        <v>0</v>
      </c>
      <c r="BN86" s="29">
        <f t="shared" si="242"/>
        <v>0</v>
      </c>
      <c r="BO86" s="29">
        <v>2</v>
      </c>
      <c r="BP86" s="29">
        <f t="shared" si="243"/>
        <v>68053.440000000002</v>
      </c>
      <c r="BQ86" s="29">
        <v>0</v>
      </c>
      <c r="BR86" s="29">
        <f t="shared" si="244"/>
        <v>0</v>
      </c>
      <c r="BS86" s="29"/>
      <c r="BT86" s="29">
        <f t="shared" si="245"/>
        <v>0</v>
      </c>
      <c r="BU86" s="29">
        <v>0</v>
      </c>
      <c r="BV86" s="29">
        <f t="shared" si="246"/>
        <v>0</v>
      </c>
      <c r="BW86" s="29">
        <v>0</v>
      </c>
      <c r="BX86" s="29">
        <f t="shared" si="247"/>
        <v>0</v>
      </c>
      <c r="BY86" s="29">
        <v>6</v>
      </c>
      <c r="BZ86" s="29">
        <f t="shared" si="248"/>
        <v>206201.92320000002</v>
      </c>
      <c r="CA86" s="29">
        <v>0</v>
      </c>
      <c r="CB86" s="29">
        <f t="shared" si="249"/>
        <v>0</v>
      </c>
      <c r="CC86" s="29">
        <v>0</v>
      </c>
      <c r="CD86" s="29">
        <f t="shared" si="250"/>
        <v>0</v>
      </c>
      <c r="CE86" s="29">
        <v>0</v>
      </c>
      <c r="CF86" s="29">
        <f t="shared" si="251"/>
        <v>0</v>
      </c>
      <c r="CG86" s="29">
        <v>0</v>
      </c>
      <c r="CH86" s="29">
        <f t="shared" si="252"/>
        <v>0</v>
      </c>
      <c r="CI86" s="29"/>
      <c r="CJ86" s="29">
        <f t="shared" si="253"/>
        <v>0</v>
      </c>
      <c r="CK86" s="29">
        <v>0</v>
      </c>
      <c r="CL86" s="29">
        <f t="shared" si="254"/>
        <v>0</v>
      </c>
      <c r="CM86" s="29">
        <v>0</v>
      </c>
      <c r="CN86" s="29">
        <f t="shared" si="255"/>
        <v>0</v>
      </c>
      <c r="CO86" s="30"/>
      <c r="CP86" s="30"/>
      <c r="CQ86" s="29"/>
      <c r="CR86" s="29"/>
      <c r="CS86" s="29"/>
      <c r="CT86" s="29">
        <f t="shared" si="256"/>
        <v>0</v>
      </c>
      <c r="CU86" s="32">
        <f t="shared" si="257"/>
        <v>19</v>
      </c>
      <c r="CV86" s="32">
        <f t="shared" si="257"/>
        <v>589569.63520000002</v>
      </c>
    </row>
    <row r="87" spans="1:100" ht="45" x14ac:dyDescent="0.25">
      <c r="A87" s="12"/>
      <c r="B87" s="12">
        <v>57</v>
      </c>
      <c r="C87" s="24" t="s">
        <v>139</v>
      </c>
      <c r="D87" s="25">
        <f t="shared" si="132"/>
        <v>10127</v>
      </c>
      <c r="E87" s="26">
        <v>2.46</v>
      </c>
      <c r="F87" s="27">
        <v>1</v>
      </c>
      <c r="G87" s="25">
        <v>1.4</v>
      </c>
      <c r="H87" s="25">
        <v>1.68</v>
      </c>
      <c r="I87" s="25">
        <v>2.23</v>
      </c>
      <c r="J87" s="25">
        <v>2.39</v>
      </c>
      <c r="K87" s="28"/>
      <c r="L87" s="28">
        <f t="shared" si="215"/>
        <v>0</v>
      </c>
      <c r="M87" s="28"/>
      <c r="N87" s="28">
        <f t="shared" si="216"/>
        <v>0</v>
      </c>
      <c r="O87" s="29"/>
      <c r="P87" s="29">
        <f t="shared" si="217"/>
        <v>0</v>
      </c>
      <c r="Q87" s="29">
        <v>0</v>
      </c>
      <c r="R87" s="29">
        <f t="shared" si="218"/>
        <v>0</v>
      </c>
      <c r="S87" s="29">
        <v>0</v>
      </c>
      <c r="T87" s="29">
        <f t="shared" si="219"/>
        <v>0</v>
      </c>
      <c r="U87" s="29">
        <v>0</v>
      </c>
      <c r="V87" s="29">
        <f t="shared" si="220"/>
        <v>0</v>
      </c>
      <c r="W87" s="29">
        <v>0</v>
      </c>
      <c r="X87" s="29">
        <f t="shared" si="221"/>
        <v>0</v>
      </c>
      <c r="Y87" s="29">
        <v>0</v>
      </c>
      <c r="Z87" s="29">
        <f t="shared" si="222"/>
        <v>0</v>
      </c>
      <c r="AA87" s="29">
        <v>0</v>
      </c>
      <c r="AB87" s="29">
        <f t="shared" si="223"/>
        <v>0</v>
      </c>
      <c r="AC87" s="29">
        <v>0</v>
      </c>
      <c r="AD87" s="29">
        <f t="shared" si="224"/>
        <v>0</v>
      </c>
      <c r="AE87" s="29">
        <v>0</v>
      </c>
      <c r="AF87" s="29">
        <f t="shared" si="225"/>
        <v>0</v>
      </c>
      <c r="AG87" s="29">
        <v>0</v>
      </c>
      <c r="AH87" s="29">
        <f t="shared" si="226"/>
        <v>0</v>
      </c>
      <c r="AI87" s="29"/>
      <c r="AJ87" s="29">
        <f t="shared" si="227"/>
        <v>0</v>
      </c>
      <c r="AK87" s="29">
        <v>1</v>
      </c>
      <c r="AL87" s="29">
        <f t="shared" si="228"/>
        <v>35226.161879999992</v>
      </c>
      <c r="AM87" s="29">
        <v>0</v>
      </c>
      <c r="AN87" s="29">
        <f t="shared" si="229"/>
        <v>0</v>
      </c>
      <c r="AO87" s="29"/>
      <c r="AP87" s="29">
        <f t="shared" si="230"/>
        <v>0</v>
      </c>
      <c r="AQ87" s="29">
        <v>0</v>
      </c>
      <c r="AR87" s="29">
        <f t="shared" si="231"/>
        <v>0</v>
      </c>
      <c r="AS87" s="29"/>
      <c r="AT87" s="29">
        <f t="shared" si="232"/>
        <v>0</v>
      </c>
      <c r="AU87" s="29">
        <v>0</v>
      </c>
      <c r="AV87" s="29">
        <f t="shared" si="233"/>
        <v>0</v>
      </c>
      <c r="AW87" s="30"/>
      <c r="AX87" s="30">
        <f t="shared" si="234"/>
        <v>0</v>
      </c>
      <c r="AY87" s="29">
        <v>0</v>
      </c>
      <c r="AZ87" s="29">
        <f t="shared" si="235"/>
        <v>0</v>
      </c>
      <c r="BA87" s="29">
        <v>0</v>
      </c>
      <c r="BB87" s="29">
        <f t="shared" si="236"/>
        <v>0</v>
      </c>
      <c r="BC87" s="29">
        <v>0</v>
      </c>
      <c r="BD87" s="29">
        <f t="shared" si="237"/>
        <v>0</v>
      </c>
      <c r="BE87" s="29">
        <v>0</v>
      </c>
      <c r="BF87" s="29">
        <f t="shared" si="238"/>
        <v>0</v>
      </c>
      <c r="BG87" s="29">
        <v>0</v>
      </c>
      <c r="BH87" s="29">
        <f t="shared" si="239"/>
        <v>0</v>
      </c>
      <c r="BI87" s="29"/>
      <c r="BJ87" s="29">
        <f t="shared" si="240"/>
        <v>0</v>
      </c>
      <c r="BK87" s="29">
        <v>0</v>
      </c>
      <c r="BL87" s="29">
        <f t="shared" si="241"/>
        <v>0</v>
      </c>
      <c r="BM87" s="29">
        <v>0</v>
      </c>
      <c r="BN87" s="29">
        <f t="shared" si="242"/>
        <v>0</v>
      </c>
      <c r="BO87" s="29">
        <v>0</v>
      </c>
      <c r="BP87" s="29">
        <f t="shared" si="243"/>
        <v>0</v>
      </c>
      <c r="BQ87" s="29">
        <v>0</v>
      </c>
      <c r="BR87" s="29">
        <f t="shared" si="244"/>
        <v>0</v>
      </c>
      <c r="BS87" s="29"/>
      <c r="BT87" s="29">
        <f t="shared" si="245"/>
        <v>0</v>
      </c>
      <c r="BU87" s="29">
        <v>0</v>
      </c>
      <c r="BV87" s="29">
        <f t="shared" si="246"/>
        <v>0</v>
      </c>
      <c r="BW87" s="29">
        <v>0</v>
      </c>
      <c r="BX87" s="29">
        <f t="shared" si="247"/>
        <v>0</v>
      </c>
      <c r="BY87" s="29">
        <v>3</v>
      </c>
      <c r="BZ87" s="29">
        <f t="shared" si="248"/>
        <v>126814.18276799998</v>
      </c>
      <c r="CA87" s="29">
        <v>0</v>
      </c>
      <c r="CB87" s="29">
        <f t="shared" si="249"/>
        <v>0</v>
      </c>
      <c r="CC87" s="29">
        <v>0</v>
      </c>
      <c r="CD87" s="29">
        <f t="shared" si="250"/>
        <v>0</v>
      </c>
      <c r="CE87" s="29">
        <v>0</v>
      </c>
      <c r="CF87" s="29">
        <f t="shared" si="251"/>
        <v>0</v>
      </c>
      <c r="CG87" s="29">
        <v>0</v>
      </c>
      <c r="CH87" s="29">
        <f t="shared" si="252"/>
        <v>0</v>
      </c>
      <c r="CI87" s="29"/>
      <c r="CJ87" s="29">
        <f t="shared" si="253"/>
        <v>0</v>
      </c>
      <c r="CK87" s="29">
        <v>0</v>
      </c>
      <c r="CL87" s="29">
        <f t="shared" si="254"/>
        <v>0</v>
      </c>
      <c r="CM87" s="29">
        <v>0</v>
      </c>
      <c r="CN87" s="29">
        <f t="shared" si="255"/>
        <v>0</v>
      </c>
      <c r="CO87" s="30"/>
      <c r="CP87" s="30"/>
      <c r="CQ87" s="29"/>
      <c r="CR87" s="29"/>
      <c r="CS87" s="29"/>
      <c r="CT87" s="29">
        <f t="shared" si="256"/>
        <v>0</v>
      </c>
      <c r="CU87" s="32">
        <f t="shared" si="257"/>
        <v>4</v>
      </c>
      <c r="CV87" s="32">
        <f t="shared" si="257"/>
        <v>162040.34464799997</v>
      </c>
    </row>
    <row r="88" spans="1:100" x14ac:dyDescent="0.25">
      <c r="A88" s="12"/>
      <c r="B88" s="12">
        <v>58</v>
      </c>
      <c r="C88" s="24" t="s">
        <v>140</v>
      </c>
      <c r="D88" s="25">
        <f>D87</f>
        <v>10127</v>
      </c>
      <c r="E88" s="26">
        <v>45.5</v>
      </c>
      <c r="F88" s="27">
        <v>1</v>
      </c>
      <c r="G88" s="25">
        <v>1.4</v>
      </c>
      <c r="H88" s="25">
        <v>1.68</v>
      </c>
      <c r="I88" s="25">
        <v>2.23</v>
      </c>
      <c r="J88" s="25">
        <v>2.39</v>
      </c>
      <c r="K88" s="28"/>
      <c r="L88" s="28">
        <f t="shared" si="215"/>
        <v>0</v>
      </c>
      <c r="M88" s="28"/>
      <c r="N88" s="28">
        <f t="shared" si="216"/>
        <v>0</v>
      </c>
      <c r="O88" s="35"/>
      <c r="P88" s="29">
        <f t="shared" si="217"/>
        <v>0</v>
      </c>
      <c r="Q88" s="35"/>
      <c r="R88" s="29">
        <f t="shared" si="218"/>
        <v>0</v>
      </c>
      <c r="S88" s="35"/>
      <c r="T88" s="29">
        <f t="shared" si="219"/>
        <v>0</v>
      </c>
      <c r="U88" s="35"/>
      <c r="V88" s="29">
        <f t="shared" si="220"/>
        <v>0</v>
      </c>
      <c r="W88" s="35"/>
      <c r="X88" s="29">
        <f t="shared" si="221"/>
        <v>0</v>
      </c>
      <c r="Y88" s="35"/>
      <c r="Z88" s="29">
        <f t="shared" si="222"/>
        <v>0</v>
      </c>
      <c r="AA88" s="35"/>
      <c r="AB88" s="29">
        <f t="shared" si="223"/>
        <v>0</v>
      </c>
      <c r="AC88" s="35"/>
      <c r="AD88" s="29">
        <f t="shared" si="224"/>
        <v>0</v>
      </c>
      <c r="AE88" s="35"/>
      <c r="AF88" s="29">
        <f t="shared" si="225"/>
        <v>0</v>
      </c>
      <c r="AG88" s="35"/>
      <c r="AH88" s="29">
        <f t="shared" si="226"/>
        <v>0</v>
      </c>
      <c r="AI88" s="35"/>
      <c r="AJ88" s="29">
        <f t="shared" si="227"/>
        <v>0</v>
      </c>
      <c r="AK88" s="35"/>
      <c r="AL88" s="29">
        <f t="shared" si="228"/>
        <v>0</v>
      </c>
      <c r="AM88" s="35"/>
      <c r="AN88" s="29">
        <f t="shared" si="229"/>
        <v>0</v>
      </c>
      <c r="AO88" s="35"/>
      <c r="AP88" s="29">
        <f t="shared" si="230"/>
        <v>0</v>
      </c>
      <c r="AQ88" s="35"/>
      <c r="AR88" s="29">
        <f t="shared" si="231"/>
        <v>0</v>
      </c>
      <c r="AS88" s="35"/>
      <c r="AT88" s="29">
        <f t="shared" si="232"/>
        <v>0</v>
      </c>
      <c r="AU88" s="35"/>
      <c r="AV88" s="29">
        <f t="shared" si="233"/>
        <v>0</v>
      </c>
      <c r="AW88" s="36"/>
      <c r="AX88" s="30">
        <f t="shared" si="234"/>
        <v>0</v>
      </c>
      <c r="AY88" s="35"/>
      <c r="AZ88" s="29">
        <f t="shared" si="235"/>
        <v>0</v>
      </c>
      <c r="BA88" s="35"/>
      <c r="BB88" s="29">
        <f t="shared" si="236"/>
        <v>0</v>
      </c>
      <c r="BC88" s="35"/>
      <c r="BD88" s="29">
        <f t="shared" si="237"/>
        <v>0</v>
      </c>
      <c r="BE88" s="35"/>
      <c r="BF88" s="29">
        <f t="shared" si="238"/>
        <v>0</v>
      </c>
      <c r="BG88" s="35"/>
      <c r="BH88" s="29">
        <f t="shared" si="239"/>
        <v>0</v>
      </c>
      <c r="BI88" s="35"/>
      <c r="BJ88" s="29">
        <f t="shared" si="240"/>
        <v>0</v>
      </c>
      <c r="BK88" s="35"/>
      <c r="BL88" s="29">
        <f t="shared" si="241"/>
        <v>0</v>
      </c>
      <c r="BM88" s="35"/>
      <c r="BN88" s="29">
        <f t="shared" si="242"/>
        <v>0</v>
      </c>
      <c r="BO88" s="35"/>
      <c r="BP88" s="29">
        <f t="shared" si="243"/>
        <v>0</v>
      </c>
      <c r="BQ88" s="35"/>
      <c r="BR88" s="29">
        <f t="shared" si="244"/>
        <v>0</v>
      </c>
      <c r="BS88" s="35"/>
      <c r="BT88" s="29">
        <f t="shared" si="245"/>
        <v>0</v>
      </c>
      <c r="BU88" s="35"/>
      <c r="BV88" s="29">
        <f t="shared" si="246"/>
        <v>0</v>
      </c>
      <c r="BW88" s="35"/>
      <c r="BX88" s="29">
        <f t="shared" si="247"/>
        <v>0</v>
      </c>
      <c r="BY88" s="35"/>
      <c r="BZ88" s="29">
        <f t="shared" si="248"/>
        <v>0</v>
      </c>
      <c r="CA88" s="35"/>
      <c r="CB88" s="29">
        <f t="shared" si="249"/>
        <v>0</v>
      </c>
      <c r="CC88" s="35"/>
      <c r="CD88" s="29">
        <f t="shared" si="250"/>
        <v>0</v>
      </c>
      <c r="CE88" s="35"/>
      <c r="CF88" s="29">
        <f t="shared" si="251"/>
        <v>0</v>
      </c>
      <c r="CG88" s="35"/>
      <c r="CH88" s="29">
        <f t="shared" si="252"/>
        <v>0</v>
      </c>
      <c r="CI88" s="35"/>
      <c r="CJ88" s="29">
        <f t="shared" si="253"/>
        <v>0</v>
      </c>
      <c r="CK88" s="35"/>
      <c r="CL88" s="29">
        <f t="shared" si="254"/>
        <v>0</v>
      </c>
      <c r="CM88" s="35"/>
      <c r="CN88" s="29">
        <f t="shared" si="255"/>
        <v>0</v>
      </c>
      <c r="CO88" s="30"/>
      <c r="CP88" s="30"/>
      <c r="CQ88" s="35"/>
      <c r="CR88" s="35"/>
      <c r="CS88" s="35"/>
      <c r="CT88" s="29">
        <f t="shared" si="256"/>
        <v>0</v>
      </c>
      <c r="CU88" s="32">
        <f t="shared" si="257"/>
        <v>0</v>
      </c>
      <c r="CV88" s="32">
        <f t="shared" si="257"/>
        <v>0</v>
      </c>
    </row>
    <row r="89" spans="1:100" x14ac:dyDescent="0.25">
      <c r="A89" s="12">
        <v>21</v>
      </c>
      <c r="B89" s="12"/>
      <c r="C89" s="45" t="s">
        <v>141</v>
      </c>
      <c r="D89" s="25">
        <f>D87</f>
        <v>10127</v>
      </c>
      <c r="E89" s="26"/>
      <c r="F89" s="27">
        <v>1</v>
      </c>
      <c r="G89" s="25">
        <v>1.4</v>
      </c>
      <c r="H89" s="25">
        <v>1.68</v>
      </c>
      <c r="I89" s="25">
        <v>2.23</v>
      </c>
      <c r="J89" s="25">
        <v>2.39</v>
      </c>
      <c r="K89" s="69">
        <f t="shared" ref="K89:Z89" si="258">SUM(K90:K95)</f>
        <v>0</v>
      </c>
      <c r="L89" s="69">
        <f t="shared" si="258"/>
        <v>0</v>
      </c>
      <c r="M89" s="69">
        <f t="shared" si="258"/>
        <v>197</v>
      </c>
      <c r="N89" s="69">
        <f t="shared" si="258"/>
        <v>1307136.4488000001</v>
      </c>
      <c r="O89" s="69">
        <f t="shared" si="258"/>
        <v>0</v>
      </c>
      <c r="P89" s="69">
        <f t="shared" si="258"/>
        <v>0</v>
      </c>
      <c r="Q89" s="69">
        <f t="shared" si="258"/>
        <v>0</v>
      </c>
      <c r="R89" s="69">
        <f t="shared" si="258"/>
        <v>0</v>
      </c>
      <c r="S89" s="69">
        <f t="shared" si="258"/>
        <v>0</v>
      </c>
      <c r="T89" s="69">
        <f t="shared" si="258"/>
        <v>0</v>
      </c>
      <c r="U89" s="69">
        <f t="shared" si="258"/>
        <v>0</v>
      </c>
      <c r="V89" s="69">
        <f t="shared" si="258"/>
        <v>0</v>
      </c>
      <c r="W89" s="69">
        <f t="shared" si="258"/>
        <v>0</v>
      </c>
      <c r="X89" s="69">
        <f t="shared" si="258"/>
        <v>0</v>
      </c>
      <c r="Y89" s="69">
        <f t="shared" si="258"/>
        <v>0</v>
      </c>
      <c r="Z89" s="69">
        <f t="shared" si="258"/>
        <v>0</v>
      </c>
      <c r="AA89" s="69">
        <f t="shared" ref="AA89:AP89" si="259">SUM(AA90:AA95)</f>
        <v>0</v>
      </c>
      <c r="AB89" s="69">
        <f t="shared" si="259"/>
        <v>0</v>
      </c>
      <c r="AC89" s="69">
        <f t="shared" si="259"/>
        <v>0</v>
      </c>
      <c r="AD89" s="69">
        <f t="shared" si="259"/>
        <v>0</v>
      </c>
      <c r="AE89" s="69">
        <f t="shared" si="259"/>
        <v>0</v>
      </c>
      <c r="AF89" s="69">
        <f t="shared" si="259"/>
        <v>0</v>
      </c>
      <c r="AG89" s="69">
        <f t="shared" si="259"/>
        <v>0</v>
      </c>
      <c r="AH89" s="69">
        <f t="shared" si="259"/>
        <v>0</v>
      </c>
      <c r="AI89" s="69">
        <f t="shared" si="259"/>
        <v>1</v>
      </c>
      <c r="AJ89" s="69">
        <f t="shared" si="259"/>
        <v>5584.6354199999996</v>
      </c>
      <c r="AK89" s="69">
        <f t="shared" si="259"/>
        <v>0</v>
      </c>
      <c r="AL89" s="69">
        <f t="shared" si="259"/>
        <v>0</v>
      </c>
      <c r="AM89" s="69">
        <f t="shared" si="259"/>
        <v>401</v>
      </c>
      <c r="AN89" s="69">
        <f t="shared" si="259"/>
        <v>2557635.4221599996</v>
      </c>
      <c r="AO89" s="69">
        <f t="shared" si="259"/>
        <v>0</v>
      </c>
      <c r="AP89" s="69">
        <f t="shared" si="259"/>
        <v>0</v>
      </c>
      <c r="AQ89" s="69">
        <f t="shared" ref="AQ89:BF89" si="260">SUM(AQ90:AQ95)</f>
        <v>0</v>
      </c>
      <c r="AR89" s="69">
        <f t="shared" si="260"/>
        <v>0</v>
      </c>
      <c r="AS89" s="69">
        <f t="shared" si="260"/>
        <v>0</v>
      </c>
      <c r="AT89" s="69">
        <f t="shared" si="260"/>
        <v>0</v>
      </c>
      <c r="AU89" s="69">
        <f t="shared" si="260"/>
        <v>0</v>
      </c>
      <c r="AV89" s="69">
        <f t="shared" si="260"/>
        <v>0</v>
      </c>
      <c r="AW89" s="69">
        <f t="shared" si="260"/>
        <v>0</v>
      </c>
      <c r="AX89" s="69">
        <f t="shared" si="260"/>
        <v>0</v>
      </c>
      <c r="AY89" s="69">
        <f t="shared" si="260"/>
        <v>45</v>
      </c>
      <c r="AZ89" s="69">
        <f t="shared" si="260"/>
        <v>262039.77072</v>
      </c>
      <c r="BA89" s="69">
        <f t="shared" si="260"/>
        <v>0</v>
      </c>
      <c r="BB89" s="69">
        <f t="shared" si="260"/>
        <v>0</v>
      </c>
      <c r="BC89" s="69">
        <f t="shared" si="260"/>
        <v>0</v>
      </c>
      <c r="BD89" s="69">
        <f t="shared" si="260"/>
        <v>0</v>
      </c>
      <c r="BE89" s="69">
        <f t="shared" si="260"/>
        <v>0</v>
      </c>
      <c r="BF89" s="69">
        <f t="shared" si="260"/>
        <v>0</v>
      </c>
      <c r="BG89" s="69">
        <f t="shared" ref="BG89:BV89" si="261">SUM(BG90:BG95)</f>
        <v>0</v>
      </c>
      <c r="BH89" s="69">
        <f t="shared" si="261"/>
        <v>0</v>
      </c>
      <c r="BI89" s="69">
        <f t="shared" si="261"/>
        <v>25</v>
      </c>
      <c r="BJ89" s="69">
        <f t="shared" si="261"/>
        <v>182468.28599999999</v>
      </c>
      <c r="BK89" s="69">
        <f t="shared" si="261"/>
        <v>0</v>
      </c>
      <c r="BL89" s="69">
        <f t="shared" si="261"/>
        <v>0</v>
      </c>
      <c r="BM89" s="69">
        <f t="shared" si="261"/>
        <v>0</v>
      </c>
      <c r="BN89" s="69">
        <f t="shared" si="261"/>
        <v>0</v>
      </c>
      <c r="BO89" s="69">
        <f t="shared" si="261"/>
        <v>2</v>
      </c>
      <c r="BP89" s="69">
        <f t="shared" si="261"/>
        <v>13270.4208</v>
      </c>
      <c r="BQ89" s="69">
        <f t="shared" si="261"/>
        <v>0</v>
      </c>
      <c r="BR89" s="69">
        <f t="shared" si="261"/>
        <v>0</v>
      </c>
      <c r="BS89" s="69">
        <f t="shared" si="261"/>
        <v>0</v>
      </c>
      <c r="BT89" s="69">
        <f t="shared" si="261"/>
        <v>0</v>
      </c>
      <c r="BU89" s="69">
        <f t="shared" si="261"/>
        <v>0</v>
      </c>
      <c r="BV89" s="69">
        <f t="shared" si="261"/>
        <v>0</v>
      </c>
      <c r="BW89" s="69">
        <f t="shared" ref="BW89:CL89" si="262">SUM(BW90:BW95)</f>
        <v>0</v>
      </c>
      <c r="BX89" s="69">
        <f t="shared" si="262"/>
        <v>0</v>
      </c>
      <c r="BY89" s="69">
        <f t="shared" si="262"/>
        <v>140</v>
      </c>
      <c r="BZ89" s="69">
        <f t="shared" si="262"/>
        <v>999391.98777600005</v>
      </c>
      <c r="CA89" s="69">
        <f t="shared" si="262"/>
        <v>0</v>
      </c>
      <c r="CB89" s="69">
        <f t="shared" si="262"/>
        <v>0</v>
      </c>
      <c r="CC89" s="69">
        <f t="shared" si="262"/>
        <v>0</v>
      </c>
      <c r="CD89" s="69">
        <f t="shared" si="262"/>
        <v>0</v>
      </c>
      <c r="CE89" s="69">
        <f t="shared" si="262"/>
        <v>0</v>
      </c>
      <c r="CF89" s="69">
        <f t="shared" si="262"/>
        <v>0</v>
      </c>
      <c r="CG89" s="69">
        <f t="shared" si="262"/>
        <v>0</v>
      </c>
      <c r="CH89" s="69">
        <f t="shared" si="262"/>
        <v>0</v>
      </c>
      <c r="CI89" s="69">
        <f t="shared" si="262"/>
        <v>0</v>
      </c>
      <c r="CJ89" s="69">
        <f t="shared" si="262"/>
        <v>0</v>
      </c>
      <c r="CK89" s="69">
        <f t="shared" si="262"/>
        <v>1</v>
      </c>
      <c r="CL89" s="69">
        <f t="shared" si="262"/>
        <v>11449.687470000001</v>
      </c>
      <c r="CM89" s="69">
        <f t="shared" ref="CM89:CV89" si="263">SUM(CM90:CM95)</f>
        <v>1</v>
      </c>
      <c r="CN89" s="69">
        <f t="shared" si="263"/>
        <v>10383.314370000002</v>
      </c>
      <c r="CO89" s="69">
        <f t="shared" si="263"/>
        <v>0</v>
      </c>
      <c r="CP89" s="69">
        <f t="shared" si="263"/>
        <v>0</v>
      </c>
      <c r="CQ89" s="69">
        <f t="shared" si="263"/>
        <v>0</v>
      </c>
      <c r="CR89" s="69">
        <f t="shared" si="263"/>
        <v>0</v>
      </c>
      <c r="CS89" s="69">
        <f t="shared" si="263"/>
        <v>0</v>
      </c>
      <c r="CT89" s="69">
        <f t="shared" si="263"/>
        <v>0</v>
      </c>
      <c r="CU89" s="69">
        <f t="shared" si="263"/>
        <v>813</v>
      </c>
      <c r="CV89" s="69">
        <f t="shared" si="263"/>
        <v>5349359.9735159995</v>
      </c>
    </row>
    <row r="90" spans="1:100" x14ac:dyDescent="0.25">
      <c r="A90" s="12"/>
      <c r="B90" s="12">
        <v>59</v>
      </c>
      <c r="C90" s="24" t="s">
        <v>142</v>
      </c>
      <c r="D90" s="25">
        <f>D95</f>
        <v>10127</v>
      </c>
      <c r="E90" s="26">
        <v>0.39</v>
      </c>
      <c r="F90" s="27">
        <v>1</v>
      </c>
      <c r="G90" s="25">
        <v>1.4</v>
      </c>
      <c r="H90" s="25">
        <v>1.68</v>
      </c>
      <c r="I90" s="25">
        <v>2.23</v>
      </c>
      <c r="J90" s="25">
        <v>2.39</v>
      </c>
      <c r="K90" s="28"/>
      <c r="L90" s="28">
        <f t="shared" ref="L90:L95" si="264">SUM(K90*D90*E90*F90*G90*$L$7)</f>
        <v>0</v>
      </c>
      <c r="M90" s="28">
        <v>197</v>
      </c>
      <c r="N90" s="28">
        <f t="shared" ref="N90:N95" si="265">M90*D90*E90*F90*G90*$N$7</f>
        <v>1307136.4488000001</v>
      </c>
      <c r="O90" s="29">
        <v>0</v>
      </c>
      <c r="P90" s="29">
        <f t="shared" ref="P90:P95" si="266">O90*D90*E90*F90*G90*$P$7</f>
        <v>0</v>
      </c>
      <c r="Q90" s="29">
        <v>0</v>
      </c>
      <c r="R90" s="29">
        <f t="shared" ref="R90:R95" si="267">Q90*D90*E90*F90*G90*$R$7</f>
        <v>0</v>
      </c>
      <c r="S90" s="29">
        <v>0</v>
      </c>
      <c r="T90" s="29">
        <f t="shared" ref="T90:T95" si="268">S90*D90*E90*F90*G90*$T$7</f>
        <v>0</v>
      </c>
      <c r="U90" s="29">
        <v>0</v>
      </c>
      <c r="V90" s="29">
        <f t="shared" ref="V90:V95" si="269">U90*D90*E90*F90*G90*$V$7</f>
        <v>0</v>
      </c>
      <c r="W90" s="29">
        <v>0</v>
      </c>
      <c r="X90" s="29">
        <f t="shared" ref="X90:X95" si="270">W90*D90*E90*F90*G90*$X$7</f>
        <v>0</v>
      </c>
      <c r="Y90" s="29"/>
      <c r="Z90" s="29">
        <f t="shared" ref="Z90:Z95" si="271">Y90*D90*E90*F90*G90*$Z$7</f>
        <v>0</v>
      </c>
      <c r="AA90" s="29">
        <v>0</v>
      </c>
      <c r="AB90" s="29">
        <f t="shared" ref="AB90:AB95" si="272">AA90*D90*E90*F90*G90*$AB$7</f>
        <v>0</v>
      </c>
      <c r="AC90" s="29">
        <v>0</v>
      </c>
      <c r="AD90" s="29">
        <f t="shared" ref="AD90:AD95" si="273">AC90*D90*E90*F90*G90*$AD$7</f>
        <v>0</v>
      </c>
      <c r="AE90" s="29">
        <v>0</v>
      </c>
      <c r="AF90" s="29">
        <f t="shared" ref="AF90:AF95" si="274">AE90*D90*E90*F90*G90*$AF$7</f>
        <v>0</v>
      </c>
      <c r="AG90" s="29">
        <v>0</v>
      </c>
      <c r="AH90" s="29">
        <f t="shared" ref="AH90:AH95" si="275">AG90*D90*E90*F90*G90*$AH$7</f>
        <v>0</v>
      </c>
      <c r="AI90" s="29">
        <v>1</v>
      </c>
      <c r="AJ90" s="29">
        <f t="shared" ref="AJ90:AJ95" si="276">AI90*D90*E90*F90*G90*$AJ$7</f>
        <v>5584.6354199999996</v>
      </c>
      <c r="AK90" s="29">
        <v>0</v>
      </c>
      <c r="AL90" s="29">
        <f t="shared" ref="AL90:AL95" si="277">AK90*D90*E90*F90*G90*$AL$7</f>
        <v>0</v>
      </c>
      <c r="AM90" s="29">
        <v>377</v>
      </c>
      <c r="AN90" s="29">
        <f t="shared" ref="AN90:AN95" si="278">AM90*D90*E90*F90*G90*$AN$7</f>
        <v>2126253.1726799998</v>
      </c>
      <c r="AO90" s="29"/>
      <c r="AP90" s="29">
        <f t="shared" ref="AP90:AP95" si="279">AO90*D90*E90*F90*G90*$AP$7</f>
        <v>0</v>
      </c>
      <c r="AQ90" s="29">
        <v>0</v>
      </c>
      <c r="AR90" s="29">
        <f t="shared" ref="AR90:AR95" si="280">AQ90*D90*E90*F90*G90*$AR$7</f>
        <v>0</v>
      </c>
      <c r="AS90" s="29"/>
      <c r="AT90" s="29">
        <f t="shared" ref="AT90:AT95" si="281">AS90*D90*E90*F90*G90*$AT$7</f>
        <v>0</v>
      </c>
      <c r="AU90" s="29">
        <v>0</v>
      </c>
      <c r="AV90" s="29">
        <f t="shared" ref="AV90:AV95" si="282">AU90*D90*E90*F90*G90*$AV$7</f>
        <v>0</v>
      </c>
      <c r="AW90" s="30"/>
      <c r="AX90" s="30">
        <f t="shared" ref="AX90:AX95" si="283">AW90*D90*E90*F90*G90*$AX$7</f>
        <v>0</v>
      </c>
      <c r="AY90" s="29">
        <v>44</v>
      </c>
      <c r="AZ90" s="29">
        <f t="shared" ref="AZ90:AZ95" si="284">AY90*D90*E90*F90*G90*$AZ$7</f>
        <v>248156.86895999999</v>
      </c>
      <c r="BA90" s="29">
        <v>0</v>
      </c>
      <c r="BB90" s="29">
        <f t="shared" ref="BB90:BB95" si="285">BA90*D90*E90*F90*H90*$BB$7</f>
        <v>0</v>
      </c>
      <c r="BC90" s="29">
        <v>0</v>
      </c>
      <c r="BD90" s="29">
        <f t="shared" ref="BD90:BD95" si="286">BC90*D90*E90*F90*H90*$BD$7</f>
        <v>0</v>
      </c>
      <c r="BE90" s="29">
        <v>0</v>
      </c>
      <c r="BF90" s="29">
        <f t="shared" ref="BF90:BF95" si="287">BE90*D90*E90*F90*H90*$BF$7</f>
        <v>0</v>
      </c>
      <c r="BG90" s="29">
        <v>0</v>
      </c>
      <c r="BH90" s="29">
        <f t="shared" ref="BH90:BH95" si="288">BG90*D90*E90*F90*H90*$BH$7</f>
        <v>0</v>
      </c>
      <c r="BI90" s="29">
        <v>25</v>
      </c>
      <c r="BJ90" s="29">
        <f t="shared" ref="BJ90:BJ95" si="289">BI90*D90*E90*F90*H90*$BJ$7</f>
        <v>182468.28599999999</v>
      </c>
      <c r="BK90" s="29">
        <v>0</v>
      </c>
      <c r="BL90" s="29">
        <f t="shared" ref="BL90:BL95" si="290">BK90*D90*E90*F90*H90*$BL$7</f>
        <v>0</v>
      </c>
      <c r="BM90" s="29">
        <v>0</v>
      </c>
      <c r="BN90" s="29">
        <f t="shared" ref="BN90:BN95" si="291">BM90*D90*E90*F90*H90*$BN$7</f>
        <v>0</v>
      </c>
      <c r="BO90" s="29">
        <v>2</v>
      </c>
      <c r="BP90" s="29">
        <f t="shared" ref="BP90:BP95" si="292">BO90*D90*E90*F90*H90*$BP$7</f>
        <v>13270.4208</v>
      </c>
      <c r="BQ90" s="29"/>
      <c r="BR90" s="29">
        <f t="shared" ref="BR90:BR95" si="293">BQ90*D90*E90*F90*H90*$BR$7</f>
        <v>0</v>
      </c>
      <c r="BS90" s="29"/>
      <c r="BT90" s="29">
        <f t="shared" ref="BT90:BT95" si="294">BS90*D90*E90*F90*H90*$BT$7</f>
        <v>0</v>
      </c>
      <c r="BU90" s="29">
        <v>0</v>
      </c>
      <c r="BV90" s="29">
        <f t="shared" ref="BV90:BV95" si="295">BU90*D90*E90*F90*H90*$BV$7</f>
        <v>0</v>
      </c>
      <c r="BW90" s="29">
        <v>0</v>
      </c>
      <c r="BX90" s="29">
        <f t="shared" ref="BX90:BX95" si="296">BW90*D90*E90*F90*H90*$BX$7</f>
        <v>0</v>
      </c>
      <c r="BY90" s="29">
        <v>138</v>
      </c>
      <c r="BZ90" s="29">
        <f t="shared" ref="BZ90:BZ95" si="297">BY90*D90*E90*F90*H90*$BZ$7</f>
        <v>924815.62555200001</v>
      </c>
      <c r="CA90" s="29">
        <v>0</v>
      </c>
      <c r="CB90" s="29">
        <f t="shared" ref="CB90:CB95" si="298">CA90*D90*E90*F90*H90*$CB$7</f>
        <v>0</v>
      </c>
      <c r="CC90" s="29">
        <v>0</v>
      </c>
      <c r="CD90" s="29">
        <f t="shared" ref="CD90:CD95" si="299">CC90*D90*E90*F90*H90*$CD$7</f>
        <v>0</v>
      </c>
      <c r="CE90" s="29">
        <v>0</v>
      </c>
      <c r="CF90" s="29">
        <f t="shared" ref="CF90:CF95" si="300">CE90*D90*E90*F90*H90*$CF$7</f>
        <v>0</v>
      </c>
      <c r="CG90" s="29">
        <v>0</v>
      </c>
      <c r="CH90" s="29">
        <f t="shared" ref="CH90:CH95" si="301">CG90*D90*E90*F90*H90*$CH$7</f>
        <v>0</v>
      </c>
      <c r="CI90" s="29"/>
      <c r="CJ90" s="29">
        <f t="shared" ref="CJ90:CJ95" si="302">CI90*D90*E90*F90*H90*$CJ$7</f>
        <v>0</v>
      </c>
      <c r="CK90" s="29">
        <v>1</v>
      </c>
      <c r="CL90" s="29">
        <f t="shared" ref="CL90:CL95" si="303">CK90*D90*E90*F90*I90*$CL$7</f>
        <v>11449.687470000001</v>
      </c>
      <c r="CM90" s="29">
        <v>1</v>
      </c>
      <c r="CN90" s="29">
        <f t="shared" ref="CN90:CN95" si="304">CM90*D90*E90*F90*J90*$CN$7</f>
        <v>10383.314370000002</v>
      </c>
      <c r="CO90" s="30"/>
      <c r="CP90" s="30"/>
      <c r="CQ90" s="29"/>
      <c r="CR90" s="29"/>
      <c r="CS90" s="29"/>
      <c r="CT90" s="29">
        <f t="shared" ref="CT90:CT95" si="305">CS90*D90*E90*F90*G90*$CT$7</f>
        <v>0</v>
      </c>
      <c r="CU90" s="32">
        <f t="shared" ref="CU90:CV95" si="306">SUM(K90,M90,O90,Q90,S90,U90,W90,Y90,AA90,AC90,AE90,AG90,AI90,AK90,AM90,AO90,AQ90,AS90,AU90,AW90,AY90,BA90,BC90,BG90,BI90,BK90,BM90,BO90,BQ90,BS90,BU90,BW90,BY90,CA90,CC90,CE90,CG90,CI90,CK90,CM90,BE90,CO90,CQ90,CS90)</f>
        <v>786</v>
      </c>
      <c r="CV90" s="32">
        <f t="shared" si="306"/>
        <v>4829518.4600519994</v>
      </c>
    </row>
    <row r="91" spans="1:100" ht="30" x14ac:dyDescent="0.25">
      <c r="A91" s="12"/>
      <c r="B91" s="12">
        <v>60</v>
      </c>
      <c r="C91" s="24" t="s">
        <v>143</v>
      </c>
      <c r="D91" s="25">
        <f>D89</f>
        <v>10127</v>
      </c>
      <c r="E91" s="26">
        <v>0.96</v>
      </c>
      <c r="F91" s="27">
        <v>1</v>
      </c>
      <c r="G91" s="25">
        <v>1.4</v>
      </c>
      <c r="H91" s="25">
        <v>1.68</v>
      </c>
      <c r="I91" s="25">
        <v>2.23</v>
      </c>
      <c r="J91" s="25">
        <v>2.39</v>
      </c>
      <c r="K91" s="28"/>
      <c r="L91" s="28">
        <f t="shared" si="264"/>
        <v>0</v>
      </c>
      <c r="M91" s="28"/>
      <c r="N91" s="28">
        <f t="shared" si="265"/>
        <v>0</v>
      </c>
      <c r="O91" s="29">
        <v>0</v>
      </c>
      <c r="P91" s="29">
        <f t="shared" si="266"/>
        <v>0</v>
      </c>
      <c r="Q91" s="29">
        <v>0</v>
      </c>
      <c r="R91" s="29">
        <f t="shared" si="267"/>
        <v>0</v>
      </c>
      <c r="S91" s="29">
        <v>0</v>
      </c>
      <c r="T91" s="29">
        <f t="shared" si="268"/>
        <v>0</v>
      </c>
      <c r="U91" s="29">
        <v>0</v>
      </c>
      <c r="V91" s="29">
        <f t="shared" si="269"/>
        <v>0</v>
      </c>
      <c r="W91" s="29">
        <v>0</v>
      </c>
      <c r="X91" s="29">
        <f t="shared" si="270"/>
        <v>0</v>
      </c>
      <c r="Y91" s="29">
        <v>0</v>
      </c>
      <c r="Z91" s="29">
        <f t="shared" si="271"/>
        <v>0</v>
      </c>
      <c r="AA91" s="29">
        <v>0</v>
      </c>
      <c r="AB91" s="29">
        <f t="shared" si="272"/>
        <v>0</v>
      </c>
      <c r="AC91" s="29">
        <v>0</v>
      </c>
      <c r="AD91" s="29">
        <f t="shared" si="273"/>
        <v>0</v>
      </c>
      <c r="AE91" s="29">
        <v>0</v>
      </c>
      <c r="AF91" s="29">
        <f t="shared" si="274"/>
        <v>0</v>
      </c>
      <c r="AG91" s="29">
        <v>0</v>
      </c>
      <c r="AH91" s="29">
        <f t="shared" si="275"/>
        <v>0</v>
      </c>
      <c r="AI91" s="29"/>
      <c r="AJ91" s="29">
        <f t="shared" si="276"/>
        <v>0</v>
      </c>
      <c r="AK91" s="29">
        <v>0</v>
      </c>
      <c r="AL91" s="29">
        <f t="shared" si="277"/>
        <v>0</v>
      </c>
      <c r="AM91" s="29">
        <v>17</v>
      </c>
      <c r="AN91" s="29">
        <f t="shared" si="278"/>
        <v>236009.32991999996</v>
      </c>
      <c r="AO91" s="29"/>
      <c r="AP91" s="29">
        <f t="shared" si="279"/>
        <v>0</v>
      </c>
      <c r="AQ91" s="29">
        <v>0</v>
      </c>
      <c r="AR91" s="29">
        <f t="shared" si="280"/>
        <v>0</v>
      </c>
      <c r="AS91" s="29"/>
      <c r="AT91" s="29">
        <f t="shared" si="281"/>
        <v>0</v>
      </c>
      <c r="AU91" s="29">
        <v>0</v>
      </c>
      <c r="AV91" s="29">
        <f t="shared" si="282"/>
        <v>0</v>
      </c>
      <c r="AW91" s="30"/>
      <c r="AX91" s="30">
        <f t="shared" si="283"/>
        <v>0</v>
      </c>
      <c r="AY91" s="29">
        <v>1</v>
      </c>
      <c r="AZ91" s="29">
        <f t="shared" si="284"/>
        <v>13882.901760000001</v>
      </c>
      <c r="BA91" s="29">
        <v>0</v>
      </c>
      <c r="BB91" s="29">
        <f t="shared" si="285"/>
        <v>0</v>
      </c>
      <c r="BC91" s="29">
        <v>0</v>
      </c>
      <c r="BD91" s="29">
        <f t="shared" si="286"/>
        <v>0</v>
      </c>
      <c r="BE91" s="29">
        <v>0</v>
      </c>
      <c r="BF91" s="29">
        <f t="shared" si="287"/>
        <v>0</v>
      </c>
      <c r="BG91" s="29">
        <v>0</v>
      </c>
      <c r="BH91" s="29">
        <f t="shared" si="288"/>
        <v>0</v>
      </c>
      <c r="BI91" s="29"/>
      <c r="BJ91" s="29">
        <f t="shared" si="289"/>
        <v>0</v>
      </c>
      <c r="BK91" s="29">
        <v>0</v>
      </c>
      <c r="BL91" s="29">
        <f t="shared" si="290"/>
        <v>0</v>
      </c>
      <c r="BM91" s="29">
        <v>0</v>
      </c>
      <c r="BN91" s="29">
        <f t="shared" si="291"/>
        <v>0</v>
      </c>
      <c r="BO91" s="29">
        <v>0</v>
      </c>
      <c r="BP91" s="29">
        <f t="shared" si="292"/>
        <v>0</v>
      </c>
      <c r="BQ91" s="29">
        <v>0</v>
      </c>
      <c r="BR91" s="29">
        <f t="shared" si="293"/>
        <v>0</v>
      </c>
      <c r="BS91" s="29"/>
      <c r="BT91" s="29">
        <f t="shared" si="294"/>
        <v>0</v>
      </c>
      <c r="BU91" s="29">
        <v>0</v>
      </c>
      <c r="BV91" s="29">
        <f t="shared" si="295"/>
        <v>0</v>
      </c>
      <c r="BW91" s="29">
        <v>0</v>
      </c>
      <c r="BX91" s="29">
        <f t="shared" si="296"/>
        <v>0</v>
      </c>
      <c r="BY91" s="29">
        <v>0</v>
      </c>
      <c r="BZ91" s="29">
        <f t="shared" si="297"/>
        <v>0</v>
      </c>
      <c r="CA91" s="29">
        <v>0</v>
      </c>
      <c r="CB91" s="29">
        <f t="shared" si="298"/>
        <v>0</v>
      </c>
      <c r="CC91" s="29">
        <v>0</v>
      </c>
      <c r="CD91" s="29">
        <f t="shared" si="299"/>
        <v>0</v>
      </c>
      <c r="CE91" s="29">
        <v>0</v>
      </c>
      <c r="CF91" s="29">
        <f t="shared" si="300"/>
        <v>0</v>
      </c>
      <c r="CG91" s="29">
        <v>0</v>
      </c>
      <c r="CH91" s="29">
        <f t="shared" si="301"/>
        <v>0</v>
      </c>
      <c r="CI91" s="29"/>
      <c r="CJ91" s="29">
        <f t="shared" si="302"/>
        <v>0</v>
      </c>
      <c r="CK91" s="29">
        <v>0</v>
      </c>
      <c r="CL91" s="29">
        <f t="shared" si="303"/>
        <v>0</v>
      </c>
      <c r="CM91" s="29">
        <v>0</v>
      </c>
      <c r="CN91" s="29">
        <f t="shared" si="304"/>
        <v>0</v>
      </c>
      <c r="CO91" s="30"/>
      <c r="CP91" s="30"/>
      <c r="CQ91" s="29"/>
      <c r="CR91" s="29"/>
      <c r="CS91" s="29"/>
      <c r="CT91" s="29">
        <f t="shared" si="305"/>
        <v>0</v>
      </c>
      <c r="CU91" s="32">
        <f t="shared" si="306"/>
        <v>18</v>
      </c>
      <c r="CV91" s="32">
        <f t="shared" si="306"/>
        <v>249892.23167999997</v>
      </c>
    </row>
    <row r="92" spans="1:100" ht="30" x14ac:dyDescent="0.25">
      <c r="A92" s="12"/>
      <c r="B92" s="12">
        <v>61</v>
      </c>
      <c r="C92" s="24" t="s">
        <v>144</v>
      </c>
      <c r="D92" s="25">
        <f t="shared" si="132"/>
        <v>10127</v>
      </c>
      <c r="E92" s="26">
        <v>1.44</v>
      </c>
      <c r="F92" s="27">
        <v>1</v>
      </c>
      <c r="G92" s="25">
        <v>1.4</v>
      </c>
      <c r="H92" s="25">
        <v>1.68</v>
      </c>
      <c r="I92" s="25">
        <v>2.23</v>
      </c>
      <c r="J92" s="25">
        <v>2.39</v>
      </c>
      <c r="K92" s="28"/>
      <c r="L92" s="28">
        <f t="shared" si="264"/>
        <v>0</v>
      </c>
      <c r="M92" s="28"/>
      <c r="N92" s="28">
        <f t="shared" si="265"/>
        <v>0</v>
      </c>
      <c r="O92" s="29">
        <v>0</v>
      </c>
      <c r="P92" s="29">
        <f t="shared" si="266"/>
        <v>0</v>
      </c>
      <c r="Q92" s="29">
        <v>0</v>
      </c>
      <c r="R92" s="29">
        <f t="shared" si="267"/>
        <v>0</v>
      </c>
      <c r="S92" s="29">
        <v>0</v>
      </c>
      <c r="T92" s="29">
        <f t="shared" si="268"/>
        <v>0</v>
      </c>
      <c r="U92" s="29">
        <v>0</v>
      </c>
      <c r="V92" s="29">
        <f t="shared" si="269"/>
        <v>0</v>
      </c>
      <c r="W92" s="29">
        <v>0</v>
      </c>
      <c r="X92" s="29">
        <f t="shared" si="270"/>
        <v>0</v>
      </c>
      <c r="Y92" s="29">
        <v>0</v>
      </c>
      <c r="Z92" s="29">
        <f t="shared" si="271"/>
        <v>0</v>
      </c>
      <c r="AA92" s="29">
        <v>0</v>
      </c>
      <c r="AB92" s="29">
        <f t="shared" si="272"/>
        <v>0</v>
      </c>
      <c r="AC92" s="29">
        <v>0</v>
      </c>
      <c r="AD92" s="29">
        <f t="shared" si="273"/>
        <v>0</v>
      </c>
      <c r="AE92" s="29">
        <v>0</v>
      </c>
      <c r="AF92" s="29">
        <f t="shared" si="274"/>
        <v>0</v>
      </c>
      <c r="AG92" s="29">
        <v>0</v>
      </c>
      <c r="AH92" s="29">
        <f t="shared" si="275"/>
        <v>0</v>
      </c>
      <c r="AI92" s="29"/>
      <c r="AJ92" s="29">
        <f t="shared" si="276"/>
        <v>0</v>
      </c>
      <c r="AK92" s="29">
        <v>0</v>
      </c>
      <c r="AL92" s="29">
        <f t="shared" si="277"/>
        <v>0</v>
      </c>
      <c r="AM92" s="29">
        <v>2</v>
      </c>
      <c r="AN92" s="29">
        <f t="shared" si="278"/>
        <v>41648.705280000002</v>
      </c>
      <c r="AO92" s="29"/>
      <c r="AP92" s="29">
        <f t="shared" si="279"/>
        <v>0</v>
      </c>
      <c r="AQ92" s="29">
        <v>0</v>
      </c>
      <c r="AR92" s="29">
        <f t="shared" si="280"/>
        <v>0</v>
      </c>
      <c r="AS92" s="29"/>
      <c r="AT92" s="29">
        <f t="shared" si="281"/>
        <v>0</v>
      </c>
      <c r="AU92" s="29">
        <v>0</v>
      </c>
      <c r="AV92" s="29">
        <f t="shared" si="282"/>
        <v>0</v>
      </c>
      <c r="AW92" s="30"/>
      <c r="AX92" s="30">
        <f t="shared" si="283"/>
        <v>0</v>
      </c>
      <c r="AY92" s="29"/>
      <c r="AZ92" s="29">
        <f t="shared" si="284"/>
        <v>0</v>
      </c>
      <c r="BA92" s="29">
        <v>0</v>
      </c>
      <c r="BB92" s="29">
        <f t="shared" si="285"/>
        <v>0</v>
      </c>
      <c r="BC92" s="29">
        <v>0</v>
      </c>
      <c r="BD92" s="29">
        <f t="shared" si="286"/>
        <v>0</v>
      </c>
      <c r="BE92" s="29">
        <v>0</v>
      </c>
      <c r="BF92" s="29">
        <f t="shared" si="287"/>
        <v>0</v>
      </c>
      <c r="BG92" s="29">
        <v>0</v>
      </c>
      <c r="BH92" s="29">
        <f t="shared" si="288"/>
        <v>0</v>
      </c>
      <c r="BI92" s="29"/>
      <c r="BJ92" s="29">
        <f t="shared" si="289"/>
        <v>0</v>
      </c>
      <c r="BK92" s="29">
        <v>0</v>
      </c>
      <c r="BL92" s="29">
        <f t="shared" si="290"/>
        <v>0</v>
      </c>
      <c r="BM92" s="29">
        <v>0</v>
      </c>
      <c r="BN92" s="29">
        <f t="shared" si="291"/>
        <v>0</v>
      </c>
      <c r="BO92" s="29">
        <v>0</v>
      </c>
      <c r="BP92" s="29">
        <f t="shared" si="292"/>
        <v>0</v>
      </c>
      <c r="BQ92" s="29">
        <v>0</v>
      </c>
      <c r="BR92" s="29">
        <f t="shared" si="293"/>
        <v>0</v>
      </c>
      <c r="BS92" s="29"/>
      <c r="BT92" s="29">
        <f t="shared" si="294"/>
        <v>0</v>
      </c>
      <c r="BU92" s="29">
        <v>0</v>
      </c>
      <c r="BV92" s="29">
        <f t="shared" si="295"/>
        <v>0</v>
      </c>
      <c r="BW92" s="29">
        <v>0</v>
      </c>
      <c r="BX92" s="29">
        <f t="shared" si="296"/>
        <v>0</v>
      </c>
      <c r="BY92" s="29"/>
      <c r="BZ92" s="29">
        <f t="shared" si="297"/>
        <v>0</v>
      </c>
      <c r="CA92" s="29">
        <v>0</v>
      </c>
      <c r="CB92" s="29">
        <f t="shared" si="298"/>
        <v>0</v>
      </c>
      <c r="CC92" s="29">
        <v>0</v>
      </c>
      <c r="CD92" s="29">
        <f t="shared" si="299"/>
        <v>0</v>
      </c>
      <c r="CE92" s="29">
        <v>0</v>
      </c>
      <c r="CF92" s="29">
        <f t="shared" si="300"/>
        <v>0</v>
      </c>
      <c r="CG92" s="29">
        <v>0</v>
      </c>
      <c r="CH92" s="29">
        <f t="shared" si="301"/>
        <v>0</v>
      </c>
      <c r="CI92" s="29"/>
      <c r="CJ92" s="29">
        <f t="shared" si="302"/>
        <v>0</v>
      </c>
      <c r="CK92" s="29">
        <v>0</v>
      </c>
      <c r="CL92" s="29">
        <f t="shared" si="303"/>
        <v>0</v>
      </c>
      <c r="CM92" s="29">
        <v>0</v>
      </c>
      <c r="CN92" s="29">
        <f t="shared" si="304"/>
        <v>0</v>
      </c>
      <c r="CO92" s="30"/>
      <c r="CP92" s="30"/>
      <c r="CQ92" s="29"/>
      <c r="CR92" s="29"/>
      <c r="CS92" s="29"/>
      <c r="CT92" s="29">
        <f t="shared" si="305"/>
        <v>0</v>
      </c>
      <c r="CU92" s="32">
        <f t="shared" si="306"/>
        <v>2</v>
      </c>
      <c r="CV92" s="32">
        <f t="shared" si="306"/>
        <v>41648.705280000002</v>
      </c>
    </row>
    <row r="93" spans="1:100" ht="30" x14ac:dyDescent="0.25">
      <c r="A93" s="12"/>
      <c r="B93" s="12">
        <v>62</v>
      </c>
      <c r="C93" s="24" t="s">
        <v>145</v>
      </c>
      <c r="D93" s="25">
        <f t="shared" si="132"/>
        <v>10127</v>
      </c>
      <c r="E93" s="26">
        <v>1.95</v>
      </c>
      <c r="F93" s="27">
        <v>1</v>
      </c>
      <c r="G93" s="25">
        <v>1.4</v>
      </c>
      <c r="H93" s="25">
        <v>1.68</v>
      </c>
      <c r="I93" s="25">
        <v>2.23</v>
      </c>
      <c r="J93" s="25">
        <v>2.39</v>
      </c>
      <c r="K93" s="28"/>
      <c r="L93" s="28">
        <f t="shared" si="264"/>
        <v>0</v>
      </c>
      <c r="M93" s="28"/>
      <c r="N93" s="28">
        <f t="shared" si="265"/>
        <v>0</v>
      </c>
      <c r="O93" s="29">
        <v>0</v>
      </c>
      <c r="P93" s="29">
        <f t="shared" si="266"/>
        <v>0</v>
      </c>
      <c r="Q93" s="29">
        <v>0</v>
      </c>
      <c r="R93" s="29">
        <f t="shared" si="267"/>
        <v>0</v>
      </c>
      <c r="S93" s="29">
        <v>0</v>
      </c>
      <c r="T93" s="29">
        <f t="shared" si="268"/>
        <v>0</v>
      </c>
      <c r="U93" s="29">
        <v>0</v>
      </c>
      <c r="V93" s="29">
        <f t="shared" si="269"/>
        <v>0</v>
      </c>
      <c r="W93" s="29">
        <v>0</v>
      </c>
      <c r="X93" s="29">
        <f t="shared" si="270"/>
        <v>0</v>
      </c>
      <c r="Y93" s="29">
        <v>0</v>
      </c>
      <c r="Z93" s="29">
        <f t="shared" si="271"/>
        <v>0</v>
      </c>
      <c r="AA93" s="29">
        <v>0</v>
      </c>
      <c r="AB93" s="29">
        <f t="shared" si="272"/>
        <v>0</v>
      </c>
      <c r="AC93" s="29">
        <v>0</v>
      </c>
      <c r="AD93" s="29">
        <f t="shared" si="273"/>
        <v>0</v>
      </c>
      <c r="AE93" s="29">
        <v>0</v>
      </c>
      <c r="AF93" s="29">
        <f t="shared" si="274"/>
        <v>0</v>
      </c>
      <c r="AG93" s="29">
        <v>0</v>
      </c>
      <c r="AH93" s="29">
        <f t="shared" si="275"/>
        <v>0</v>
      </c>
      <c r="AI93" s="29"/>
      <c r="AJ93" s="29">
        <f t="shared" si="276"/>
        <v>0</v>
      </c>
      <c r="AK93" s="29">
        <v>0</v>
      </c>
      <c r="AL93" s="29">
        <f t="shared" si="277"/>
        <v>0</v>
      </c>
      <c r="AM93" s="29">
        <v>1</v>
      </c>
      <c r="AN93" s="29">
        <f t="shared" si="278"/>
        <v>28199.644199999995</v>
      </c>
      <c r="AO93" s="29"/>
      <c r="AP93" s="29">
        <f t="shared" si="279"/>
        <v>0</v>
      </c>
      <c r="AQ93" s="29">
        <v>0</v>
      </c>
      <c r="AR93" s="29">
        <f t="shared" si="280"/>
        <v>0</v>
      </c>
      <c r="AS93" s="29"/>
      <c r="AT93" s="29">
        <f t="shared" si="281"/>
        <v>0</v>
      </c>
      <c r="AU93" s="29">
        <v>0</v>
      </c>
      <c r="AV93" s="29">
        <f t="shared" si="282"/>
        <v>0</v>
      </c>
      <c r="AW93" s="30"/>
      <c r="AX93" s="30">
        <f t="shared" si="283"/>
        <v>0</v>
      </c>
      <c r="AY93" s="29">
        <v>0</v>
      </c>
      <c r="AZ93" s="29">
        <f t="shared" si="284"/>
        <v>0</v>
      </c>
      <c r="BA93" s="29">
        <v>0</v>
      </c>
      <c r="BB93" s="29">
        <f t="shared" si="285"/>
        <v>0</v>
      </c>
      <c r="BC93" s="29">
        <v>0</v>
      </c>
      <c r="BD93" s="29">
        <f t="shared" si="286"/>
        <v>0</v>
      </c>
      <c r="BE93" s="29">
        <v>0</v>
      </c>
      <c r="BF93" s="29">
        <f t="shared" si="287"/>
        <v>0</v>
      </c>
      <c r="BG93" s="29">
        <v>0</v>
      </c>
      <c r="BH93" s="29">
        <f t="shared" si="288"/>
        <v>0</v>
      </c>
      <c r="BI93" s="29"/>
      <c r="BJ93" s="29">
        <f t="shared" si="289"/>
        <v>0</v>
      </c>
      <c r="BK93" s="29">
        <v>0</v>
      </c>
      <c r="BL93" s="29">
        <f t="shared" si="290"/>
        <v>0</v>
      </c>
      <c r="BM93" s="29">
        <v>0</v>
      </c>
      <c r="BN93" s="29">
        <f t="shared" si="291"/>
        <v>0</v>
      </c>
      <c r="BO93" s="29">
        <v>0</v>
      </c>
      <c r="BP93" s="29">
        <f t="shared" si="292"/>
        <v>0</v>
      </c>
      <c r="BQ93" s="29">
        <v>0</v>
      </c>
      <c r="BR93" s="29">
        <f t="shared" si="293"/>
        <v>0</v>
      </c>
      <c r="BS93" s="29"/>
      <c r="BT93" s="29">
        <f t="shared" si="294"/>
        <v>0</v>
      </c>
      <c r="BU93" s="29">
        <v>0</v>
      </c>
      <c r="BV93" s="29">
        <f t="shared" si="295"/>
        <v>0</v>
      </c>
      <c r="BW93" s="29">
        <v>0</v>
      </c>
      <c r="BX93" s="29">
        <f t="shared" si="296"/>
        <v>0</v>
      </c>
      <c r="BY93" s="29"/>
      <c r="BZ93" s="29">
        <f t="shared" si="297"/>
        <v>0</v>
      </c>
      <c r="CA93" s="29">
        <v>0</v>
      </c>
      <c r="CB93" s="29">
        <f t="shared" si="298"/>
        <v>0</v>
      </c>
      <c r="CC93" s="29">
        <v>0</v>
      </c>
      <c r="CD93" s="29">
        <f t="shared" si="299"/>
        <v>0</v>
      </c>
      <c r="CE93" s="29">
        <v>0</v>
      </c>
      <c r="CF93" s="29">
        <f t="shared" si="300"/>
        <v>0</v>
      </c>
      <c r="CG93" s="29">
        <v>0</v>
      </c>
      <c r="CH93" s="29">
        <f t="shared" si="301"/>
        <v>0</v>
      </c>
      <c r="CI93" s="29"/>
      <c r="CJ93" s="29">
        <f t="shared" si="302"/>
        <v>0</v>
      </c>
      <c r="CK93" s="29">
        <v>0</v>
      </c>
      <c r="CL93" s="29">
        <f t="shared" si="303"/>
        <v>0</v>
      </c>
      <c r="CM93" s="29">
        <v>0</v>
      </c>
      <c r="CN93" s="29">
        <f t="shared" si="304"/>
        <v>0</v>
      </c>
      <c r="CO93" s="30"/>
      <c r="CP93" s="30"/>
      <c r="CQ93" s="29"/>
      <c r="CR93" s="29"/>
      <c r="CS93" s="29"/>
      <c r="CT93" s="29">
        <f t="shared" si="305"/>
        <v>0</v>
      </c>
      <c r="CU93" s="32">
        <f t="shared" si="306"/>
        <v>1</v>
      </c>
      <c r="CV93" s="32">
        <f t="shared" si="306"/>
        <v>28199.644199999995</v>
      </c>
    </row>
    <row r="94" spans="1:100" ht="30" x14ac:dyDescent="0.25">
      <c r="A94" s="12"/>
      <c r="B94" s="12">
        <v>63</v>
      </c>
      <c r="C94" s="24" t="s">
        <v>146</v>
      </c>
      <c r="D94" s="25">
        <f t="shared" si="132"/>
        <v>10127</v>
      </c>
      <c r="E94" s="26">
        <v>2.17</v>
      </c>
      <c r="F94" s="27">
        <v>1</v>
      </c>
      <c r="G94" s="25">
        <v>1.4</v>
      </c>
      <c r="H94" s="25">
        <v>1.68</v>
      </c>
      <c r="I94" s="25">
        <v>2.23</v>
      </c>
      <c r="J94" s="25">
        <v>2.39</v>
      </c>
      <c r="K94" s="28"/>
      <c r="L94" s="28">
        <f t="shared" si="264"/>
        <v>0</v>
      </c>
      <c r="M94" s="28"/>
      <c r="N94" s="28">
        <f t="shared" si="265"/>
        <v>0</v>
      </c>
      <c r="O94" s="29">
        <v>0</v>
      </c>
      <c r="P94" s="29">
        <f t="shared" si="266"/>
        <v>0</v>
      </c>
      <c r="Q94" s="29">
        <v>0</v>
      </c>
      <c r="R94" s="29">
        <f t="shared" si="267"/>
        <v>0</v>
      </c>
      <c r="S94" s="29">
        <v>0</v>
      </c>
      <c r="T94" s="29">
        <f t="shared" si="268"/>
        <v>0</v>
      </c>
      <c r="U94" s="29">
        <v>0</v>
      </c>
      <c r="V94" s="29">
        <f t="shared" si="269"/>
        <v>0</v>
      </c>
      <c r="W94" s="29">
        <v>0</v>
      </c>
      <c r="X94" s="29">
        <f t="shared" si="270"/>
        <v>0</v>
      </c>
      <c r="Y94" s="29">
        <v>0</v>
      </c>
      <c r="Z94" s="29">
        <f t="shared" si="271"/>
        <v>0</v>
      </c>
      <c r="AA94" s="29">
        <v>0</v>
      </c>
      <c r="AB94" s="29">
        <f t="shared" si="272"/>
        <v>0</v>
      </c>
      <c r="AC94" s="29">
        <v>0</v>
      </c>
      <c r="AD94" s="29">
        <f t="shared" si="273"/>
        <v>0</v>
      </c>
      <c r="AE94" s="29">
        <v>0</v>
      </c>
      <c r="AF94" s="29">
        <f t="shared" si="274"/>
        <v>0</v>
      </c>
      <c r="AG94" s="29">
        <v>0</v>
      </c>
      <c r="AH94" s="29">
        <f t="shared" si="275"/>
        <v>0</v>
      </c>
      <c r="AI94" s="29"/>
      <c r="AJ94" s="29">
        <f t="shared" si="276"/>
        <v>0</v>
      </c>
      <c r="AK94" s="29">
        <v>0</v>
      </c>
      <c r="AL94" s="29">
        <f t="shared" si="277"/>
        <v>0</v>
      </c>
      <c r="AM94" s="29">
        <v>4</v>
      </c>
      <c r="AN94" s="29">
        <f t="shared" si="278"/>
        <v>125524.57007999999</v>
      </c>
      <c r="AO94" s="29"/>
      <c r="AP94" s="29">
        <f t="shared" si="279"/>
        <v>0</v>
      </c>
      <c r="AQ94" s="29">
        <v>0</v>
      </c>
      <c r="AR94" s="29">
        <f t="shared" si="280"/>
        <v>0</v>
      </c>
      <c r="AS94" s="29"/>
      <c r="AT94" s="29">
        <f t="shared" si="281"/>
        <v>0</v>
      </c>
      <c r="AU94" s="29">
        <v>0</v>
      </c>
      <c r="AV94" s="29">
        <f t="shared" si="282"/>
        <v>0</v>
      </c>
      <c r="AW94" s="30"/>
      <c r="AX94" s="30">
        <f t="shared" si="283"/>
        <v>0</v>
      </c>
      <c r="AY94" s="29">
        <v>0</v>
      </c>
      <c r="AZ94" s="29">
        <f t="shared" si="284"/>
        <v>0</v>
      </c>
      <c r="BA94" s="29">
        <v>0</v>
      </c>
      <c r="BB94" s="29">
        <f t="shared" si="285"/>
        <v>0</v>
      </c>
      <c r="BC94" s="29">
        <v>0</v>
      </c>
      <c r="BD94" s="29">
        <f t="shared" si="286"/>
        <v>0</v>
      </c>
      <c r="BE94" s="29">
        <v>0</v>
      </c>
      <c r="BF94" s="29">
        <f t="shared" si="287"/>
        <v>0</v>
      </c>
      <c r="BG94" s="29">
        <v>0</v>
      </c>
      <c r="BH94" s="29">
        <f t="shared" si="288"/>
        <v>0</v>
      </c>
      <c r="BI94" s="29"/>
      <c r="BJ94" s="29">
        <f t="shared" si="289"/>
        <v>0</v>
      </c>
      <c r="BK94" s="29">
        <v>0</v>
      </c>
      <c r="BL94" s="29">
        <f t="shared" si="290"/>
        <v>0</v>
      </c>
      <c r="BM94" s="29">
        <v>0</v>
      </c>
      <c r="BN94" s="29">
        <f t="shared" si="291"/>
        <v>0</v>
      </c>
      <c r="BO94" s="29">
        <v>0</v>
      </c>
      <c r="BP94" s="29">
        <f t="shared" si="292"/>
        <v>0</v>
      </c>
      <c r="BQ94" s="29">
        <v>0</v>
      </c>
      <c r="BR94" s="29">
        <f t="shared" si="293"/>
        <v>0</v>
      </c>
      <c r="BS94" s="29"/>
      <c r="BT94" s="29">
        <f t="shared" si="294"/>
        <v>0</v>
      </c>
      <c r="BU94" s="29">
        <v>0</v>
      </c>
      <c r="BV94" s="29">
        <f t="shared" si="295"/>
        <v>0</v>
      </c>
      <c r="BW94" s="29">
        <v>0</v>
      </c>
      <c r="BX94" s="29">
        <f t="shared" si="296"/>
        <v>0</v>
      </c>
      <c r="BY94" s="29">
        <v>2</v>
      </c>
      <c r="BZ94" s="29">
        <f t="shared" si="297"/>
        <v>74576.362223999997</v>
      </c>
      <c r="CA94" s="29">
        <v>0</v>
      </c>
      <c r="CB94" s="29">
        <f t="shared" si="298"/>
        <v>0</v>
      </c>
      <c r="CC94" s="29">
        <v>0</v>
      </c>
      <c r="CD94" s="29">
        <f t="shared" si="299"/>
        <v>0</v>
      </c>
      <c r="CE94" s="29">
        <v>0</v>
      </c>
      <c r="CF94" s="29">
        <f t="shared" si="300"/>
        <v>0</v>
      </c>
      <c r="CG94" s="29">
        <v>0</v>
      </c>
      <c r="CH94" s="29">
        <f t="shared" si="301"/>
        <v>0</v>
      </c>
      <c r="CI94" s="29"/>
      <c r="CJ94" s="29">
        <f t="shared" si="302"/>
        <v>0</v>
      </c>
      <c r="CK94" s="29">
        <v>0</v>
      </c>
      <c r="CL94" s="29">
        <f t="shared" si="303"/>
        <v>0</v>
      </c>
      <c r="CM94" s="29">
        <v>0</v>
      </c>
      <c r="CN94" s="29">
        <f t="shared" si="304"/>
        <v>0</v>
      </c>
      <c r="CO94" s="30"/>
      <c r="CP94" s="30"/>
      <c r="CQ94" s="29"/>
      <c r="CR94" s="29"/>
      <c r="CS94" s="29"/>
      <c r="CT94" s="29">
        <f t="shared" si="305"/>
        <v>0</v>
      </c>
      <c r="CU94" s="32">
        <f t="shared" si="306"/>
        <v>6</v>
      </c>
      <c r="CV94" s="32">
        <f t="shared" si="306"/>
        <v>200100.93230399999</v>
      </c>
    </row>
    <row r="95" spans="1:100" ht="30" x14ac:dyDescent="0.25">
      <c r="A95" s="12"/>
      <c r="B95" s="12">
        <v>64</v>
      </c>
      <c r="C95" s="24" t="s">
        <v>147</v>
      </c>
      <c r="D95" s="25">
        <f t="shared" si="132"/>
        <v>10127</v>
      </c>
      <c r="E95" s="26">
        <v>3.84</v>
      </c>
      <c r="F95" s="27">
        <v>1</v>
      </c>
      <c r="G95" s="25">
        <v>1.4</v>
      </c>
      <c r="H95" s="25">
        <v>1.68</v>
      </c>
      <c r="I95" s="25">
        <v>2.23</v>
      </c>
      <c r="J95" s="25">
        <v>2.39</v>
      </c>
      <c r="K95" s="28"/>
      <c r="L95" s="28">
        <f t="shared" si="264"/>
        <v>0</v>
      </c>
      <c r="M95" s="28"/>
      <c r="N95" s="28">
        <f t="shared" si="265"/>
        <v>0</v>
      </c>
      <c r="O95" s="29">
        <v>0</v>
      </c>
      <c r="P95" s="29">
        <f t="shared" si="266"/>
        <v>0</v>
      </c>
      <c r="Q95" s="29">
        <v>0</v>
      </c>
      <c r="R95" s="29">
        <f t="shared" si="267"/>
        <v>0</v>
      </c>
      <c r="S95" s="29">
        <v>0</v>
      </c>
      <c r="T95" s="29">
        <f t="shared" si="268"/>
        <v>0</v>
      </c>
      <c r="U95" s="29">
        <v>0</v>
      </c>
      <c r="V95" s="29">
        <f t="shared" si="269"/>
        <v>0</v>
      </c>
      <c r="W95" s="29">
        <v>0</v>
      </c>
      <c r="X95" s="29">
        <f t="shared" si="270"/>
        <v>0</v>
      </c>
      <c r="Y95" s="29">
        <v>0</v>
      </c>
      <c r="Z95" s="29">
        <f t="shared" si="271"/>
        <v>0</v>
      </c>
      <c r="AA95" s="29">
        <v>0</v>
      </c>
      <c r="AB95" s="29">
        <f t="shared" si="272"/>
        <v>0</v>
      </c>
      <c r="AC95" s="29">
        <v>0</v>
      </c>
      <c r="AD95" s="29">
        <f t="shared" si="273"/>
        <v>0</v>
      </c>
      <c r="AE95" s="29">
        <v>0</v>
      </c>
      <c r="AF95" s="29">
        <f t="shared" si="274"/>
        <v>0</v>
      </c>
      <c r="AG95" s="29">
        <v>0</v>
      </c>
      <c r="AH95" s="29">
        <f t="shared" si="275"/>
        <v>0</v>
      </c>
      <c r="AI95" s="29"/>
      <c r="AJ95" s="29">
        <f t="shared" si="276"/>
        <v>0</v>
      </c>
      <c r="AK95" s="29">
        <v>0</v>
      </c>
      <c r="AL95" s="29">
        <f t="shared" si="277"/>
        <v>0</v>
      </c>
      <c r="AM95" s="29"/>
      <c r="AN95" s="29">
        <f t="shared" si="278"/>
        <v>0</v>
      </c>
      <c r="AO95" s="29"/>
      <c r="AP95" s="29">
        <f t="shared" si="279"/>
        <v>0</v>
      </c>
      <c r="AQ95" s="29">
        <v>0</v>
      </c>
      <c r="AR95" s="29">
        <f t="shared" si="280"/>
        <v>0</v>
      </c>
      <c r="AS95" s="29"/>
      <c r="AT95" s="29">
        <f t="shared" si="281"/>
        <v>0</v>
      </c>
      <c r="AU95" s="29">
        <v>0</v>
      </c>
      <c r="AV95" s="29">
        <f t="shared" si="282"/>
        <v>0</v>
      </c>
      <c r="AW95" s="30"/>
      <c r="AX95" s="30">
        <f t="shared" si="283"/>
        <v>0</v>
      </c>
      <c r="AY95" s="29">
        <v>0</v>
      </c>
      <c r="AZ95" s="29">
        <f t="shared" si="284"/>
        <v>0</v>
      </c>
      <c r="BA95" s="29">
        <v>0</v>
      </c>
      <c r="BB95" s="29">
        <f t="shared" si="285"/>
        <v>0</v>
      </c>
      <c r="BC95" s="29">
        <v>0</v>
      </c>
      <c r="BD95" s="29">
        <f t="shared" si="286"/>
        <v>0</v>
      </c>
      <c r="BE95" s="29">
        <v>0</v>
      </c>
      <c r="BF95" s="29">
        <f t="shared" si="287"/>
        <v>0</v>
      </c>
      <c r="BG95" s="29">
        <v>0</v>
      </c>
      <c r="BH95" s="29">
        <f t="shared" si="288"/>
        <v>0</v>
      </c>
      <c r="BI95" s="29"/>
      <c r="BJ95" s="29">
        <f t="shared" si="289"/>
        <v>0</v>
      </c>
      <c r="BK95" s="29">
        <v>0</v>
      </c>
      <c r="BL95" s="29">
        <f t="shared" si="290"/>
        <v>0</v>
      </c>
      <c r="BM95" s="29">
        <v>0</v>
      </c>
      <c r="BN95" s="29">
        <f t="shared" si="291"/>
        <v>0</v>
      </c>
      <c r="BO95" s="29">
        <v>0</v>
      </c>
      <c r="BP95" s="29">
        <f t="shared" si="292"/>
        <v>0</v>
      </c>
      <c r="BQ95" s="29">
        <v>0</v>
      </c>
      <c r="BR95" s="29">
        <f t="shared" si="293"/>
        <v>0</v>
      </c>
      <c r="BS95" s="29"/>
      <c r="BT95" s="29">
        <f t="shared" si="294"/>
        <v>0</v>
      </c>
      <c r="BU95" s="29">
        <v>0</v>
      </c>
      <c r="BV95" s="29">
        <f t="shared" si="295"/>
        <v>0</v>
      </c>
      <c r="BW95" s="29">
        <v>0</v>
      </c>
      <c r="BX95" s="29">
        <f t="shared" si="296"/>
        <v>0</v>
      </c>
      <c r="BY95" s="29">
        <v>0</v>
      </c>
      <c r="BZ95" s="29">
        <f t="shared" si="297"/>
        <v>0</v>
      </c>
      <c r="CA95" s="29">
        <v>0</v>
      </c>
      <c r="CB95" s="29">
        <f t="shared" si="298"/>
        <v>0</v>
      </c>
      <c r="CC95" s="29">
        <v>0</v>
      </c>
      <c r="CD95" s="29">
        <f t="shared" si="299"/>
        <v>0</v>
      </c>
      <c r="CE95" s="29">
        <v>0</v>
      </c>
      <c r="CF95" s="29">
        <f t="shared" si="300"/>
        <v>0</v>
      </c>
      <c r="CG95" s="29">
        <v>0</v>
      </c>
      <c r="CH95" s="29">
        <f t="shared" si="301"/>
        <v>0</v>
      </c>
      <c r="CI95" s="29"/>
      <c r="CJ95" s="29">
        <f t="shared" si="302"/>
        <v>0</v>
      </c>
      <c r="CK95" s="29">
        <v>0</v>
      </c>
      <c r="CL95" s="29">
        <f t="shared" si="303"/>
        <v>0</v>
      </c>
      <c r="CM95" s="29">
        <v>0</v>
      </c>
      <c r="CN95" s="29">
        <f t="shared" si="304"/>
        <v>0</v>
      </c>
      <c r="CO95" s="30"/>
      <c r="CP95" s="30"/>
      <c r="CQ95" s="29"/>
      <c r="CR95" s="29"/>
      <c r="CS95" s="29"/>
      <c r="CT95" s="29">
        <f t="shared" si="305"/>
        <v>0</v>
      </c>
      <c r="CU95" s="32">
        <f t="shared" si="306"/>
        <v>0</v>
      </c>
      <c r="CV95" s="32">
        <f t="shared" si="306"/>
        <v>0</v>
      </c>
    </row>
    <row r="96" spans="1:100" x14ac:dyDescent="0.25">
      <c r="A96" s="12">
        <v>22</v>
      </c>
      <c r="B96" s="12"/>
      <c r="C96" s="45" t="s">
        <v>148</v>
      </c>
      <c r="D96" s="25"/>
      <c r="E96" s="26"/>
      <c r="F96" s="27"/>
      <c r="G96" s="25"/>
      <c r="H96" s="25"/>
      <c r="I96" s="25"/>
      <c r="J96" s="25"/>
      <c r="K96" s="69">
        <f t="shared" ref="K96:Z96" si="307">SUM(K97:K98)</f>
        <v>42</v>
      </c>
      <c r="L96" s="69">
        <f t="shared" si="307"/>
        <v>535265.82563999994</v>
      </c>
      <c r="M96" s="69">
        <f t="shared" si="307"/>
        <v>0</v>
      </c>
      <c r="N96" s="69">
        <f t="shared" si="307"/>
        <v>0</v>
      </c>
      <c r="O96" s="69">
        <f t="shared" si="307"/>
        <v>0</v>
      </c>
      <c r="P96" s="69">
        <f t="shared" si="307"/>
        <v>0</v>
      </c>
      <c r="Q96" s="69">
        <f t="shared" si="307"/>
        <v>0</v>
      </c>
      <c r="R96" s="69">
        <f t="shared" si="307"/>
        <v>0</v>
      </c>
      <c r="S96" s="69">
        <f t="shared" si="307"/>
        <v>0</v>
      </c>
      <c r="T96" s="69">
        <f t="shared" si="307"/>
        <v>0</v>
      </c>
      <c r="U96" s="69">
        <f t="shared" si="307"/>
        <v>0</v>
      </c>
      <c r="V96" s="69">
        <f t="shared" si="307"/>
        <v>0</v>
      </c>
      <c r="W96" s="69">
        <f t="shared" si="307"/>
        <v>0</v>
      </c>
      <c r="X96" s="69">
        <f t="shared" si="307"/>
        <v>0</v>
      </c>
      <c r="Y96" s="69">
        <f t="shared" si="307"/>
        <v>0</v>
      </c>
      <c r="Z96" s="69">
        <f t="shared" si="307"/>
        <v>0</v>
      </c>
      <c r="AA96" s="69">
        <f t="shared" ref="AA96:AP96" si="308">SUM(AA97:AA98)</f>
        <v>0</v>
      </c>
      <c r="AB96" s="69">
        <f t="shared" si="308"/>
        <v>0</v>
      </c>
      <c r="AC96" s="69">
        <f t="shared" si="308"/>
        <v>0</v>
      </c>
      <c r="AD96" s="69">
        <f t="shared" si="308"/>
        <v>0</v>
      </c>
      <c r="AE96" s="69">
        <f t="shared" si="308"/>
        <v>0</v>
      </c>
      <c r="AF96" s="69">
        <f t="shared" si="308"/>
        <v>0</v>
      </c>
      <c r="AG96" s="69">
        <f t="shared" si="308"/>
        <v>0</v>
      </c>
      <c r="AH96" s="69">
        <f t="shared" si="308"/>
        <v>0</v>
      </c>
      <c r="AI96" s="69">
        <f t="shared" si="308"/>
        <v>0</v>
      </c>
      <c r="AJ96" s="69">
        <f t="shared" si="308"/>
        <v>0</v>
      </c>
      <c r="AK96" s="69">
        <f t="shared" si="308"/>
        <v>0</v>
      </c>
      <c r="AL96" s="69">
        <f t="shared" si="308"/>
        <v>0</v>
      </c>
      <c r="AM96" s="69">
        <f t="shared" si="308"/>
        <v>0</v>
      </c>
      <c r="AN96" s="69">
        <f t="shared" si="308"/>
        <v>0</v>
      </c>
      <c r="AO96" s="69">
        <f t="shared" si="308"/>
        <v>0</v>
      </c>
      <c r="AP96" s="69">
        <f t="shared" si="308"/>
        <v>0</v>
      </c>
      <c r="AQ96" s="69">
        <f t="shared" ref="AQ96:BF96" si="309">SUM(AQ97:AQ98)</f>
        <v>0</v>
      </c>
      <c r="AR96" s="69">
        <f t="shared" si="309"/>
        <v>0</v>
      </c>
      <c r="AS96" s="69">
        <f t="shared" si="309"/>
        <v>0</v>
      </c>
      <c r="AT96" s="69">
        <f t="shared" si="309"/>
        <v>0</v>
      </c>
      <c r="AU96" s="69">
        <f t="shared" si="309"/>
        <v>0</v>
      </c>
      <c r="AV96" s="69">
        <f t="shared" si="309"/>
        <v>0</v>
      </c>
      <c r="AW96" s="69">
        <f t="shared" si="309"/>
        <v>0</v>
      </c>
      <c r="AX96" s="69">
        <f t="shared" si="309"/>
        <v>0</v>
      </c>
      <c r="AY96" s="69">
        <f t="shared" si="309"/>
        <v>0</v>
      </c>
      <c r="AZ96" s="69">
        <f t="shared" si="309"/>
        <v>0</v>
      </c>
      <c r="BA96" s="69">
        <f t="shared" si="309"/>
        <v>0</v>
      </c>
      <c r="BB96" s="69">
        <f t="shared" si="309"/>
        <v>0</v>
      </c>
      <c r="BC96" s="69">
        <f t="shared" si="309"/>
        <v>0</v>
      </c>
      <c r="BD96" s="69">
        <f t="shared" si="309"/>
        <v>0</v>
      </c>
      <c r="BE96" s="69">
        <f t="shared" si="309"/>
        <v>1</v>
      </c>
      <c r="BF96" s="69">
        <f t="shared" si="309"/>
        <v>40715.692617599998</v>
      </c>
      <c r="BG96" s="69">
        <f t="shared" ref="BG96:BV96" si="310">SUM(BG97:BG98)</f>
        <v>9</v>
      </c>
      <c r="BH96" s="69">
        <f t="shared" si="310"/>
        <v>160435.98480000001</v>
      </c>
      <c r="BI96" s="69">
        <f t="shared" si="310"/>
        <v>3</v>
      </c>
      <c r="BJ96" s="69">
        <f t="shared" si="310"/>
        <v>49968.238320000004</v>
      </c>
      <c r="BK96" s="69">
        <f t="shared" si="310"/>
        <v>0</v>
      </c>
      <c r="BL96" s="69">
        <f t="shared" si="310"/>
        <v>0</v>
      </c>
      <c r="BM96" s="69">
        <f t="shared" si="310"/>
        <v>0</v>
      </c>
      <c r="BN96" s="69">
        <f t="shared" si="310"/>
        <v>0</v>
      </c>
      <c r="BO96" s="69">
        <f t="shared" si="310"/>
        <v>0</v>
      </c>
      <c r="BP96" s="69">
        <f t="shared" si="310"/>
        <v>0</v>
      </c>
      <c r="BQ96" s="69">
        <f t="shared" si="310"/>
        <v>3</v>
      </c>
      <c r="BR96" s="69">
        <f t="shared" si="310"/>
        <v>47060.995363199996</v>
      </c>
      <c r="BS96" s="69">
        <f t="shared" si="310"/>
        <v>0</v>
      </c>
      <c r="BT96" s="69">
        <f t="shared" si="310"/>
        <v>0</v>
      </c>
      <c r="BU96" s="69">
        <f t="shared" si="310"/>
        <v>0</v>
      </c>
      <c r="BV96" s="69">
        <f t="shared" si="310"/>
        <v>0</v>
      </c>
      <c r="BW96" s="69">
        <f t="shared" ref="BW96:CL96" si="311">SUM(BW97:BW98)</f>
        <v>0</v>
      </c>
      <c r="BX96" s="69">
        <f t="shared" si="311"/>
        <v>0</v>
      </c>
      <c r="BY96" s="69">
        <f t="shared" si="311"/>
        <v>0</v>
      </c>
      <c r="BZ96" s="69">
        <f t="shared" si="311"/>
        <v>0</v>
      </c>
      <c r="CA96" s="69">
        <f t="shared" si="311"/>
        <v>0</v>
      </c>
      <c r="CB96" s="69">
        <f t="shared" si="311"/>
        <v>0</v>
      </c>
      <c r="CC96" s="69">
        <f t="shared" si="311"/>
        <v>0</v>
      </c>
      <c r="CD96" s="69">
        <f t="shared" si="311"/>
        <v>0</v>
      </c>
      <c r="CE96" s="69">
        <f t="shared" si="311"/>
        <v>28</v>
      </c>
      <c r="CF96" s="69">
        <f t="shared" si="311"/>
        <v>818621.63510399987</v>
      </c>
      <c r="CG96" s="69">
        <f t="shared" si="311"/>
        <v>1</v>
      </c>
      <c r="CH96" s="69">
        <f t="shared" si="311"/>
        <v>15293.309304</v>
      </c>
      <c r="CI96" s="69">
        <f t="shared" si="311"/>
        <v>0</v>
      </c>
      <c r="CJ96" s="69">
        <f t="shared" si="311"/>
        <v>0</v>
      </c>
      <c r="CK96" s="69">
        <f t="shared" si="311"/>
        <v>0</v>
      </c>
      <c r="CL96" s="69">
        <f t="shared" si="311"/>
        <v>0</v>
      </c>
      <c r="CM96" s="69">
        <f t="shared" ref="CM96:CV96" si="312">SUM(CM97:CM98)</f>
        <v>0</v>
      </c>
      <c r="CN96" s="69">
        <f t="shared" si="312"/>
        <v>0</v>
      </c>
      <c r="CO96" s="69">
        <f t="shared" si="312"/>
        <v>0</v>
      </c>
      <c r="CP96" s="69">
        <f t="shared" si="312"/>
        <v>0</v>
      </c>
      <c r="CQ96" s="69">
        <f t="shared" si="312"/>
        <v>0</v>
      </c>
      <c r="CR96" s="69">
        <f t="shared" si="312"/>
        <v>0</v>
      </c>
      <c r="CS96" s="69">
        <f t="shared" si="312"/>
        <v>0</v>
      </c>
      <c r="CT96" s="69">
        <f t="shared" si="312"/>
        <v>0</v>
      </c>
      <c r="CU96" s="69">
        <f t="shared" si="312"/>
        <v>87</v>
      </c>
      <c r="CV96" s="69">
        <f t="shared" si="312"/>
        <v>1667361.6811487998</v>
      </c>
    </row>
    <row r="97" spans="1:100" ht="30" x14ac:dyDescent="0.25">
      <c r="A97" s="12"/>
      <c r="B97" s="12">
        <v>65</v>
      </c>
      <c r="C97" s="33" t="s">
        <v>149</v>
      </c>
      <c r="D97" s="25">
        <f>D95</f>
        <v>10127</v>
      </c>
      <c r="E97" s="26">
        <v>2.31</v>
      </c>
      <c r="F97" s="27">
        <v>1</v>
      </c>
      <c r="G97" s="25">
        <v>1.4</v>
      </c>
      <c r="H97" s="25">
        <v>1.68</v>
      </c>
      <c r="I97" s="25">
        <v>2.23</v>
      </c>
      <c r="J97" s="25">
        <v>2.39</v>
      </c>
      <c r="K97" s="28"/>
      <c r="L97" s="28">
        <f>SUM(K97*D97*E97*F97*G97*$L$7)</f>
        <v>0</v>
      </c>
      <c r="M97" s="28"/>
      <c r="N97" s="28">
        <f>M97*D97*E97*F97*G97*$N$7</f>
        <v>0</v>
      </c>
      <c r="O97" s="29"/>
      <c r="P97" s="29">
        <f>O97*D97*E97*F97*G97*$P$7</f>
        <v>0</v>
      </c>
      <c r="Q97" s="29"/>
      <c r="R97" s="29">
        <f>Q97*D97*E97*F97*G97*$R$7</f>
        <v>0</v>
      </c>
      <c r="S97" s="29"/>
      <c r="T97" s="29">
        <f>S97*D97*E97*F97*G97*$T$7</f>
        <v>0</v>
      </c>
      <c r="U97" s="29"/>
      <c r="V97" s="29">
        <f>U97*D97*E97*F97*G97*$V$7</f>
        <v>0</v>
      </c>
      <c r="W97" s="29"/>
      <c r="X97" s="29">
        <f>W97*D97*E97*F97*G97*$X$7</f>
        <v>0</v>
      </c>
      <c r="Y97" s="29"/>
      <c r="Z97" s="29">
        <f>Y97*D97*E97*F97*G97*$Z$7</f>
        <v>0</v>
      </c>
      <c r="AA97" s="29"/>
      <c r="AB97" s="29">
        <f>AA97*D97*E97*F97*G97*$AB$7</f>
        <v>0</v>
      </c>
      <c r="AC97" s="29"/>
      <c r="AD97" s="29">
        <f>AC97*D97*E97*F97*G97*$AD$7</f>
        <v>0</v>
      </c>
      <c r="AE97" s="29"/>
      <c r="AF97" s="29">
        <f>AE97*D97*E97*F97*G97*$AF$7</f>
        <v>0</v>
      </c>
      <c r="AG97" s="29"/>
      <c r="AH97" s="29">
        <f>AG97*D97*E97*F97*G97*$AH$7</f>
        <v>0</v>
      </c>
      <c r="AI97" s="29"/>
      <c r="AJ97" s="29">
        <f>AI97*D97*E97*F97*G97*$AJ$7</f>
        <v>0</v>
      </c>
      <c r="AK97" s="29"/>
      <c r="AL97" s="29">
        <f>AK97*D97*E97*F97*G97*$AL$7</f>
        <v>0</v>
      </c>
      <c r="AM97" s="29"/>
      <c r="AN97" s="29">
        <f>AM97*D97*E97*F97*G97*$AN$7</f>
        <v>0</v>
      </c>
      <c r="AO97" s="29"/>
      <c r="AP97" s="29">
        <f>AO97*D97*E97*F97*G97*$AP$7</f>
        <v>0</v>
      </c>
      <c r="AQ97" s="29"/>
      <c r="AR97" s="29">
        <f>AQ97*D97*E97*F97*G97*$AR$7</f>
        <v>0</v>
      </c>
      <c r="AS97" s="29"/>
      <c r="AT97" s="29">
        <f>AS97*D97*E97*F97*G97*$AT$7</f>
        <v>0</v>
      </c>
      <c r="AU97" s="29"/>
      <c r="AV97" s="29">
        <f>AU97*D97*E97*F97*G97*$AV$7</f>
        <v>0</v>
      </c>
      <c r="AW97" s="30"/>
      <c r="AX97" s="30">
        <f>AW97*D97*E97*F97*G97*$AX$7</f>
        <v>0</v>
      </c>
      <c r="AY97" s="29"/>
      <c r="AZ97" s="29">
        <f>AY97*D97*E97*F97*G97*$AZ$7</f>
        <v>0</v>
      </c>
      <c r="BA97" s="29"/>
      <c r="BB97" s="29">
        <f>BA97*D97*E97*F97*H97*$BB$7</f>
        <v>0</v>
      </c>
      <c r="BC97" s="29"/>
      <c r="BD97" s="29">
        <f>BC97*D97*E97*F97*H97*$BD$7</f>
        <v>0</v>
      </c>
      <c r="BE97" s="29">
        <v>1</v>
      </c>
      <c r="BF97" s="29">
        <f>BE97*D97*E97*F97*H97*$BF$7</f>
        <v>40715.692617599998</v>
      </c>
      <c r="BG97" s="29">
        <v>1</v>
      </c>
      <c r="BH97" s="29">
        <f>BG97*D97*E97*F97*H97*$BH$7</f>
        <v>39300.861599999997</v>
      </c>
      <c r="BI97" s="29"/>
      <c r="BJ97" s="29">
        <f>BI97*D97*E97*F97*H97*$BJ$7</f>
        <v>0</v>
      </c>
      <c r="BK97" s="29"/>
      <c r="BL97" s="29">
        <f>BK97*D97*E97*F97*H97*$BL$7</f>
        <v>0</v>
      </c>
      <c r="BM97" s="29"/>
      <c r="BN97" s="29">
        <f>BM97*D97*E97*F97*H97*$BN$7</f>
        <v>0</v>
      </c>
      <c r="BO97" s="29"/>
      <c r="BP97" s="29">
        <f>BO97*D97*E97*F97*H97*$BP$7</f>
        <v>0</v>
      </c>
      <c r="BQ97" s="29"/>
      <c r="BR97" s="29">
        <f>BQ97*D97*E97*F97*H97*$BR$7</f>
        <v>0</v>
      </c>
      <c r="BS97" s="29"/>
      <c r="BT97" s="29">
        <f>BS97*D97*E97*F97*H97*$BT$7</f>
        <v>0</v>
      </c>
      <c r="BU97" s="29"/>
      <c r="BV97" s="29">
        <f>BU97*D97*E97*F97*H97*$BV$7</f>
        <v>0</v>
      </c>
      <c r="BW97" s="29"/>
      <c r="BX97" s="29">
        <f>BW97*D97*E97*F97*H97*$BX$7</f>
        <v>0</v>
      </c>
      <c r="BY97" s="29"/>
      <c r="BZ97" s="29">
        <f>BY97*D97*E97*F97*H97*$BZ$7</f>
        <v>0</v>
      </c>
      <c r="CA97" s="29"/>
      <c r="CB97" s="29">
        <f>CA97*D97*E97*F97*H97*$CB$7</f>
        <v>0</v>
      </c>
      <c r="CC97" s="29"/>
      <c r="CD97" s="29">
        <f>CC97*D97*E97*F97*H97*$CD$7</f>
        <v>0</v>
      </c>
      <c r="CE97" s="29">
        <v>16</v>
      </c>
      <c r="CF97" s="29">
        <f>CE97*D97*E97*F97*H97*$CF$7</f>
        <v>635101.92345599993</v>
      </c>
      <c r="CG97" s="29"/>
      <c r="CH97" s="29">
        <f>CG97*D97*E97*F97*H97*$CH$7</f>
        <v>0</v>
      </c>
      <c r="CI97" s="29"/>
      <c r="CJ97" s="29">
        <f>CI97*D97*E97*F97*H97*$CJ$7</f>
        <v>0</v>
      </c>
      <c r="CK97" s="29"/>
      <c r="CL97" s="29">
        <f>CK97*D97*E97*F97*I97*$CL$7</f>
        <v>0</v>
      </c>
      <c r="CM97" s="29"/>
      <c r="CN97" s="29">
        <f>CM97*D97*E97*F97*J97*$CN$7</f>
        <v>0</v>
      </c>
      <c r="CO97" s="30"/>
      <c r="CP97" s="30"/>
      <c r="CQ97" s="29"/>
      <c r="CR97" s="29"/>
      <c r="CS97" s="29"/>
      <c r="CT97" s="29">
        <f>CS97*D97*E97*F97*G97*$CT$7</f>
        <v>0</v>
      </c>
      <c r="CU97" s="32">
        <f>SUM(K97,M97,O97,Q97,S97,U97,W97,Y97,AA97,AC97,AE97,AG97,AI97,AK97,AM97,AO97,AQ97,AS97,AU97,AW97,AY97,BA97,BC97,BG97,BI97,BK97,BM97,BO97,BQ97,BS97,BU97,BW97,BY97,CA97,CC97,CE97,CG97,CI97,CK97,CM97,BE97,CO97,CQ97,CS97)</f>
        <v>18</v>
      </c>
      <c r="CV97" s="32">
        <f>SUM(L97,N97,P97,R97,T97,V97,X97,Z97,AB97,AD97,AF97,AH97,AJ97,AL97,AN97,AP97,AR97,AT97,AV97,AX97,AZ97,BB97,BD97,BH97,BJ97,BL97,BN97,BP97,BR97,BT97,BV97,BX97,BZ97,CB97,CD97,CF97,CH97,CJ97,CL97,CN97,BF97,CP97,CR97,CT97)</f>
        <v>715118.47767359985</v>
      </c>
    </row>
    <row r="98" spans="1:100" s="2" customFormat="1" x14ac:dyDescent="0.25">
      <c r="A98" s="37"/>
      <c r="B98" s="37">
        <v>66</v>
      </c>
      <c r="C98" s="33" t="s">
        <v>150</v>
      </c>
      <c r="D98" s="25">
        <f>D21</f>
        <v>10127</v>
      </c>
      <c r="E98" s="34">
        <v>0.89</v>
      </c>
      <c r="F98" s="38">
        <v>1</v>
      </c>
      <c r="G98" s="25">
        <v>1.4</v>
      </c>
      <c r="H98" s="25">
        <v>1.68</v>
      </c>
      <c r="I98" s="25">
        <v>2.23</v>
      </c>
      <c r="J98" s="25">
        <v>2.39</v>
      </c>
      <c r="K98" s="28">
        <v>42</v>
      </c>
      <c r="L98" s="28">
        <f>SUM(K98*D98*E98*F98*G98*$L$7)</f>
        <v>535265.82563999994</v>
      </c>
      <c r="M98" s="28"/>
      <c r="N98" s="28">
        <f>M98*D98*E98*F98*G98*$N$7</f>
        <v>0</v>
      </c>
      <c r="O98" s="30"/>
      <c r="P98" s="29">
        <f>O98*D98*E98*F98*G98*$P$7</f>
        <v>0</v>
      </c>
      <c r="Q98" s="30"/>
      <c r="R98" s="29">
        <f>Q98*D98*E98*F98*G98*$R$7</f>
        <v>0</v>
      </c>
      <c r="S98" s="30"/>
      <c r="T98" s="29">
        <f>S98*D98*E98*F98*G98*$T$7</f>
        <v>0</v>
      </c>
      <c r="U98" s="30"/>
      <c r="V98" s="29">
        <f>U98*D98*E98*F98*G98*$V$7</f>
        <v>0</v>
      </c>
      <c r="W98" s="30"/>
      <c r="X98" s="29">
        <f>W98*D98*E98*F98*G98*$X$7</f>
        <v>0</v>
      </c>
      <c r="Y98" s="30"/>
      <c r="Z98" s="29">
        <f>Y98*D98*E98*F98*G98*$Z$7</f>
        <v>0</v>
      </c>
      <c r="AA98" s="30"/>
      <c r="AB98" s="29">
        <f>AA98*D98*E98*F98*G98*$AB$7</f>
        <v>0</v>
      </c>
      <c r="AC98" s="30"/>
      <c r="AD98" s="29">
        <f>AC98*D98*E98*F98*G98*$AD$7</f>
        <v>0</v>
      </c>
      <c r="AE98" s="30"/>
      <c r="AF98" s="29">
        <f>AE98*D98*E98*F98*G98*$AF$7</f>
        <v>0</v>
      </c>
      <c r="AG98" s="30"/>
      <c r="AH98" s="29">
        <f>AG98*D98*E98*F98*G98*$AH$7</f>
        <v>0</v>
      </c>
      <c r="AI98" s="30"/>
      <c r="AJ98" s="29">
        <f>AI98*D98*E98*F98*G98*$AJ$7</f>
        <v>0</v>
      </c>
      <c r="AK98" s="30"/>
      <c r="AL98" s="29">
        <f>AK98*D98*E98*F98*G98*$AL$7</f>
        <v>0</v>
      </c>
      <c r="AM98" s="30"/>
      <c r="AN98" s="29">
        <f>AM98*D98*E98*F98*G98*$AN$7</f>
        <v>0</v>
      </c>
      <c r="AO98" s="30"/>
      <c r="AP98" s="29">
        <f>AO98*D98*E98*F98*G98*$AP$7</f>
        <v>0</v>
      </c>
      <c r="AQ98" s="30"/>
      <c r="AR98" s="29">
        <f>AQ98*D98*E98*F98*G98*$AR$7</f>
        <v>0</v>
      </c>
      <c r="AS98" s="30"/>
      <c r="AT98" s="29">
        <f>AS98*D98*E98*F98*G98*$AT$7</f>
        <v>0</v>
      </c>
      <c r="AU98" s="30"/>
      <c r="AV98" s="29">
        <f>AU98*D98*E98*F98*G98*$AV$7</f>
        <v>0</v>
      </c>
      <c r="AW98" s="30"/>
      <c r="AX98" s="30">
        <f>AW98*D98*E98*F98*G98*$AX$7</f>
        <v>0</v>
      </c>
      <c r="AY98" s="30"/>
      <c r="AZ98" s="29">
        <f>AY98*D98*E98*F98*G98*$AZ$7</f>
        <v>0</v>
      </c>
      <c r="BA98" s="30"/>
      <c r="BB98" s="29">
        <f>BA98*D98*E98*F98*H98*$BB$7</f>
        <v>0</v>
      </c>
      <c r="BC98" s="30"/>
      <c r="BD98" s="29">
        <f>BC98*D98*E98*F98*H98*$BD$7</f>
        <v>0</v>
      </c>
      <c r="BE98" s="30"/>
      <c r="BF98" s="29">
        <f>BE98*D98*E98*F98*H98*$BF$7</f>
        <v>0</v>
      </c>
      <c r="BG98" s="30">
        <v>8</v>
      </c>
      <c r="BH98" s="29">
        <f>BG98*D98*E98*F98*H98*$BH$7</f>
        <v>121135.1232</v>
      </c>
      <c r="BI98" s="30">
        <v>3</v>
      </c>
      <c r="BJ98" s="29">
        <f>BI98*D98*E98*F98*H98*$BJ$7</f>
        <v>49968.238320000004</v>
      </c>
      <c r="BK98" s="30"/>
      <c r="BL98" s="29">
        <f>BK98*D98*E98*F98*H98*$BL$7</f>
        <v>0</v>
      </c>
      <c r="BM98" s="30"/>
      <c r="BN98" s="29">
        <f>BM98*D98*E98*F98*H98*$BN$7</f>
        <v>0</v>
      </c>
      <c r="BO98" s="30"/>
      <c r="BP98" s="29">
        <f>BO98*D98*E98*F98*H98*$BP$7</f>
        <v>0</v>
      </c>
      <c r="BQ98" s="30">
        <v>3</v>
      </c>
      <c r="BR98" s="29">
        <f>BQ98*D98*E98*F98*H98*$BR$7</f>
        <v>47060.995363199996</v>
      </c>
      <c r="BS98" s="30"/>
      <c r="BT98" s="29">
        <f>BS98*D98*E98*F98*H98*$BT$7</f>
        <v>0</v>
      </c>
      <c r="BU98" s="30"/>
      <c r="BV98" s="29">
        <f>BU98*D98*E98*F98*H98*$BV$7</f>
        <v>0</v>
      </c>
      <c r="BW98" s="30"/>
      <c r="BX98" s="29">
        <f>BW98*D98*E98*F98*H98*$BX$7</f>
        <v>0</v>
      </c>
      <c r="BY98" s="30"/>
      <c r="BZ98" s="29">
        <f>BY98*D98*E98*F98*H98*$BZ$7</f>
        <v>0</v>
      </c>
      <c r="CA98" s="30"/>
      <c r="CB98" s="29">
        <f>CA98*D98*E98*F98*H98*$CB$7</f>
        <v>0</v>
      </c>
      <c r="CC98" s="30"/>
      <c r="CD98" s="29">
        <f>CC98*D98*E98*F98*H98*$CD$7</f>
        <v>0</v>
      </c>
      <c r="CE98" s="30">
        <v>12</v>
      </c>
      <c r="CF98" s="29">
        <f>CE98*D98*E98*F98*H98*$CF$7</f>
        <v>183519.711648</v>
      </c>
      <c r="CG98" s="30">
        <v>1</v>
      </c>
      <c r="CH98" s="29">
        <f>CG98*D98*E98*F98*H98*$CH$7</f>
        <v>15293.309304</v>
      </c>
      <c r="CI98" s="30"/>
      <c r="CJ98" s="29">
        <f>CI98*D98*E98*F98*H98*$CJ$7</f>
        <v>0</v>
      </c>
      <c r="CK98" s="30"/>
      <c r="CL98" s="29">
        <f>CK98*D98*E98*F98*I98*$CL$7</f>
        <v>0</v>
      </c>
      <c r="CM98" s="30"/>
      <c r="CN98" s="29">
        <f>CM98*D98*E98*F98*J98*$CN$7</f>
        <v>0</v>
      </c>
      <c r="CO98" s="30"/>
      <c r="CP98" s="30"/>
      <c r="CQ98" s="30"/>
      <c r="CR98" s="30"/>
      <c r="CS98" s="30"/>
      <c r="CT98" s="29">
        <f>CS98*D98*E98*F98*G98*$CT$7</f>
        <v>0</v>
      </c>
      <c r="CU98" s="32">
        <f>SUM(K98,M98,O98,Q98,S98,U98,W98,Y98,AA98,AC98,AE98,AG98,AI98,AK98,AM98,AO98,AQ98,AS98,AU98,AW98,AY98,BA98,BC98,BG98,BI98,BK98,BM98,BO98,BQ98,BS98,BU98,BW98,BY98,CA98,CC98,CE98,CG98,CI98,CK98,CM98,BE98,CO98,CQ98,CS98)</f>
        <v>69</v>
      </c>
      <c r="CV98" s="32">
        <f>SUM(L98,N98,P98,R98,T98,V98,X98,Z98,AB98,AD98,AF98,AH98,AJ98,AL98,AN98,AP98,AR98,AT98,AV98,AX98,AZ98,BB98,BD98,BH98,BJ98,BL98,BN98,BP98,BR98,BT98,BV98,BX98,BZ98,CB98,CD98,CF98,CH98,CJ98,CL98,CN98,BF98,CP98,CR98,CT98)</f>
        <v>952243.20347519999</v>
      </c>
    </row>
    <row r="99" spans="1:100" x14ac:dyDescent="0.25">
      <c r="A99" s="12">
        <v>23</v>
      </c>
      <c r="B99" s="12"/>
      <c r="C99" s="45" t="s">
        <v>151</v>
      </c>
      <c r="D99" s="25"/>
      <c r="E99" s="26"/>
      <c r="F99" s="27">
        <v>1</v>
      </c>
      <c r="G99" s="25">
        <v>1.4</v>
      </c>
      <c r="H99" s="25">
        <v>1.68</v>
      </c>
      <c r="I99" s="25">
        <v>2.23</v>
      </c>
      <c r="J99" s="25">
        <v>2.39</v>
      </c>
      <c r="K99" s="69">
        <f t="shared" ref="K99:Z99" si="313">K100</f>
        <v>33</v>
      </c>
      <c r="L99" s="69">
        <f t="shared" si="313"/>
        <v>425291.46660000004</v>
      </c>
      <c r="M99" s="69">
        <f t="shared" si="313"/>
        <v>0</v>
      </c>
      <c r="N99" s="69">
        <f t="shared" si="313"/>
        <v>0</v>
      </c>
      <c r="O99" s="69">
        <f t="shared" si="313"/>
        <v>0</v>
      </c>
      <c r="P99" s="69">
        <f t="shared" si="313"/>
        <v>0</v>
      </c>
      <c r="Q99" s="69">
        <f t="shared" si="313"/>
        <v>0</v>
      </c>
      <c r="R99" s="69">
        <f t="shared" si="313"/>
        <v>0</v>
      </c>
      <c r="S99" s="69">
        <f t="shared" si="313"/>
        <v>0</v>
      </c>
      <c r="T99" s="69">
        <f t="shared" si="313"/>
        <v>0</v>
      </c>
      <c r="U99" s="69">
        <f t="shared" si="313"/>
        <v>0</v>
      </c>
      <c r="V99" s="69">
        <f t="shared" si="313"/>
        <v>0</v>
      </c>
      <c r="W99" s="69">
        <f t="shared" si="313"/>
        <v>0</v>
      </c>
      <c r="X99" s="69">
        <f t="shared" si="313"/>
        <v>0</v>
      </c>
      <c r="Y99" s="69">
        <f t="shared" si="313"/>
        <v>10</v>
      </c>
      <c r="Z99" s="69">
        <f t="shared" si="313"/>
        <v>127600.2</v>
      </c>
      <c r="AA99" s="69">
        <f t="shared" ref="AA99:AP99" si="314">AA100</f>
        <v>112</v>
      </c>
      <c r="AB99" s="69">
        <f t="shared" si="314"/>
        <v>1480570.6406400001</v>
      </c>
      <c r="AC99" s="69">
        <f t="shared" si="314"/>
        <v>26</v>
      </c>
      <c r="AD99" s="69">
        <f t="shared" si="314"/>
        <v>335078.12520000001</v>
      </c>
      <c r="AE99" s="69">
        <f t="shared" si="314"/>
        <v>103</v>
      </c>
      <c r="AF99" s="69">
        <f t="shared" si="314"/>
        <v>1327424.8806</v>
      </c>
      <c r="AG99" s="69">
        <f t="shared" si="314"/>
        <v>7</v>
      </c>
      <c r="AH99" s="69">
        <f t="shared" si="314"/>
        <v>89320.14</v>
      </c>
      <c r="AI99" s="69">
        <f t="shared" si="314"/>
        <v>1</v>
      </c>
      <c r="AJ99" s="69">
        <f t="shared" si="314"/>
        <v>12887.620200000001</v>
      </c>
      <c r="AK99" s="69">
        <f t="shared" si="314"/>
        <v>1</v>
      </c>
      <c r="AL99" s="69">
        <f t="shared" si="314"/>
        <v>12887.620200000001</v>
      </c>
      <c r="AM99" s="69">
        <f t="shared" si="314"/>
        <v>70</v>
      </c>
      <c r="AN99" s="69">
        <f t="shared" si="314"/>
        <v>911065.42799999996</v>
      </c>
      <c r="AO99" s="69">
        <f t="shared" si="314"/>
        <v>0</v>
      </c>
      <c r="AP99" s="69">
        <f t="shared" si="314"/>
        <v>0</v>
      </c>
      <c r="AQ99" s="69">
        <f t="shared" ref="AQ99:BF99" si="315">AQ100</f>
        <v>0</v>
      </c>
      <c r="AR99" s="69">
        <f t="shared" si="315"/>
        <v>0</v>
      </c>
      <c r="AS99" s="69">
        <f t="shared" si="315"/>
        <v>0</v>
      </c>
      <c r="AT99" s="69">
        <f t="shared" si="315"/>
        <v>0</v>
      </c>
      <c r="AU99" s="69">
        <f t="shared" si="315"/>
        <v>259</v>
      </c>
      <c r="AV99" s="69">
        <f t="shared" si="315"/>
        <v>3304845.18</v>
      </c>
      <c r="AW99" s="69">
        <f t="shared" si="315"/>
        <v>0</v>
      </c>
      <c r="AX99" s="69">
        <f t="shared" si="315"/>
        <v>0</v>
      </c>
      <c r="AY99" s="69">
        <f t="shared" si="315"/>
        <v>0</v>
      </c>
      <c r="AZ99" s="69">
        <f t="shared" si="315"/>
        <v>0</v>
      </c>
      <c r="BA99" s="69">
        <f t="shared" si="315"/>
        <v>2</v>
      </c>
      <c r="BB99" s="69">
        <f t="shared" si="315"/>
        <v>33686.452800000006</v>
      </c>
      <c r="BC99" s="69">
        <f t="shared" si="315"/>
        <v>4</v>
      </c>
      <c r="BD99" s="69">
        <f t="shared" si="315"/>
        <v>79622.524800000014</v>
      </c>
      <c r="BE99" s="69">
        <f t="shared" si="315"/>
        <v>234</v>
      </c>
      <c r="BF99" s="69">
        <f t="shared" si="315"/>
        <v>3712002.1061760006</v>
      </c>
      <c r="BG99" s="69">
        <f t="shared" ref="BG99:BV99" si="316">BG100</f>
        <v>51</v>
      </c>
      <c r="BH99" s="69">
        <f t="shared" si="316"/>
        <v>780913.22399999993</v>
      </c>
      <c r="BI99" s="69">
        <f t="shared" si="316"/>
        <v>99</v>
      </c>
      <c r="BJ99" s="69">
        <f t="shared" si="316"/>
        <v>1667479.4136000003</v>
      </c>
      <c r="BK99" s="69">
        <f t="shared" si="316"/>
        <v>43</v>
      </c>
      <c r="BL99" s="69">
        <f t="shared" si="316"/>
        <v>658417.03200000001</v>
      </c>
      <c r="BM99" s="69">
        <f t="shared" si="316"/>
        <v>69</v>
      </c>
      <c r="BN99" s="69">
        <f t="shared" si="316"/>
        <v>1094564.7236160003</v>
      </c>
      <c r="BO99" s="69">
        <f t="shared" si="316"/>
        <v>120</v>
      </c>
      <c r="BP99" s="69">
        <f t="shared" si="316"/>
        <v>1837442.88</v>
      </c>
      <c r="BQ99" s="69">
        <f t="shared" si="316"/>
        <v>42</v>
      </c>
      <c r="BR99" s="69">
        <f t="shared" si="316"/>
        <v>666256.78828800004</v>
      </c>
      <c r="BS99" s="69">
        <f t="shared" si="316"/>
        <v>0</v>
      </c>
      <c r="BT99" s="69">
        <f t="shared" si="316"/>
        <v>0</v>
      </c>
      <c r="BU99" s="69">
        <f t="shared" si="316"/>
        <v>0</v>
      </c>
      <c r="BV99" s="69">
        <f t="shared" si="316"/>
        <v>0</v>
      </c>
      <c r="BW99" s="69">
        <f t="shared" ref="BW99:CL99" si="317">BW100</f>
        <v>0</v>
      </c>
      <c r="BX99" s="69">
        <f t="shared" si="317"/>
        <v>0</v>
      </c>
      <c r="BY99" s="69">
        <f t="shared" si="317"/>
        <v>0</v>
      </c>
      <c r="BZ99" s="69">
        <f t="shared" si="317"/>
        <v>0</v>
      </c>
      <c r="CA99" s="69">
        <f t="shared" si="317"/>
        <v>10</v>
      </c>
      <c r="CB99" s="69">
        <f t="shared" si="317"/>
        <v>154651.4424</v>
      </c>
      <c r="CC99" s="69">
        <f t="shared" si="317"/>
        <v>0</v>
      </c>
      <c r="CD99" s="69">
        <f t="shared" si="317"/>
        <v>0</v>
      </c>
      <c r="CE99" s="69">
        <f t="shared" si="317"/>
        <v>96</v>
      </c>
      <c r="CF99" s="69">
        <f t="shared" si="317"/>
        <v>1484653.8470399999</v>
      </c>
      <c r="CG99" s="69">
        <f t="shared" si="317"/>
        <v>63</v>
      </c>
      <c r="CH99" s="69">
        <f t="shared" si="317"/>
        <v>974304.08712000004</v>
      </c>
      <c r="CI99" s="69">
        <f t="shared" si="317"/>
        <v>0</v>
      </c>
      <c r="CJ99" s="69">
        <f t="shared" si="317"/>
        <v>0</v>
      </c>
      <c r="CK99" s="69">
        <f t="shared" si="317"/>
        <v>49</v>
      </c>
      <c r="CL99" s="69">
        <f t="shared" si="317"/>
        <v>1294695.4293</v>
      </c>
      <c r="CM99" s="69">
        <f t="shared" ref="CM99:CV99" si="318">CM100</f>
        <v>60</v>
      </c>
      <c r="CN99" s="69">
        <f t="shared" si="318"/>
        <v>1437689.6820000003</v>
      </c>
      <c r="CO99" s="69">
        <f t="shared" si="318"/>
        <v>0</v>
      </c>
      <c r="CP99" s="69">
        <f t="shared" si="318"/>
        <v>0</v>
      </c>
      <c r="CQ99" s="69">
        <f t="shared" si="318"/>
        <v>0</v>
      </c>
      <c r="CR99" s="69">
        <f t="shared" si="318"/>
        <v>0</v>
      </c>
      <c r="CS99" s="69">
        <f t="shared" si="318"/>
        <v>0</v>
      </c>
      <c r="CT99" s="69">
        <f t="shared" si="318"/>
        <v>0</v>
      </c>
      <c r="CU99" s="69">
        <f t="shared" si="318"/>
        <v>1564</v>
      </c>
      <c r="CV99" s="69">
        <f t="shared" si="318"/>
        <v>23903350.934579998</v>
      </c>
    </row>
    <row r="100" spans="1:100" x14ac:dyDescent="0.25">
      <c r="A100" s="12"/>
      <c r="B100" s="12">
        <v>67</v>
      </c>
      <c r="C100" s="24" t="s">
        <v>152</v>
      </c>
      <c r="D100" s="25">
        <f>D98</f>
        <v>10127</v>
      </c>
      <c r="E100" s="26">
        <v>0.9</v>
      </c>
      <c r="F100" s="27">
        <v>1</v>
      </c>
      <c r="G100" s="25">
        <v>1.4</v>
      </c>
      <c r="H100" s="25">
        <v>1.68</v>
      </c>
      <c r="I100" s="25">
        <v>2.23</v>
      </c>
      <c r="J100" s="25">
        <v>2.39</v>
      </c>
      <c r="K100" s="28">
        <v>33</v>
      </c>
      <c r="L100" s="28">
        <f>SUM(K100*D100*E100*F100*G100*$L$7)</f>
        <v>425291.46660000004</v>
      </c>
      <c r="M100" s="28"/>
      <c r="N100" s="28">
        <f>M100*D100*E100*F100*G100*$N$7</f>
        <v>0</v>
      </c>
      <c r="O100" s="29"/>
      <c r="P100" s="29">
        <f>O100*D100*E100*F100*G100*$P$7</f>
        <v>0</v>
      </c>
      <c r="Q100" s="29"/>
      <c r="R100" s="29">
        <f>Q100*D100*E100*F100*G100*$R$7</f>
        <v>0</v>
      </c>
      <c r="S100" s="29"/>
      <c r="T100" s="29">
        <f>S100*D100*E100*F100*G100*$T$7</f>
        <v>0</v>
      </c>
      <c r="U100" s="29"/>
      <c r="V100" s="29">
        <f>U100*D100*E100*F100*G100*$V$7</f>
        <v>0</v>
      </c>
      <c r="W100" s="29"/>
      <c r="X100" s="29">
        <f>W100*D100*E100*F100*G100*$X$7</f>
        <v>0</v>
      </c>
      <c r="Y100" s="29">
        <v>10</v>
      </c>
      <c r="Z100" s="29">
        <f>Y100*D100*E100*F100*G100*$Z$7</f>
        <v>127600.2</v>
      </c>
      <c r="AA100" s="29">
        <v>112</v>
      </c>
      <c r="AB100" s="29">
        <f>AA100*D100*E100*F100*G100*$AB$7</f>
        <v>1480570.6406400001</v>
      </c>
      <c r="AC100" s="29">
        <v>26</v>
      </c>
      <c r="AD100" s="29">
        <f>AC100*D100*E100*F100*G100*$AD$7</f>
        <v>335078.12520000001</v>
      </c>
      <c r="AE100" s="29">
        <v>103</v>
      </c>
      <c r="AF100" s="29">
        <f>AE100*D100*E100*F100*G100*$AF$7</f>
        <v>1327424.8806</v>
      </c>
      <c r="AG100" s="29">
        <v>7</v>
      </c>
      <c r="AH100" s="29">
        <f>AG100*D100*E100*F100*G100*$AH$7</f>
        <v>89320.14</v>
      </c>
      <c r="AI100" s="29">
        <v>1</v>
      </c>
      <c r="AJ100" s="29">
        <f>AI100*D100*E100*F100*G100*$AJ$7</f>
        <v>12887.620200000001</v>
      </c>
      <c r="AK100" s="29">
        <v>1</v>
      </c>
      <c r="AL100" s="29">
        <f>AK100*D100*E100*F100*G100*$AL$7</f>
        <v>12887.620200000001</v>
      </c>
      <c r="AM100" s="29">
        <v>70</v>
      </c>
      <c r="AN100" s="29">
        <f>AM100*D100*E100*F100*G100*$AN$7</f>
        <v>911065.42799999996</v>
      </c>
      <c r="AO100" s="29"/>
      <c r="AP100" s="29">
        <f>AO100*D100*E100*F100*G100*$AP$7</f>
        <v>0</v>
      </c>
      <c r="AQ100" s="29"/>
      <c r="AR100" s="29">
        <f>AQ100*D100*E100*F100*G100*$AR$7</f>
        <v>0</v>
      </c>
      <c r="AS100" s="29"/>
      <c r="AT100" s="29">
        <f>AS100*D100*E100*F100*G100*$AT$7</f>
        <v>0</v>
      </c>
      <c r="AU100" s="29">
        <v>259</v>
      </c>
      <c r="AV100" s="29">
        <f>AU100*D100*E100*F100*G100*$AV$7</f>
        <v>3304845.18</v>
      </c>
      <c r="AW100" s="30"/>
      <c r="AX100" s="30">
        <f>AW100*D100*E100*F100*G100*$AX$7</f>
        <v>0</v>
      </c>
      <c r="AY100" s="29"/>
      <c r="AZ100" s="29">
        <f>AY100*D100*E100*F100*G100*$AZ$7</f>
        <v>0</v>
      </c>
      <c r="BA100" s="29">
        <v>2</v>
      </c>
      <c r="BB100" s="29">
        <f>BA100*D100*E100*F100*H100*$BB$7</f>
        <v>33686.452800000006</v>
      </c>
      <c r="BC100" s="29">
        <v>4</v>
      </c>
      <c r="BD100" s="29">
        <f>BC100*D100*E100*F100*H100*$BD$7</f>
        <v>79622.524800000014</v>
      </c>
      <c r="BE100" s="29">
        <v>234</v>
      </c>
      <c r="BF100" s="29">
        <f>BE100*D100*E100*F100*H100*$BF$7</f>
        <v>3712002.1061760006</v>
      </c>
      <c r="BG100" s="29">
        <v>51</v>
      </c>
      <c r="BH100" s="29">
        <f>BG100*D100*E100*F100*H100*$BH$7</f>
        <v>780913.22399999993</v>
      </c>
      <c r="BI100" s="29">
        <v>99</v>
      </c>
      <c r="BJ100" s="29">
        <f>BI100*D100*E100*F100*H100*$BJ$7</f>
        <v>1667479.4136000003</v>
      </c>
      <c r="BK100" s="29">
        <v>43</v>
      </c>
      <c r="BL100" s="29">
        <f>BK100*D100*E100*F100*H100*$BL$7</f>
        <v>658417.03200000001</v>
      </c>
      <c r="BM100" s="29">
        <v>69</v>
      </c>
      <c r="BN100" s="29">
        <f>BM100*D100*E100*F100*H100*$BN$7</f>
        <v>1094564.7236160003</v>
      </c>
      <c r="BO100" s="29">
        <v>120</v>
      </c>
      <c r="BP100" s="29">
        <f>BO100*D100*E100*F100*H100*$BP$7</f>
        <v>1837442.88</v>
      </c>
      <c r="BQ100" s="29">
        <v>42</v>
      </c>
      <c r="BR100" s="29">
        <f>BQ100*D100*E100*F100*H100*$BR$7</f>
        <v>666256.78828800004</v>
      </c>
      <c r="BS100" s="29"/>
      <c r="BT100" s="29">
        <f>BS100*D100*E100*F100*H100*$BT$7</f>
        <v>0</v>
      </c>
      <c r="BU100" s="29"/>
      <c r="BV100" s="29">
        <f>BU100*D100*E100*F100*H100*$BV$7</f>
        <v>0</v>
      </c>
      <c r="BW100" s="29"/>
      <c r="BX100" s="29">
        <f>BW100*D100*E100*F100*H100*$BX$7</f>
        <v>0</v>
      </c>
      <c r="BY100" s="29"/>
      <c r="BZ100" s="29">
        <f>BY100*D100*E100*F100*H100*$BZ$7</f>
        <v>0</v>
      </c>
      <c r="CA100" s="29">
        <v>10</v>
      </c>
      <c r="CB100" s="29">
        <f>CA100*D100*E100*F100*H100*$CB$7</f>
        <v>154651.4424</v>
      </c>
      <c r="CC100" s="29"/>
      <c r="CD100" s="29">
        <f>CC100*D100*E100*F100*H100*$CD$7</f>
        <v>0</v>
      </c>
      <c r="CE100" s="29">
        <v>96</v>
      </c>
      <c r="CF100" s="29">
        <f>CE100*D100*E100*F100*H100*$CF$7</f>
        <v>1484653.8470399999</v>
      </c>
      <c r="CG100" s="29">
        <v>63</v>
      </c>
      <c r="CH100" s="29">
        <f>CG100*D100*E100*F100*H100*$CH$7</f>
        <v>974304.08712000004</v>
      </c>
      <c r="CI100" s="29"/>
      <c r="CJ100" s="29">
        <f>CI100*D100*E100*F100*H100*$CJ$7</f>
        <v>0</v>
      </c>
      <c r="CK100" s="29">
        <v>49</v>
      </c>
      <c r="CL100" s="29">
        <f>CK100*D100*E100*F100*I100*$CL$7</f>
        <v>1294695.4293</v>
      </c>
      <c r="CM100" s="29">
        <v>60</v>
      </c>
      <c r="CN100" s="29">
        <f>CM100*D100*E100*F100*J100*$CN$7</f>
        <v>1437689.6820000003</v>
      </c>
      <c r="CO100" s="30"/>
      <c r="CP100" s="30"/>
      <c r="CQ100" s="29"/>
      <c r="CR100" s="29"/>
      <c r="CS100" s="29"/>
      <c r="CT100" s="29">
        <f>CS100*D100*E100*F100*G100*$CT$7</f>
        <v>0</v>
      </c>
      <c r="CU100" s="32">
        <f>SUM(K100,M100,O100,Q100,S100,U100,W100,Y100,AA100,AC100,AE100,AG100,AI100,AK100,AM100,AO100,AQ100,AS100,AU100,AW100,AY100,BA100,BC100,BG100,BI100,BK100,BM100,BO100,BQ100,BS100,BU100,BW100,BY100,CA100,CC100,CE100,CG100,CI100,CK100,CM100,BE100,CO100,CQ100,CS100)</f>
        <v>1564</v>
      </c>
      <c r="CV100" s="32">
        <f>SUM(L100,N100,P100,R100,T100,V100,X100,Z100,AB100,AD100,AF100,AH100,AJ100,AL100,AN100,AP100,AR100,AT100,AV100,AX100,AZ100,BB100,BD100,BH100,BJ100,BL100,BN100,BP100,BR100,BT100,BV100,BX100,BZ100,CB100,CD100,CF100,CH100,CJ100,CL100,CN100,BF100,CP100,CR100,CT100)</f>
        <v>23903350.934579998</v>
      </c>
    </row>
    <row r="101" spans="1:100" x14ac:dyDescent="0.25">
      <c r="A101" s="12">
        <v>24</v>
      </c>
      <c r="B101" s="12"/>
      <c r="C101" s="45" t="s">
        <v>153</v>
      </c>
      <c r="D101" s="25"/>
      <c r="E101" s="26"/>
      <c r="F101" s="27"/>
      <c r="G101" s="25"/>
      <c r="H101" s="25"/>
      <c r="I101" s="25"/>
      <c r="J101" s="25"/>
      <c r="K101" s="69">
        <f t="shared" ref="K101:Z101" si="319">K102</f>
        <v>0</v>
      </c>
      <c r="L101" s="69">
        <f t="shared" si="319"/>
        <v>0</v>
      </c>
      <c r="M101" s="69">
        <f t="shared" si="319"/>
        <v>0</v>
      </c>
      <c r="N101" s="69">
        <f t="shared" si="319"/>
        <v>0</v>
      </c>
      <c r="O101" s="69">
        <f t="shared" si="319"/>
        <v>0</v>
      </c>
      <c r="P101" s="69">
        <f t="shared" si="319"/>
        <v>0</v>
      </c>
      <c r="Q101" s="69">
        <f t="shared" si="319"/>
        <v>0</v>
      </c>
      <c r="R101" s="69">
        <f t="shared" si="319"/>
        <v>0</v>
      </c>
      <c r="S101" s="69">
        <f t="shared" si="319"/>
        <v>0</v>
      </c>
      <c r="T101" s="69">
        <f t="shared" si="319"/>
        <v>0</v>
      </c>
      <c r="U101" s="69">
        <f t="shared" si="319"/>
        <v>0</v>
      </c>
      <c r="V101" s="69">
        <f t="shared" si="319"/>
        <v>0</v>
      </c>
      <c r="W101" s="69">
        <f t="shared" si="319"/>
        <v>85</v>
      </c>
      <c r="X101" s="69">
        <f t="shared" si="319"/>
        <v>1794654.2795999998</v>
      </c>
      <c r="Y101" s="69">
        <f t="shared" si="319"/>
        <v>94</v>
      </c>
      <c r="Z101" s="69">
        <f t="shared" si="319"/>
        <v>1945761.2719999999</v>
      </c>
      <c r="AA101" s="69">
        <f t="shared" ref="AA101:AP101" si="320">AA102</f>
        <v>1</v>
      </c>
      <c r="AB101" s="69">
        <f t="shared" si="320"/>
        <v>21444.773168</v>
      </c>
      <c r="AC101" s="69">
        <f t="shared" si="320"/>
        <v>2</v>
      </c>
      <c r="AD101" s="69">
        <f t="shared" si="320"/>
        <v>41813.167759999997</v>
      </c>
      <c r="AE101" s="69">
        <f t="shared" si="320"/>
        <v>1</v>
      </c>
      <c r="AF101" s="69">
        <f t="shared" si="320"/>
        <v>20906.583879999998</v>
      </c>
      <c r="AG101" s="69">
        <f t="shared" si="320"/>
        <v>0</v>
      </c>
      <c r="AH101" s="69">
        <f t="shared" si="320"/>
        <v>0</v>
      </c>
      <c r="AI101" s="69">
        <f t="shared" si="320"/>
        <v>4</v>
      </c>
      <c r="AJ101" s="69">
        <f t="shared" si="320"/>
        <v>83626.335519999993</v>
      </c>
      <c r="AK101" s="69">
        <f t="shared" si="320"/>
        <v>0</v>
      </c>
      <c r="AL101" s="69">
        <f t="shared" si="320"/>
        <v>0</v>
      </c>
      <c r="AM101" s="69">
        <f t="shared" si="320"/>
        <v>1</v>
      </c>
      <c r="AN101" s="69">
        <f t="shared" si="320"/>
        <v>21113.579760000001</v>
      </c>
      <c r="AO101" s="69">
        <f t="shared" si="320"/>
        <v>0</v>
      </c>
      <c r="AP101" s="69">
        <f t="shared" si="320"/>
        <v>0</v>
      </c>
      <c r="AQ101" s="69">
        <f t="shared" ref="AQ101:BF101" si="321">AQ102</f>
        <v>0</v>
      </c>
      <c r="AR101" s="69">
        <f t="shared" si="321"/>
        <v>0</v>
      </c>
      <c r="AS101" s="69">
        <f t="shared" si="321"/>
        <v>0</v>
      </c>
      <c r="AT101" s="69">
        <f t="shared" si="321"/>
        <v>0</v>
      </c>
      <c r="AU101" s="69">
        <f t="shared" si="321"/>
        <v>0</v>
      </c>
      <c r="AV101" s="69">
        <f t="shared" si="321"/>
        <v>0</v>
      </c>
      <c r="AW101" s="69">
        <f t="shared" si="321"/>
        <v>0</v>
      </c>
      <c r="AX101" s="69">
        <f t="shared" si="321"/>
        <v>0</v>
      </c>
      <c r="AY101" s="69">
        <f t="shared" si="321"/>
        <v>0</v>
      </c>
      <c r="AZ101" s="69">
        <f t="shared" si="321"/>
        <v>0</v>
      </c>
      <c r="BA101" s="69">
        <f t="shared" si="321"/>
        <v>3</v>
      </c>
      <c r="BB101" s="69">
        <f t="shared" si="321"/>
        <v>81970.368480000005</v>
      </c>
      <c r="BC101" s="69">
        <f t="shared" si="321"/>
        <v>0</v>
      </c>
      <c r="BD101" s="69">
        <f t="shared" si="321"/>
        <v>0</v>
      </c>
      <c r="BE101" s="69">
        <f t="shared" si="321"/>
        <v>6</v>
      </c>
      <c r="BF101" s="69">
        <f t="shared" si="321"/>
        <v>154402.3668096</v>
      </c>
      <c r="BG101" s="69">
        <f t="shared" ref="BG101:BV101" si="322">BG102</f>
        <v>2</v>
      </c>
      <c r="BH101" s="69">
        <f t="shared" si="322"/>
        <v>49679.011200000001</v>
      </c>
      <c r="BI101" s="69">
        <f t="shared" si="322"/>
        <v>2</v>
      </c>
      <c r="BJ101" s="69">
        <f t="shared" si="322"/>
        <v>54646.912320000003</v>
      </c>
      <c r="BK101" s="69">
        <f t="shared" si="322"/>
        <v>8</v>
      </c>
      <c r="BL101" s="69">
        <f t="shared" si="322"/>
        <v>198716.0448</v>
      </c>
      <c r="BM101" s="69">
        <f t="shared" si="322"/>
        <v>0</v>
      </c>
      <c r="BN101" s="69">
        <f t="shared" si="322"/>
        <v>0</v>
      </c>
      <c r="BO101" s="69">
        <f t="shared" si="322"/>
        <v>4</v>
      </c>
      <c r="BP101" s="69">
        <f t="shared" si="322"/>
        <v>99358.022400000002</v>
      </c>
      <c r="BQ101" s="69">
        <f t="shared" si="322"/>
        <v>3</v>
      </c>
      <c r="BR101" s="69">
        <f t="shared" si="322"/>
        <v>77201.183404800002</v>
      </c>
      <c r="BS101" s="69">
        <f t="shared" si="322"/>
        <v>0</v>
      </c>
      <c r="BT101" s="69">
        <f t="shared" si="322"/>
        <v>0</v>
      </c>
      <c r="BU101" s="69">
        <f t="shared" si="322"/>
        <v>0</v>
      </c>
      <c r="BV101" s="69">
        <f t="shared" si="322"/>
        <v>0</v>
      </c>
      <c r="BW101" s="69">
        <f t="shared" ref="BW101:CL101" si="323">BW102</f>
        <v>18</v>
      </c>
      <c r="BX101" s="69">
        <f t="shared" si="323"/>
        <v>451582.21180799993</v>
      </c>
      <c r="BY101" s="69">
        <f t="shared" si="323"/>
        <v>0</v>
      </c>
      <c r="BZ101" s="69">
        <f t="shared" si="323"/>
        <v>0</v>
      </c>
      <c r="CA101" s="69">
        <f t="shared" si="323"/>
        <v>0</v>
      </c>
      <c r="CB101" s="69">
        <f t="shared" si="323"/>
        <v>0</v>
      </c>
      <c r="CC101" s="69">
        <f t="shared" si="323"/>
        <v>0</v>
      </c>
      <c r="CD101" s="69">
        <f t="shared" si="323"/>
        <v>0</v>
      </c>
      <c r="CE101" s="69">
        <f t="shared" si="323"/>
        <v>4</v>
      </c>
      <c r="CF101" s="69">
        <f t="shared" si="323"/>
        <v>100351.60262400001</v>
      </c>
      <c r="CG101" s="69">
        <f t="shared" si="323"/>
        <v>35</v>
      </c>
      <c r="CH101" s="69">
        <f t="shared" si="323"/>
        <v>878076.52295999997</v>
      </c>
      <c r="CI101" s="69">
        <f t="shared" si="323"/>
        <v>6</v>
      </c>
      <c r="CJ101" s="69">
        <f t="shared" si="323"/>
        <v>154402.3668096</v>
      </c>
      <c r="CK101" s="69">
        <f t="shared" si="323"/>
        <v>4</v>
      </c>
      <c r="CL101" s="69">
        <f t="shared" si="323"/>
        <v>171451.73032</v>
      </c>
      <c r="CM101" s="69">
        <f t="shared" ref="CM101:CV101" si="324">CM102</f>
        <v>16</v>
      </c>
      <c r="CN101" s="69">
        <f t="shared" si="324"/>
        <v>621933.90688000002</v>
      </c>
      <c r="CO101" s="69">
        <f t="shared" si="324"/>
        <v>0</v>
      </c>
      <c r="CP101" s="69">
        <f t="shared" si="324"/>
        <v>0</v>
      </c>
      <c r="CQ101" s="69">
        <f t="shared" si="324"/>
        <v>0</v>
      </c>
      <c r="CR101" s="69">
        <f t="shared" si="324"/>
        <v>0</v>
      </c>
      <c r="CS101" s="69">
        <f t="shared" si="324"/>
        <v>0</v>
      </c>
      <c r="CT101" s="69">
        <f t="shared" si="324"/>
        <v>0</v>
      </c>
      <c r="CU101" s="69">
        <f t="shared" si="324"/>
        <v>299</v>
      </c>
      <c r="CV101" s="69">
        <f t="shared" si="324"/>
        <v>7023092.2425039997</v>
      </c>
    </row>
    <row r="102" spans="1:100" ht="37.5" customHeight="1" x14ac:dyDescent="0.25">
      <c r="A102" s="12"/>
      <c r="B102" s="12">
        <v>68</v>
      </c>
      <c r="C102" s="24" t="s">
        <v>154</v>
      </c>
      <c r="D102" s="25">
        <f>D100</f>
        <v>10127</v>
      </c>
      <c r="E102" s="26">
        <v>1.46</v>
      </c>
      <c r="F102" s="27">
        <v>1</v>
      </c>
      <c r="G102" s="25">
        <v>1.4</v>
      </c>
      <c r="H102" s="25">
        <v>1.68</v>
      </c>
      <c r="I102" s="25">
        <v>2.23</v>
      </c>
      <c r="J102" s="25">
        <v>2.39</v>
      </c>
      <c r="K102" s="28"/>
      <c r="L102" s="28">
        <f>SUM(K102*D102*E102*F102*G102*$L$7)</f>
        <v>0</v>
      </c>
      <c r="M102" s="28"/>
      <c r="N102" s="28">
        <f>M102*D102*E102*F102*G102*$N$7</f>
        <v>0</v>
      </c>
      <c r="O102" s="29">
        <v>0</v>
      </c>
      <c r="P102" s="29">
        <f>O102*D102*E102*F102*G102*$P$7</f>
        <v>0</v>
      </c>
      <c r="Q102" s="29">
        <v>0</v>
      </c>
      <c r="R102" s="29">
        <f>Q102*D102*E102*F102*G102*$R$7</f>
        <v>0</v>
      </c>
      <c r="S102" s="29">
        <v>0</v>
      </c>
      <c r="T102" s="29">
        <f>S102*D102*E102*F102*G102*$T$7</f>
        <v>0</v>
      </c>
      <c r="U102" s="29">
        <v>0</v>
      </c>
      <c r="V102" s="29">
        <f>U102*D102*E102*F102*G102*$V$7</f>
        <v>0</v>
      </c>
      <c r="W102" s="29">
        <v>85</v>
      </c>
      <c r="X102" s="29">
        <f>W102*D102*E102*F102*G102*$X$7</f>
        <v>1794654.2795999998</v>
      </c>
      <c r="Y102" s="29">
        <v>94</v>
      </c>
      <c r="Z102" s="29">
        <f>Y102*D102*E102*F102*G102*$Z$7</f>
        <v>1945761.2719999999</v>
      </c>
      <c r="AA102" s="29">
        <v>1</v>
      </c>
      <c r="AB102" s="29">
        <f>AA102*D102*E102*F102*G102*$AB$7</f>
        <v>21444.773168</v>
      </c>
      <c r="AC102" s="29">
        <v>2</v>
      </c>
      <c r="AD102" s="29">
        <f>AC102*D102*E102*F102*G102*$AD$7</f>
        <v>41813.167759999997</v>
      </c>
      <c r="AE102" s="29">
        <v>1</v>
      </c>
      <c r="AF102" s="29">
        <f>AE102*D102*E102*F102*G102*$AF$7</f>
        <v>20906.583879999998</v>
      </c>
      <c r="AG102" s="29">
        <v>0</v>
      </c>
      <c r="AH102" s="29">
        <f>AG102*D102*E102*F102*G102*$AH$7</f>
        <v>0</v>
      </c>
      <c r="AI102" s="29">
        <v>4</v>
      </c>
      <c r="AJ102" s="29">
        <f>AI102*D102*E102*F102*G102*$AJ$7</f>
        <v>83626.335519999993</v>
      </c>
      <c r="AK102" s="29">
        <v>0</v>
      </c>
      <c r="AL102" s="29">
        <f>AK102*D102*E102*F102*G102*$AL$7</f>
        <v>0</v>
      </c>
      <c r="AM102" s="29">
        <v>1</v>
      </c>
      <c r="AN102" s="29">
        <f>AM102*D102*E102*F102*G102*$AN$7</f>
        <v>21113.579760000001</v>
      </c>
      <c r="AO102" s="29"/>
      <c r="AP102" s="29">
        <f>AO102*D102*E102*F102*G102*$AP$7</f>
        <v>0</v>
      </c>
      <c r="AQ102" s="29">
        <v>0</v>
      </c>
      <c r="AR102" s="29">
        <f>AQ102*D102*E102*F102*G102*$AR$7</f>
        <v>0</v>
      </c>
      <c r="AS102" s="29"/>
      <c r="AT102" s="29">
        <f>AS102*D102*E102*F102*G102*$AT$7</f>
        <v>0</v>
      </c>
      <c r="AU102" s="29">
        <v>0</v>
      </c>
      <c r="AV102" s="29">
        <f>AU102*D102*E102*F102*G102*$AV$7</f>
        <v>0</v>
      </c>
      <c r="AW102" s="30"/>
      <c r="AX102" s="30">
        <f>AW102*D102*E102*F102*G102*$AX$7</f>
        <v>0</v>
      </c>
      <c r="AY102" s="29">
        <v>0</v>
      </c>
      <c r="AZ102" s="29">
        <f>AY102*D102*E102*F102*G102*$AZ$7</f>
        <v>0</v>
      </c>
      <c r="BA102" s="29">
        <v>3</v>
      </c>
      <c r="BB102" s="29">
        <f>BA102*D102*E102*F102*H102*$BB$7</f>
        <v>81970.368480000005</v>
      </c>
      <c r="BC102" s="29">
        <v>0</v>
      </c>
      <c r="BD102" s="29">
        <f>BC102*D102*E102*F102*H102*$BD$7</f>
        <v>0</v>
      </c>
      <c r="BE102" s="29">
        <v>6</v>
      </c>
      <c r="BF102" s="29">
        <f>BE102*D102*E102*F102*H102*$BF$7</f>
        <v>154402.3668096</v>
      </c>
      <c r="BG102" s="29">
        <v>2</v>
      </c>
      <c r="BH102" s="29">
        <f>BG102*D102*E102*F102*H102*$BH$7</f>
        <v>49679.011200000001</v>
      </c>
      <c r="BI102" s="29">
        <v>2</v>
      </c>
      <c r="BJ102" s="29">
        <f>BI102*D102*E102*F102*H102*$BJ$7</f>
        <v>54646.912320000003</v>
      </c>
      <c r="BK102" s="29">
        <v>8</v>
      </c>
      <c r="BL102" s="29">
        <f>BK102*D102*E102*F102*H102*$BL$7</f>
        <v>198716.0448</v>
      </c>
      <c r="BM102" s="29">
        <v>0</v>
      </c>
      <c r="BN102" s="29">
        <f>BM102*D102*E102*F102*H102*$BN$7</f>
        <v>0</v>
      </c>
      <c r="BO102" s="29">
        <v>4</v>
      </c>
      <c r="BP102" s="29">
        <f>BO102*D102*E102*F102*H102*$BP$7</f>
        <v>99358.022400000002</v>
      </c>
      <c r="BQ102" s="29">
        <v>3</v>
      </c>
      <c r="BR102" s="29">
        <f>BQ102*D102*E102*F102*H102*$BR$7</f>
        <v>77201.183404800002</v>
      </c>
      <c r="BS102" s="29"/>
      <c r="BT102" s="29">
        <f>BS102*D102*E102*F102*H102*$BT$7</f>
        <v>0</v>
      </c>
      <c r="BU102" s="29">
        <v>0</v>
      </c>
      <c r="BV102" s="29">
        <f>BU102*D102*E102*F102*H102*$BV$7</f>
        <v>0</v>
      </c>
      <c r="BW102" s="29">
        <v>18</v>
      </c>
      <c r="BX102" s="29">
        <f>BW102*D102*E102*F102*H102*$BX$7</f>
        <v>451582.21180799993</v>
      </c>
      <c r="BY102" s="29">
        <v>0</v>
      </c>
      <c r="BZ102" s="29">
        <f>BY102*D102*E102*F102*H102*$BZ$7</f>
        <v>0</v>
      </c>
      <c r="CA102" s="29">
        <v>0</v>
      </c>
      <c r="CB102" s="29">
        <f>CA102*D102*E102*F102*H102*$CB$7</f>
        <v>0</v>
      </c>
      <c r="CC102" s="29">
        <v>0</v>
      </c>
      <c r="CD102" s="29">
        <f>CC102*D102*E102*F102*H102*$CD$7</f>
        <v>0</v>
      </c>
      <c r="CE102" s="29">
        <v>4</v>
      </c>
      <c r="CF102" s="29">
        <f>CE102*D102*E102*F102*H102*$CF$7</f>
        <v>100351.60262400001</v>
      </c>
      <c r="CG102" s="29">
        <v>35</v>
      </c>
      <c r="CH102" s="29">
        <f>CG102*D102*E102*F102*H102*$CH$7</f>
        <v>878076.52295999997</v>
      </c>
      <c r="CI102" s="29">
        <v>6</v>
      </c>
      <c r="CJ102" s="29">
        <f>CI102*D102*E102*F102*H102*$CJ$7</f>
        <v>154402.3668096</v>
      </c>
      <c r="CK102" s="29">
        <v>4</v>
      </c>
      <c r="CL102" s="29">
        <f>CK102*D102*E102*F102*I102*$CL$7</f>
        <v>171451.73032</v>
      </c>
      <c r="CM102" s="29">
        <v>16</v>
      </c>
      <c r="CN102" s="29">
        <f>CM102*D102*E102*F102*J102*$CN$7</f>
        <v>621933.90688000002</v>
      </c>
      <c r="CO102" s="30"/>
      <c r="CP102" s="30"/>
      <c r="CQ102" s="29"/>
      <c r="CR102" s="29"/>
      <c r="CS102" s="29"/>
      <c r="CT102" s="29">
        <f>CS102*D102*E102*F102*G102*$CT$7</f>
        <v>0</v>
      </c>
      <c r="CU102" s="32">
        <f>SUM(K102,M102,O102,Q102,S102,U102,W102,Y102,AA102,AC102,AE102,AG102,AI102,AK102,AM102,AO102,AQ102,AS102,AU102,AW102,AY102,BA102,BC102,BG102,BI102,BK102,BM102,BO102,BQ102,BS102,BU102,BW102,BY102,CA102,CC102,CE102,CG102,CI102,CK102,CM102,BE102,CO102,CQ102,CS102)</f>
        <v>299</v>
      </c>
      <c r="CV102" s="32">
        <f>SUM(L102,N102,P102,R102,T102,V102,X102,Z102,AB102,AD102,AF102,AH102,AJ102,AL102,AN102,AP102,AR102,AT102,AV102,AX102,AZ102,BB102,BD102,BH102,BJ102,BL102,BN102,BP102,BR102,BT102,BV102,BX102,BZ102,CB102,CD102,CF102,CH102,CJ102,CL102,CN102,BF102,CP102,CR102,CT102)</f>
        <v>7023092.2425039997</v>
      </c>
    </row>
    <row r="103" spans="1:100" x14ac:dyDescent="0.25">
      <c r="A103" s="12">
        <v>25</v>
      </c>
      <c r="B103" s="12"/>
      <c r="C103" s="45" t="s">
        <v>155</v>
      </c>
      <c r="D103" s="25"/>
      <c r="E103" s="26"/>
      <c r="F103" s="27"/>
      <c r="G103" s="25"/>
      <c r="H103" s="25"/>
      <c r="I103" s="25"/>
      <c r="J103" s="25"/>
      <c r="K103" s="69">
        <f t="shared" ref="K103:Z103" si="325">SUM(K104:K106)</f>
        <v>0</v>
      </c>
      <c r="L103" s="69">
        <f t="shared" si="325"/>
        <v>0</v>
      </c>
      <c r="M103" s="69">
        <f t="shared" si="325"/>
        <v>0</v>
      </c>
      <c r="N103" s="69">
        <f t="shared" si="325"/>
        <v>0</v>
      </c>
      <c r="O103" s="69">
        <f t="shared" si="325"/>
        <v>0</v>
      </c>
      <c r="P103" s="69">
        <f t="shared" si="325"/>
        <v>0</v>
      </c>
      <c r="Q103" s="69">
        <f t="shared" si="325"/>
        <v>0</v>
      </c>
      <c r="R103" s="69">
        <f t="shared" si="325"/>
        <v>0</v>
      </c>
      <c r="S103" s="69">
        <f t="shared" si="325"/>
        <v>0</v>
      </c>
      <c r="T103" s="69">
        <f t="shared" si="325"/>
        <v>0</v>
      </c>
      <c r="U103" s="69">
        <f t="shared" si="325"/>
        <v>0</v>
      </c>
      <c r="V103" s="69">
        <f t="shared" si="325"/>
        <v>0</v>
      </c>
      <c r="W103" s="69">
        <f t="shared" si="325"/>
        <v>0</v>
      </c>
      <c r="X103" s="69">
        <f t="shared" si="325"/>
        <v>0</v>
      </c>
      <c r="Y103" s="69">
        <f t="shared" si="325"/>
        <v>0</v>
      </c>
      <c r="Z103" s="69">
        <f t="shared" si="325"/>
        <v>0</v>
      </c>
      <c r="AA103" s="69">
        <f t="shared" ref="AA103:AP103" si="326">SUM(AA104:AA106)</f>
        <v>0</v>
      </c>
      <c r="AB103" s="69">
        <f t="shared" si="326"/>
        <v>0</v>
      </c>
      <c r="AC103" s="69">
        <f t="shared" si="326"/>
        <v>0</v>
      </c>
      <c r="AD103" s="69">
        <f t="shared" si="326"/>
        <v>0</v>
      </c>
      <c r="AE103" s="69">
        <f t="shared" si="326"/>
        <v>2</v>
      </c>
      <c r="AF103" s="69">
        <f t="shared" si="326"/>
        <v>62433.360079999999</v>
      </c>
      <c r="AG103" s="69">
        <f t="shared" si="326"/>
        <v>0</v>
      </c>
      <c r="AH103" s="69">
        <f t="shared" si="326"/>
        <v>0</v>
      </c>
      <c r="AI103" s="69">
        <f t="shared" si="326"/>
        <v>0</v>
      </c>
      <c r="AJ103" s="69">
        <f t="shared" si="326"/>
        <v>0</v>
      </c>
      <c r="AK103" s="69">
        <f t="shared" si="326"/>
        <v>0</v>
      </c>
      <c r="AL103" s="69">
        <f t="shared" si="326"/>
        <v>0</v>
      </c>
      <c r="AM103" s="69">
        <f t="shared" si="326"/>
        <v>0</v>
      </c>
      <c r="AN103" s="69">
        <f t="shared" si="326"/>
        <v>0</v>
      </c>
      <c r="AO103" s="69">
        <f t="shared" si="326"/>
        <v>0</v>
      </c>
      <c r="AP103" s="69">
        <f t="shared" si="326"/>
        <v>0</v>
      </c>
      <c r="AQ103" s="69">
        <f t="shared" ref="AQ103:BF103" si="327">SUM(AQ104:AQ106)</f>
        <v>0</v>
      </c>
      <c r="AR103" s="69">
        <f t="shared" si="327"/>
        <v>0</v>
      </c>
      <c r="AS103" s="69">
        <f t="shared" si="327"/>
        <v>0</v>
      </c>
      <c r="AT103" s="69">
        <f t="shared" si="327"/>
        <v>0</v>
      </c>
      <c r="AU103" s="69">
        <f t="shared" si="327"/>
        <v>0</v>
      </c>
      <c r="AV103" s="69">
        <f t="shared" si="327"/>
        <v>0</v>
      </c>
      <c r="AW103" s="69">
        <f t="shared" si="327"/>
        <v>0</v>
      </c>
      <c r="AX103" s="69">
        <f t="shared" si="327"/>
        <v>0</v>
      </c>
      <c r="AY103" s="69">
        <f t="shared" si="327"/>
        <v>0</v>
      </c>
      <c r="AZ103" s="69">
        <f t="shared" si="327"/>
        <v>0</v>
      </c>
      <c r="BA103" s="69">
        <f t="shared" si="327"/>
        <v>0</v>
      </c>
      <c r="BB103" s="69">
        <f t="shared" si="327"/>
        <v>0</v>
      </c>
      <c r="BC103" s="69">
        <f t="shared" si="327"/>
        <v>0</v>
      </c>
      <c r="BD103" s="69">
        <f t="shared" si="327"/>
        <v>0</v>
      </c>
      <c r="BE103" s="69">
        <f t="shared" si="327"/>
        <v>0</v>
      </c>
      <c r="BF103" s="69">
        <f t="shared" si="327"/>
        <v>0</v>
      </c>
      <c r="BG103" s="69">
        <f t="shared" ref="BG103:BV103" si="328">SUM(BG104:BG106)</f>
        <v>0</v>
      </c>
      <c r="BH103" s="69">
        <f t="shared" si="328"/>
        <v>0</v>
      </c>
      <c r="BI103" s="69">
        <f t="shared" si="328"/>
        <v>0</v>
      </c>
      <c r="BJ103" s="69">
        <f t="shared" si="328"/>
        <v>0</v>
      </c>
      <c r="BK103" s="69">
        <f t="shared" si="328"/>
        <v>0</v>
      </c>
      <c r="BL103" s="69">
        <f t="shared" si="328"/>
        <v>0</v>
      </c>
      <c r="BM103" s="69">
        <f t="shared" si="328"/>
        <v>0</v>
      </c>
      <c r="BN103" s="69">
        <f t="shared" si="328"/>
        <v>0</v>
      </c>
      <c r="BO103" s="69">
        <f t="shared" si="328"/>
        <v>0</v>
      </c>
      <c r="BP103" s="69">
        <f t="shared" si="328"/>
        <v>0</v>
      </c>
      <c r="BQ103" s="69">
        <f t="shared" si="328"/>
        <v>0</v>
      </c>
      <c r="BR103" s="69">
        <f t="shared" si="328"/>
        <v>0</v>
      </c>
      <c r="BS103" s="69">
        <f t="shared" si="328"/>
        <v>0</v>
      </c>
      <c r="BT103" s="69">
        <f t="shared" si="328"/>
        <v>0</v>
      </c>
      <c r="BU103" s="69">
        <f t="shared" si="328"/>
        <v>0</v>
      </c>
      <c r="BV103" s="69">
        <f t="shared" si="328"/>
        <v>0</v>
      </c>
      <c r="BW103" s="69">
        <f t="shared" ref="BW103:CL103" si="329">SUM(BW104:BW106)</f>
        <v>0</v>
      </c>
      <c r="BX103" s="69">
        <f t="shared" si="329"/>
        <v>0</v>
      </c>
      <c r="BY103" s="69">
        <f t="shared" si="329"/>
        <v>0</v>
      </c>
      <c r="BZ103" s="69">
        <f t="shared" si="329"/>
        <v>0</v>
      </c>
      <c r="CA103" s="69">
        <f t="shared" si="329"/>
        <v>0</v>
      </c>
      <c r="CB103" s="69">
        <f t="shared" si="329"/>
        <v>0</v>
      </c>
      <c r="CC103" s="69">
        <f t="shared" si="329"/>
        <v>0</v>
      </c>
      <c r="CD103" s="69">
        <f t="shared" si="329"/>
        <v>0</v>
      </c>
      <c r="CE103" s="69">
        <f t="shared" si="329"/>
        <v>0</v>
      </c>
      <c r="CF103" s="69">
        <f t="shared" si="329"/>
        <v>0</v>
      </c>
      <c r="CG103" s="69">
        <f t="shared" si="329"/>
        <v>0</v>
      </c>
      <c r="CH103" s="69">
        <f t="shared" si="329"/>
        <v>0</v>
      </c>
      <c r="CI103" s="69">
        <f t="shared" si="329"/>
        <v>0</v>
      </c>
      <c r="CJ103" s="69">
        <f t="shared" si="329"/>
        <v>0</v>
      </c>
      <c r="CK103" s="69">
        <f t="shared" si="329"/>
        <v>0</v>
      </c>
      <c r="CL103" s="69">
        <f t="shared" si="329"/>
        <v>0</v>
      </c>
      <c r="CM103" s="69">
        <f t="shared" ref="CM103:CV103" si="330">SUM(CM104:CM106)</f>
        <v>0</v>
      </c>
      <c r="CN103" s="69">
        <f t="shared" si="330"/>
        <v>0</v>
      </c>
      <c r="CO103" s="69">
        <f t="shared" si="330"/>
        <v>0</v>
      </c>
      <c r="CP103" s="69">
        <f t="shared" si="330"/>
        <v>0</v>
      </c>
      <c r="CQ103" s="69">
        <f t="shared" si="330"/>
        <v>0</v>
      </c>
      <c r="CR103" s="69">
        <f t="shared" si="330"/>
        <v>0</v>
      </c>
      <c r="CS103" s="69">
        <f t="shared" si="330"/>
        <v>0</v>
      </c>
      <c r="CT103" s="69">
        <f t="shared" si="330"/>
        <v>0</v>
      </c>
      <c r="CU103" s="69">
        <f t="shared" si="330"/>
        <v>2</v>
      </c>
      <c r="CV103" s="69">
        <f t="shared" si="330"/>
        <v>62433.360079999999</v>
      </c>
    </row>
    <row r="104" spans="1:100" ht="30" x14ac:dyDescent="0.25">
      <c r="A104" s="12"/>
      <c r="B104" s="12">
        <v>69</v>
      </c>
      <c r="C104" s="33" t="s">
        <v>156</v>
      </c>
      <c r="D104" s="25">
        <f>D102</f>
        <v>10127</v>
      </c>
      <c r="E104" s="26">
        <v>1.84</v>
      </c>
      <c r="F104" s="27">
        <v>1</v>
      </c>
      <c r="G104" s="25">
        <v>1.4</v>
      </c>
      <c r="H104" s="25">
        <v>1.68</v>
      </c>
      <c r="I104" s="25">
        <v>2.23</v>
      </c>
      <c r="J104" s="25">
        <v>2.39</v>
      </c>
      <c r="K104" s="28"/>
      <c r="L104" s="28">
        <f>SUM(K104*D104*E104*F104*G104*$L$7)</f>
        <v>0</v>
      </c>
      <c r="M104" s="28"/>
      <c r="N104" s="28">
        <f>M104*D104*E104*F104*G104*$N$7</f>
        <v>0</v>
      </c>
      <c r="O104" s="29"/>
      <c r="P104" s="29">
        <f>O104*D104*E104*F104*G104*$P$7</f>
        <v>0</v>
      </c>
      <c r="Q104" s="29"/>
      <c r="R104" s="29">
        <f>Q104*D104*E104*F104*G104*$R$7</f>
        <v>0</v>
      </c>
      <c r="S104" s="29"/>
      <c r="T104" s="29">
        <f>S104*D104*E104*F104*G104*$T$7</f>
        <v>0</v>
      </c>
      <c r="U104" s="29"/>
      <c r="V104" s="29">
        <f>U104*D104*E104*F104*G104*$V$7</f>
        <v>0</v>
      </c>
      <c r="W104" s="29"/>
      <c r="X104" s="29">
        <f>W104*D104*E104*F104*G104*$X$7</f>
        <v>0</v>
      </c>
      <c r="Y104" s="29"/>
      <c r="Z104" s="29">
        <f>Y104*D104*E104*F104*G104*$Z$7</f>
        <v>0</v>
      </c>
      <c r="AA104" s="29"/>
      <c r="AB104" s="29">
        <f>AA104*D104*E104*F104*G104*$AB$7</f>
        <v>0</v>
      </c>
      <c r="AC104" s="29"/>
      <c r="AD104" s="29">
        <f>AC104*D104*E104*F104*G104*$AD$7</f>
        <v>0</v>
      </c>
      <c r="AE104" s="29"/>
      <c r="AF104" s="29">
        <f>AE104*D104*E104*F104*G104*$AF$7</f>
        <v>0</v>
      </c>
      <c r="AG104" s="29"/>
      <c r="AH104" s="29">
        <f>AG104*D104*E104*F104*G104*$AH$7</f>
        <v>0</v>
      </c>
      <c r="AI104" s="29"/>
      <c r="AJ104" s="29">
        <f>AI104*D104*E104*F104*G104*$AJ$7</f>
        <v>0</v>
      </c>
      <c r="AK104" s="29"/>
      <c r="AL104" s="29">
        <f>AK104*D104*E104*F104*G104*$AL$7</f>
        <v>0</v>
      </c>
      <c r="AM104" s="29"/>
      <c r="AN104" s="29">
        <f>AM104*D104*E104*F104*G104*$AN$7</f>
        <v>0</v>
      </c>
      <c r="AO104" s="29"/>
      <c r="AP104" s="29">
        <f>AO104*D104*E104*F104*G104*$AP$7</f>
        <v>0</v>
      </c>
      <c r="AQ104" s="29"/>
      <c r="AR104" s="29">
        <f>AQ104*D104*E104*F104*G104*$AR$7</f>
        <v>0</v>
      </c>
      <c r="AS104" s="29"/>
      <c r="AT104" s="29">
        <f>AS104*D104*E104*F104*G104*$AT$7</f>
        <v>0</v>
      </c>
      <c r="AU104" s="29"/>
      <c r="AV104" s="29">
        <f>AU104*D104*E104*F104*G104*$AV$7</f>
        <v>0</v>
      </c>
      <c r="AW104" s="30"/>
      <c r="AX104" s="30">
        <f>AW104*D104*E104*F104*G104*$AX$7</f>
        <v>0</v>
      </c>
      <c r="AY104" s="29"/>
      <c r="AZ104" s="29">
        <f>AY104*D104*E104*F104*G104*$AZ$7</f>
        <v>0</v>
      </c>
      <c r="BA104" s="29"/>
      <c r="BB104" s="29">
        <f>BA104*D104*E104*F104*H104*$BB$7</f>
        <v>0</v>
      </c>
      <c r="BC104" s="29"/>
      <c r="BD104" s="29">
        <f>BC104*D104*E104*F104*H104*$BD$7</f>
        <v>0</v>
      </c>
      <c r="BE104" s="29"/>
      <c r="BF104" s="29">
        <f>BE104*D104*E104*F104*H104*$BF$7</f>
        <v>0</v>
      </c>
      <c r="BG104" s="29"/>
      <c r="BH104" s="29">
        <f>BG104*D104*E104*F104*H104*$BH$7</f>
        <v>0</v>
      </c>
      <c r="BI104" s="29"/>
      <c r="BJ104" s="29">
        <f>BI104*D104*E104*F104*H104*$BJ$7</f>
        <v>0</v>
      </c>
      <c r="BK104" s="29"/>
      <c r="BL104" s="29">
        <f>BK104*D104*E104*F104*H104*$BL$7</f>
        <v>0</v>
      </c>
      <c r="BM104" s="29"/>
      <c r="BN104" s="29">
        <f>BM104*D104*E104*F104*H104*$BN$7</f>
        <v>0</v>
      </c>
      <c r="BO104" s="29"/>
      <c r="BP104" s="29">
        <f>BO104*D104*E104*F104*H104*$BP$7</f>
        <v>0</v>
      </c>
      <c r="BQ104" s="29"/>
      <c r="BR104" s="29">
        <f>BQ104*D104*E104*F104*H104*$BR$7</f>
        <v>0</v>
      </c>
      <c r="BS104" s="29"/>
      <c r="BT104" s="29">
        <f>BS104*D104*E104*F104*H104*$BT$7</f>
        <v>0</v>
      </c>
      <c r="BU104" s="29"/>
      <c r="BV104" s="29">
        <f>BU104*D104*E104*F104*H104*$BV$7</f>
        <v>0</v>
      </c>
      <c r="BW104" s="29"/>
      <c r="BX104" s="29">
        <f>BW104*D104*E104*F104*H104*$BX$7</f>
        <v>0</v>
      </c>
      <c r="BY104" s="29"/>
      <c r="BZ104" s="29">
        <f>BY104*D104*E104*F104*H104*$BZ$7</f>
        <v>0</v>
      </c>
      <c r="CA104" s="29"/>
      <c r="CB104" s="29">
        <f>CA104*D104*E104*F104*H104*$CB$7</f>
        <v>0</v>
      </c>
      <c r="CC104" s="29"/>
      <c r="CD104" s="29">
        <f>CC104*D104*E104*F104*H104*$CD$7</f>
        <v>0</v>
      </c>
      <c r="CE104" s="29"/>
      <c r="CF104" s="29">
        <f>CE104*D104*E104*F104*H104*$CF$7</f>
        <v>0</v>
      </c>
      <c r="CG104" s="29"/>
      <c r="CH104" s="29">
        <f>CG104*D104*E104*F104*H104*$CH$7</f>
        <v>0</v>
      </c>
      <c r="CI104" s="29"/>
      <c r="CJ104" s="29">
        <f>CI104*D104*E104*F104*H104*$CJ$7</f>
        <v>0</v>
      </c>
      <c r="CK104" s="29"/>
      <c r="CL104" s="29">
        <f>CK104*D104*E104*F104*I104*$CL$7</f>
        <v>0</v>
      </c>
      <c r="CM104" s="29"/>
      <c r="CN104" s="29">
        <f>CM104*D104*E104*F104*J104*$CN$7</f>
        <v>0</v>
      </c>
      <c r="CO104" s="30"/>
      <c r="CP104" s="30"/>
      <c r="CQ104" s="29"/>
      <c r="CR104" s="29"/>
      <c r="CS104" s="29"/>
      <c r="CT104" s="29">
        <f>CS104*D104*E104*F104*G104*$CT$7</f>
        <v>0</v>
      </c>
      <c r="CU104" s="32">
        <f t="shared" ref="CU104:CV106" si="331">SUM(K104,M104,O104,Q104,S104,U104,W104,Y104,AA104,AC104,AE104,AG104,AI104,AK104,AM104,AO104,AQ104,AS104,AU104,AW104,AY104,BA104,BC104,BG104,BI104,BK104,BM104,BO104,BQ104,BS104,BU104,BW104,BY104,CA104,CC104,CE104,CG104,CI104,CK104,CM104,BE104,CO104,CQ104,CS104)</f>
        <v>0</v>
      </c>
      <c r="CV104" s="32">
        <f t="shared" si="331"/>
        <v>0</v>
      </c>
    </row>
    <row r="105" spans="1:100" x14ac:dyDescent="0.25">
      <c r="A105" s="12"/>
      <c r="B105" s="12">
        <v>70</v>
      </c>
      <c r="C105" s="24" t="s">
        <v>157</v>
      </c>
      <c r="D105" s="25">
        <f>D104</f>
        <v>10127</v>
      </c>
      <c r="E105" s="26">
        <v>2.1800000000000002</v>
      </c>
      <c r="F105" s="27">
        <v>1</v>
      </c>
      <c r="G105" s="25">
        <v>1.4</v>
      </c>
      <c r="H105" s="25">
        <v>1.68</v>
      </c>
      <c r="I105" s="25">
        <v>2.23</v>
      </c>
      <c r="J105" s="25">
        <v>2.39</v>
      </c>
      <c r="K105" s="28"/>
      <c r="L105" s="28">
        <f>SUM(K105*D105*E105*F105*G105*$L$7)</f>
        <v>0</v>
      </c>
      <c r="M105" s="28"/>
      <c r="N105" s="28">
        <f>M105*D105*E105*F105*G105*$N$7</f>
        <v>0</v>
      </c>
      <c r="O105" s="29">
        <v>0</v>
      </c>
      <c r="P105" s="29">
        <f>O105*D105*E105*F105*G105*$P$7</f>
        <v>0</v>
      </c>
      <c r="Q105" s="29">
        <v>0</v>
      </c>
      <c r="R105" s="29">
        <f>Q105*D105*E105*F105*G105*$R$7</f>
        <v>0</v>
      </c>
      <c r="S105" s="29">
        <v>0</v>
      </c>
      <c r="T105" s="29">
        <f>S105*D105*E105*F105*G105*$T$7</f>
        <v>0</v>
      </c>
      <c r="U105" s="29">
        <v>0</v>
      </c>
      <c r="V105" s="29">
        <f>U105*D105*E105*F105*G105*$V$7</f>
        <v>0</v>
      </c>
      <c r="W105" s="29">
        <v>0</v>
      </c>
      <c r="X105" s="29">
        <f>W105*D105*E105*F105*G105*$X$7</f>
        <v>0</v>
      </c>
      <c r="Y105" s="29">
        <v>0</v>
      </c>
      <c r="Z105" s="29">
        <f>Y105*D105*E105*F105*G105*$Z$7</f>
        <v>0</v>
      </c>
      <c r="AA105" s="29">
        <v>0</v>
      </c>
      <c r="AB105" s="29">
        <f>AA105*D105*E105*F105*G105*$AB$7</f>
        <v>0</v>
      </c>
      <c r="AC105" s="29">
        <v>0</v>
      </c>
      <c r="AD105" s="29">
        <f>AC105*D105*E105*F105*G105*$AD$7</f>
        <v>0</v>
      </c>
      <c r="AE105" s="29">
        <v>2</v>
      </c>
      <c r="AF105" s="29">
        <f>AE105*D105*E105*F105*G105*$AF$7</f>
        <v>62433.360079999999</v>
      </c>
      <c r="AG105" s="29">
        <v>0</v>
      </c>
      <c r="AH105" s="29">
        <f>AG105*D105*E105*F105*G105*$AH$7</f>
        <v>0</v>
      </c>
      <c r="AI105" s="29"/>
      <c r="AJ105" s="29">
        <f>AI105*D105*E105*F105*G105*$AJ$7</f>
        <v>0</v>
      </c>
      <c r="AK105" s="29">
        <v>0</v>
      </c>
      <c r="AL105" s="29">
        <f>AK105*D105*E105*F105*G105*$AL$7</f>
        <v>0</v>
      </c>
      <c r="AM105" s="29">
        <v>0</v>
      </c>
      <c r="AN105" s="29">
        <f>AM105*D105*E105*F105*G105*$AN$7</f>
        <v>0</v>
      </c>
      <c r="AO105" s="29"/>
      <c r="AP105" s="29">
        <f>AO105*D105*E105*F105*G105*$AP$7</f>
        <v>0</v>
      </c>
      <c r="AQ105" s="29">
        <v>0</v>
      </c>
      <c r="AR105" s="29">
        <f>AQ105*D105*E105*F105*G105*$AR$7</f>
        <v>0</v>
      </c>
      <c r="AS105" s="29"/>
      <c r="AT105" s="29">
        <f>AS105*D105*E105*F105*G105*$AT$7</f>
        <v>0</v>
      </c>
      <c r="AU105" s="29">
        <v>0</v>
      </c>
      <c r="AV105" s="29">
        <f>AU105*D105*E105*F105*G105*$AV$7</f>
        <v>0</v>
      </c>
      <c r="AW105" s="30"/>
      <c r="AX105" s="30">
        <f>AW105*D105*E105*F105*G105*$AX$7</f>
        <v>0</v>
      </c>
      <c r="AY105" s="29">
        <v>0</v>
      </c>
      <c r="AZ105" s="29">
        <f>AY105*D105*E105*F105*G105*$AZ$7</f>
        <v>0</v>
      </c>
      <c r="BA105" s="29">
        <v>0</v>
      </c>
      <c r="BB105" s="29">
        <f>BA105*D105*E105*F105*H105*$BB$7</f>
        <v>0</v>
      </c>
      <c r="BC105" s="29">
        <v>0</v>
      </c>
      <c r="BD105" s="29">
        <f>BC105*D105*E105*F105*H105*$BD$7</f>
        <v>0</v>
      </c>
      <c r="BE105" s="29"/>
      <c r="BF105" s="29">
        <f>BE105*D105*E105*F105*H105*$BF$7</f>
        <v>0</v>
      </c>
      <c r="BG105" s="29">
        <v>0</v>
      </c>
      <c r="BH105" s="29">
        <f>BG105*D105*E105*F105*H105*$BH$7</f>
        <v>0</v>
      </c>
      <c r="BI105" s="29"/>
      <c r="BJ105" s="29">
        <f>BI105*D105*E105*F105*H105*$BJ$7</f>
        <v>0</v>
      </c>
      <c r="BK105" s="29">
        <v>0</v>
      </c>
      <c r="BL105" s="29">
        <f>BK105*D105*E105*F105*H105*$BL$7</f>
        <v>0</v>
      </c>
      <c r="BM105" s="29">
        <v>0</v>
      </c>
      <c r="BN105" s="29">
        <f>BM105*D105*E105*F105*H105*$BN$7</f>
        <v>0</v>
      </c>
      <c r="BO105" s="29">
        <v>0</v>
      </c>
      <c r="BP105" s="29">
        <f>BO105*D105*E105*F105*H105*$BP$7</f>
        <v>0</v>
      </c>
      <c r="BQ105" s="29">
        <v>0</v>
      </c>
      <c r="BR105" s="29">
        <f>BQ105*D105*E105*F105*H105*$BR$7</f>
        <v>0</v>
      </c>
      <c r="BS105" s="29"/>
      <c r="BT105" s="29">
        <f>BS105*D105*E105*F105*H105*$BT$7</f>
        <v>0</v>
      </c>
      <c r="BU105" s="29">
        <v>0</v>
      </c>
      <c r="BV105" s="29">
        <f>BU105*D105*E105*F105*H105*$BV$7</f>
        <v>0</v>
      </c>
      <c r="BW105" s="29">
        <v>0</v>
      </c>
      <c r="BX105" s="29">
        <f>BW105*D105*E105*F105*H105*$BX$7</f>
        <v>0</v>
      </c>
      <c r="BY105" s="29">
        <v>0</v>
      </c>
      <c r="BZ105" s="29">
        <f>BY105*D105*E105*F105*H105*$BZ$7</f>
        <v>0</v>
      </c>
      <c r="CA105" s="29">
        <v>0</v>
      </c>
      <c r="CB105" s="29">
        <f>CA105*D105*E105*F105*H105*$CB$7</f>
        <v>0</v>
      </c>
      <c r="CC105" s="29">
        <v>0</v>
      </c>
      <c r="CD105" s="29">
        <f>CC105*D105*E105*F105*H105*$CD$7</f>
        <v>0</v>
      </c>
      <c r="CE105" s="29">
        <v>0</v>
      </c>
      <c r="CF105" s="29">
        <f>CE105*D105*E105*F105*H105*$CF$7</f>
        <v>0</v>
      </c>
      <c r="CG105" s="29">
        <v>0</v>
      </c>
      <c r="CH105" s="29">
        <f>CG105*D105*E105*F105*H105*$CH$7</f>
        <v>0</v>
      </c>
      <c r="CI105" s="29"/>
      <c r="CJ105" s="29">
        <f>CI105*D105*E105*F105*H105*$CJ$7</f>
        <v>0</v>
      </c>
      <c r="CK105" s="29">
        <v>0</v>
      </c>
      <c r="CL105" s="29">
        <f>CK105*D105*E105*F105*I105*$CL$7</f>
        <v>0</v>
      </c>
      <c r="CM105" s="29">
        <v>0</v>
      </c>
      <c r="CN105" s="29">
        <f>CM105*D105*E105*F105*J105*$CN$7</f>
        <v>0</v>
      </c>
      <c r="CO105" s="30"/>
      <c r="CP105" s="30"/>
      <c r="CQ105" s="29"/>
      <c r="CR105" s="29"/>
      <c r="CS105" s="29"/>
      <c r="CT105" s="29">
        <f>CS105*D105*E105*F105*G105*$CT$7</f>
        <v>0</v>
      </c>
      <c r="CU105" s="32">
        <f t="shared" si="331"/>
        <v>2</v>
      </c>
      <c r="CV105" s="32">
        <f t="shared" si="331"/>
        <v>62433.360079999999</v>
      </c>
    </row>
    <row r="106" spans="1:100" x14ac:dyDescent="0.25">
      <c r="A106" s="12"/>
      <c r="B106" s="12">
        <v>71</v>
      </c>
      <c r="C106" s="24" t="s">
        <v>158</v>
      </c>
      <c r="D106" s="25">
        <f t="shared" ref="D106:D124" si="332">D105</f>
        <v>10127</v>
      </c>
      <c r="E106" s="26">
        <v>4.3099999999999996</v>
      </c>
      <c r="F106" s="27">
        <v>1</v>
      </c>
      <c r="G106" s="25">
        <v>1.4</v>
      </c>
      <c r="H106" s="25">
        <v>1.68</v>
      </c>
      <c r="I106" s="25">
        <v>2.23</v>
      </c>
      <c r="J106" s="25">
        <v>2.39</v>
      </c>
      <c r="K106" s="28"/>
      <c r="L106" s="28">
        <f>SUM(K106*D106*E106*F106*G106*$L$7)</f>
        <v>0</v>
      </c>
      <c r="M106" s="28"/>
      <c r="N106" s="28">
        <f>M106*D106*E106*F106*G106*$N$7</f>
        <v>0</v>
      </c>
      <c r="O106" s="29">
        <v>0</v>
      </c>
      <c r="P106" s="29">
        <f>O106*D106*E106*F106*G106*$P$7</f>
        <v>0</v>
      </c>
      <c r="Q106" s="29">
        <v>0</v>
      </c>
      <c r="R106" s="29">
        <f>Q106*D106*E106*F106*G106*$R$7</f>
        <v>0</v>
      </c>
      <c r="S106" s="29"/>
      <c r="T106" s="29">
        <f>S106*D106*E106*F106*G106*$T$7</f>
        <v>0</v>
      </c>
      <c r="U106" s="29">
        <v>0</v>
      </c>
      <c r="V106" s="29">
        <f>U106*D106*E106*F106*G106*$V$7</f>
        <v>0</v>
      </c>
      <c r="W106" s="29"/>
      <c r="X106" s="29">
        <f>W106*D106*E106*F106*G106*$X$7</f>
        <v>0</v>
      </c>
      <c r="Y106" s="29">
        <v>0</v>
      </c>
      <c r="Z106" s="29">
        <f>Y106*D106*E106*F106*G106*$Z$7</f>
        <v>0</v>
      </c>
      <c r="AA106" s="29">
        <v>0</v>
      </c>
      <c r="AB106" s="29">
        <f>AA106*D106*E106*F106*G106*$AB$7</f>
        <v>0</v>
      </c>
      <c r="AC106" s="29">
        <v>0</v>
      </c>
      <c r="AD106" s="29">
        <f>AC106*D106*E106*F106*G106*$AD$7</f>
        <v>0</v>
      </c>
      <c r="AE106" s="29">
        <v>0</v>
      </c>
      <c r="AF106" s="29">
        <f>AE106*D106*E106*F106*G106*$AF$7</f>
        <v>0</v>
      </c>
      <c r="AG106" s="29">
        <v>0</v>
      </c>
      <c r="AH106" s="29">
        <f>AG106*D106*E106*F106*G106*$AH$7</f>
        <v>0</v>
      </c>
      <c r="AI106" s="29"/>
      <c r="AJ106" s="29">
        <f>AI106*D106*E106*F106*G106*$AJ$7</f>
        <v>0</v>
      </c>
      <c r="AK106" s="29">
        <v>0</v>
      </c>
      <c r="AL106" s="29">
        <f>AK106*D106*E106*F106*G106*$AL$7</f>
        <v>0</v>
      </c>
      <c r="AM106" s="29">
        <v>0</v>
      </c>
      <c r="AN106" s="29">
        <f>AM106*D106*E106*F106*G106*$AN$7</f>
        <v>0</v>
      </c>
      <c r="AO106" s="29"/>
      <c r="AP106" s="29">
        <f>AO106*D106*E106*F106*G106*$AP$7</f>
        <v>0</v>
      </c>
      <c r="AQ106" s="29">
        <v>0</v>
      </c>
      <c r="AR106" s="29">
        <f>AQ106*D106*E106*F106*G106*$AR$7</f>
        <v>0</v>
      </c>
      <c r="AS106" s="29"/>
      <c r="AT106" s="29">
        <f>AS106*D106*E106*F106*G106*$AT$7</f>
        <v>0</v>
      </c>
      <c r="AU106" s="29">
        <v>0</v>
      </c>
      <c r="AV106" s="29">
        <f>AU106*D106*E106*F106*G106*$AV$7</f>
        <v>0</v>
      </c>
      <c r="AW106" s="30"/>
      <c r="AX106" s="30">
        <f>AW106*D106*E106*F106*G106*$AX$7</f>
        <v>0</v>
      </c>
      <c r="AY106" s="29">
        <v>0</v>
      </c>
      <c r="AZ106" s="29">
        <f>AY106*D106*E106*F106*G106*$AZ$7</f>
        <v>0</v>
      </c>
      <c r="BA106" s="29">
        <v>0</v>
      </c>
      <c r="BB106" s="29">
        <f>BA106*D106*E106*F106*H106*$BB$7</f>
        <v>0</v>
      </c>
      <c r="BC106" s="29">
        <v>0</v>
      </c>
      <c r="BD106" s="29">
        <f>BC106*D106*E106*F106*H106*$BD$7</f>
        <v>0</v>
      </c>
      <c r="BE106" s="29"/>
      <c r="BF106" s="29">
        <f>BE106*D106*E106*F106*H106*$BF$7</f>
        <v>0</v>
      </c>
      <c r="BG106" s="29">
        <v>0</v>
      </c>
      <c r="BH106" s="29">
        <f>BG106*D106*E106*F106*H106*$BH$7</f>
        <v>0</v>
      </c>
      <c r="BI106" s="29"/>
      <c r="BJ106" s="29">
        <f>BI106*D106*E106*F106*H106*$BJ$7</f>
        <v>0</v>
      </c>
      <c r="BK106" s="29">
        <v>0</v>
      </c>
      <c r="BL106" s="29">
        <f>BK106*D106*E106*F106*H106*$BL$7</f>
        <v>0</v>
      </c>
      <c r="BM106" s="29">
        <v>0</v>
      </c>
      <c r="BN106" s="29">
        <f>BM106*D106*E106*F106*H106*$BN$7</f>
        <v>0</v>
      </c>
      <c r="BO106" s="29">
        <v>0</v>
      </c>
      <c r="BP106" s="29">
        <f>BO106*D106*E106*F106*H106*$BP$7</f>
        <v>0</v>
      </c>
      <c r="BQ106" s="29">
        <v>0</v>
      </c>
      <c r="BR106" s="29">
        <f>BQ106*D106*E106*F106*H106*$BR$7</f>
        <v>0</v>
      </c>
      <c r="BS106" s="29"/>
      <c r="BT106" s="29">
        <f>BS106*D106*E106*F106*H106*$BT$7</f>
        <v>0</v>
      </c>
      <c r="BU106" s="29">
        <v>0</v>
      </c>
      <c r="BV106" s="29">
        <f>BU106*D106*E106*F106*H106*$BV$7</f>
        <v>0</v>
      </c>
      <c r="BW106" s="29">
        <v>0</v>
      </c>
      <c r="BX106" s="29">
        <f>BW106*D106*E106*F106*H106*$BX$7</f>
        <v>0</v>
      </c>
      <c r="BY106" s="29">
        <v>0</v>
      </c>
      <c r="BZ106" s="29">
        <f>BY106*D106*E106*F106*H106*$BZ$7</f>
        <v>0</v>
      </c>
      <c r="CA106" s="29">
        <v>0</v>
      </c>
      <c r="CB106" s="29">
        <f>CA106*D106*E106*F106*H106*$CB$7</f>
        <v>0</v>
      </c>
      <c r="CC106" s="29">
        <v>0</v>
      </c>
      <c r="CD106" s="29">
        <f>CC106*D106*E106*F106*H106*$CD$7</f>
        <v>0</v>
      </c>
      <c r="CE106" s="29">
        <v>0</v>
      </c>
      <c r="CF106" s="29">
        <f>CE106*D106*E106*F106*H106*$CF$7</f>
        <v>0</v>
      </c>
      <c r="CG106" s="29">
        <v>0</v>
      </c>
      <c r="CH106" s="29">
        <f>CG106*D106*E106*F106*H106*$CH$7</f>
        <v>0</v>
      </c>
      <c r="CI106" s="29"/>
      <c r="CJ106" s="29">
        <f>CI106*D106*E106*F106*H106*$CJ$7</f>
        <v>0</v>
      </c>
      <c r="CK106" s="29">
        <v>0</v>
      </c>
      <c r="CL106" s="29">
        <f>CK106*D106*E106*F106*I106*$CL$7</f>
        <v>0</v>
      </c>
      <c r="CM106" s="29">
        <v>0</v>
      </c>
      <c r="CN106" s="29">
        <f>CM106*D106*E106*F106*J106*$CN$7</f>
        <v>0</v>
      </c>
      <c r="CO106" s="30"/>
      <c r="CP106" s="30"/>
      <c r="CQ106" s="29"/>
      <c r="CR106" s="29"/>
      <c r="CS106" s="29"/>
      <c r="CT106" s="29">
        <f>CS106*D106*E106*F106*G106*$CT$7</f>
        <v>0</v>
      </c>
      <c r="CU106" s="32">
        <f t="shared" si="331"/>
        <v>0</v>
      </c>
      <c r="CV106" s="32">
        <f t="shared" si="331"/>
        <v>0</v>
      </c>
    </row>
    <row r="107" spans="1:100" x14ac:dyDescent="0.25">
      <c r="A107" s="12">
        <v>26</v>
      </c>
      <c r="B107" s="12"/>
      <c r="C107" s="45" t="s">
        <v>159</v>
      </c>
      <c r="D107" s="25"/>
      <c r="E107" s="26"/>
      <c r="F107" s="27"/>
      <c r="G107" s="25"/>
      <c r="H107" s="25"/>
      <c r="I107" s="25"/>
      <c r="J107" s="25"/>
      <c r="K107" s="69">
        <f t="shared" ref="K107:Z107" si="333">K108</f>
        <v>0</v>
      </c>
      <c r="L107" s="69">
        <f t="shared" si="333"/>
        <v>0</v>
      </c>
      <c r="M107" s="69">
        <f t="shared" si="333"/>
        <v>0</v>
      </c>
      <c r="N107" s="69">
        <f t="shared" si="333"/>
        <v>0</v>
      </c>
      <c r="O107" s="69">
        <f t="shared" si="333"/>
        <v>0</v>
      </c>
      <c r="P107" s="69">
        <f t="shared" si="333"/>
        <v>0</v>
      </c>
      <c r="Q107" s="69">
        <f t="shared" si="333"/>
        <v>0</v>
      </c>
      <c r="R107" s="69">
        <f t="shared" si="333"/>
        <v>0</v>
      </c>
      <c r="S107" s="69">
        <f t="shared" si="333"/>
        <v>0</v>
      </c>
      <c r="T107" s="69">
        <f t="shared" si="333"/>
        <v>0</v>
      </c>
      <c r="U107" s="69">
        <f t="shared" si="333"/>
        <v>0</v>
      </c>
      <c r="V107" s="69">
        <f t="shared" si="333"/>
        <v>0</v>
      </c>
      <c r="W107" s="69">
        <f t="shared" si="333"/>
        <v>0</v>
      </c>
      <c r="X107" s="69">
        <f t="shared" si="333"/>
        <v>0</v>
      </c>
      <c r="Y107" s="69">
        <f t="shared" si="333"/>
        <v>0</v>
      </c>
      <c r="Z107" s="69">
        <f t="shared" si="333"/>
        <v>0</v>
      </c>
      <c r="AA107" s="69">
        <f t="shared" ref="AA107:AP107" si="334">AA108</f>
        <v>0</v>
      </c>
      <c r="AB107" s="69">
        <f t="shared" si="334"/>
        <v>0</v>
      </c>
      <c r="AC107" s="69">
        <f t="shared" si="334"/>
        <v>0</v>
      </c>
      <c r="AD107" s="69">
        <f t="shared" si="334"/>
        <v>0</v>
      </c>
      <c r="AE107" s="69">
        <f t="shared" si="334"/>
        <v>0</v>
      </c>
      <c r="AF107" s="69">
        <f t="shared" si="334"/>
        <v>0</v>
      </c>
      <c r="AG107" s="69">
        <f t="shared" si="334"/>
        <v>0</v>
      </c>
      <c r="AH107" s="69">
        <f t="shared" si="334"/>
        <v>0</v>
      </c>
      <c r="AI107" s="69">
        <f t="shared" si="334"/>
        <v>0</v>
      </c>
      <c r="AJ107" s="69">
        <f t="shared" si="334"/>
        <v>0</v>
      </c>
      <c r="AK107" s="69">
        <f t="shared" si="334"/>
        <v>20</v>
      </c>
      <c r="AL107" s="69">
        <f t="shared" si="334"/>
        <v>280663.72879999992</v>
      </c>
      <c r="AM107" s="69">
        <f t="shared" si="334"/>
        <v>0</v>
      </c>
      <c r="AN107" s="69">
        <f t="shared" si="334"/>
        <v>0</v>
      </c>
      <c r="AO107" s="69">
        <f t="shared" si="334"/>
        <v>0</v>
      </c>
      <c r="AP107" s="69">
        <f t="shared" si="334"/>
        <v>0</v>
      </c>
      <c r="AQ107" s="69">
        <f t="shared" ref="AQ107:BF107" si="335">AQ108</f>
        <v>0</v>
      </c>
      <c r="AR107" s="69">
        <f t="shared" si="335"/>
        <v>0</v>
      </c>
      <c r="AS107" s="69">
        <f t="shared" si="335"/>
        <v>0</v>
      </c>
      <c r="AT107" s="69">
        <f t="shared" si="335"/>
        <v>0</v>
      </c>
      <c r="AU107" s="69">
        <f t="shared" si="335"/>
        <v>0</v>
      </c>
      <c r="AV107" s="69">
        <f t="shared" si="335"/>
        <v>0</v>
      </c>
      <c r="AW107" s="69">
        <f t="shared" si="335"/>
        <v>0</v>
      </c>
      <c r="AX107" s="69">
        <f t="shared" si="335"/>
        <v>0</v>
      </c>
      <c r="AY107" s="69">
        <f t="shared" si="335"/>
        <v>0</v>
      </c>
      <c r="AZ107" s="69">
        <f t="shared" si="335"/>
        <v>0</v>
      </c>
      <c r="BA107" s="69">
        <f t="shared" si="335"/>
        <v>0</v>
      </c>
      <c r="BB107" s="69">
        <f t="shared" si="335"/>
        <v>0</v>
      </c>
      <c r="BC107" s="69">
        <f t="shared" si="335"/>
        <v>0</v>
      </c>
      <c r="BD107" s="69">
        <f t="shared" si="335"/>
        <v>0</v>
      </c>
      <c r="BE107" s="69">
        <f t="shared" si="335"/>
        <v>0</v>
      </c>
      <c r="BF107" s="69">
        <f t="shared" si="335"/>
        <v>0</v>
      </c>
      <c r="BG107" s="69">
        <f t="shared" ref="BG107:BV107" si="336">BG108</f>
        <v>0</v>
      </c>
      <c r="BH107" s="69">
        <f t="shared" si="336"/>
        <v>0</v>
      </c>
      <c r="BI107" s="69">
        <f t="shared" si="336"/>
        <v>0</v>
      </c>
      <c r="BJ107" s="69">
        <f t="shared" si="336"/>
        <v>0</v>
      </c>
      <c r="BK107" s="69">
        <f t="shared" si="336"/>
        <v>0</v>
      </c>
      <c r="BL107" s="69">
        <f t="shared" si="336"/>
        <v>0</v>
      </c>
      <c r="BM107" s="69">
        <f t="shared" si="336"/>
        <v>0</v>
      </c>
      <c r="BN107" s="69">
        <f t="shared" si="336"/>
        <v>0</v>
      </c>
      <c r="BO107" s="69">
        <f t="shared" si="336"/>
        <v>0</v>
      </c>
      <c r="BP107" s="69">
        <f t="shared" si="336"/>
        <v>0</v>
      </c>
      <c r="BQ107" s="69">
        <f t="shared" si="336"/>
        <v>6</v>
      </c>
      <c r="BR107" s="69">
        <f t="shared" si="336"/>
        <v>103639.9448448</v>
      </c>
      <c r="BS107" s="69">
        <f t="shared" si="336"/>
        <v>0</v>
      </c>
      <c r="BT107" s="69">
        <f t="shared" si="336"/>
        <v>0</v>
      </c>
      <c r="BU107" s="69">
        <f t="shared" si="336"/>
        <v>0</v>
      </c>
      <c r="BV107" s="69">
        <f t="shared" si="336"/>
        <v>0</v>
      </c>
      <c r="BW107" s="69">
        <f t="shared" ref="BW107:CL107" si="337">BW108</f>
        <v>0</v>
      </c>
      <c r="BX107" s="69">
        <f t="shared" si="337"/>
        <v>0</v>
      </c>
      <c r="BY107" s="69">
        <f t="shared" si="337"/>
        <v>0</v>
      </c>
      <c r="BZ107" s="69">
        <f t="shared" si="337"/>
        <v>0</v>
      </c>
      <c r="CA107" s="69">
        <f t="shared" si="337"/>
        <v>0</v>
      </c>
      <c r="CB107" s="69">
        <f t="shared" si="337"/>
        <v>0</v>
      </c>
      <c r="CC107" s="69">
        <f t="shared" si="337"/>
        <v>0</v>
      </c>
      <c r="CD107" s="69">
        <f t="shared" si="337"/>
        <v>0</v>
      </c>
      <c r="CE107" s="69">
        <f t="shared" si="337"/>
        <v>0</v>
      </c>
      <c r="CF107" s="69">
        <f t="shared" si="337"/>
        <v>0</v>
      </c>
      <c r="CG107" s="69">
        <f t="shared" si="337"/>
        <v>0</v>
      </c>
      <c r="CH107" s="69">
        <f t="shared" si="337"/>
        <v>0</v>
      </c>
      <c r="CI107" s="69">
        <f t="shared" si="337"/>
        <v>0</v>
      </c>
      <c r="CJ107" s="69">
        <f t="shared" si="337"/>
        <v>0</v>
      </c>
      <c r="CK107" s="69">
        <f t="shared" si="337"/>
        <v>0</v>
      </c>
      <c r="CL107" s="69">
        <f t="shared" si="337"/>
        <v>0</v>
      </c>
      <c r="CM107" s="69">
        <f t="shared" ref="CM107:CV107" si="338">CM108</f>
        <v>1</v>
      </c>
      <c r="CN107" s="69">
        <f t="shared" si="338"/>
        <v>26091.405340000001</v>
      </c>
      <c r="CO107" s="69">
        <f t="shared" si="338"/>
        <v>0</v>
      </c>
      <c r="CP107" s="69">
        <f t="shared" si="338"/>
        <v>0</v>
      </c>
      <c r="CQ107" s="69">
        <f t="shared" si="338"/>
        <v>0</v>
      </c>
      <c r="CR107" s="69">
        <f t="shared" si="338"/>
        <v>0</v>
      </c>
      <c r="CS107" s="69">
        <f t="shared" si="338"/>
        <v>0</v>
      </c>
      <c r="CT107" s="69">
        <f t="shared" si="338"/>
        <v>0</v>
      </c>
      <c r="CU107" s="69">
        <f t="shared" si="338"/>
        <v>27</v>
      </c>
      <c r="CV107" s="69">
        <f t="shared" si="338"/>
        <v>410395.07898479991</v>
      </c>
    </row>
    <row r="108" spans="1:100" ht="45" x14ac:dyDescent="0.25">
      <c r="A108" s="12"/>
      <c r="B108" s="12">
        <v>166</v>
      </c>
      <c r="C108" s="24" t="s">
        <v>160</v>
      </c>
      <c r="D108" s="25">
        <f>D142</f>
        <v>10127</v>
      </c>
      <c r="E108" s="26">
        <v>0.98</v>
      </c>
      <c r="F108" s="27">
        <v>1</v>
      </c>
      <c r="G108" s="25">
        <v>1.4</v>
      </c>
      <c r="H108" s="25">
        <v>1.68</v>
      </c>
      <c r="I108" s="25">
        <v>2.23</v>
      </c>
      <c r="J108" s="25">
        <v>2.39</v>
      </c>
      <c r="K108" s="28"/>
      <c r="L108" s="28">
        <f>SUM(K108*D108*E108*F108*G108*$L$7)</f>
        <v>0</v>
      </c>
      <c r="M108" s="28"/>
      <c r="N108" s="28">
        <f>M108*D108*E108*F108*G108*$N$7</f>
        <v>0</v>
      </c>
      <c r="O108" s="29"/>
      <c r="P108" s="29">
        <f>O108*D108*E108*F108*G108*$P$7</f>
        <v>0</v>
      </c>
      <c r="Q108" s="29"/>
      <c r="R108" s="29">
        <f>Q108*D108*E108*F108*G108*$R$7</f>
        <v>0</v>
      </c>
      <c r="S108" s="29"/>
      <c r="T108" s="29">
        <f>S108*D108*E108*F108*G108*$T$7</f>
        <v>0</v>
      </c>
      <c r="U108" s="29"/>
      <c r="V108" s="29">
        <f>U108*D108*E108*F108*G108*$V$7</f>
        <v>0</v>
      </c>
      <c r="W108" s="29"/>
      <c r="X108" s="29">
        <f>W108*D108*E108*F108*G108*$X$7</f>
        <v>0</v>
      </c>
      <c r="Y108" s="29"/>
      <c r="Z108" s="29">
        <f>Y108*D108*E108*F108*G108*$Z$7</f>
        <v>0</v>
      </c>
      <c r="AA108" s="29"/>
      <c r="AB108" s="29">
        <f>AA108*D108*E108*F108*G108*$AB$7</f>
        <v>0</v>
      </c>
      <c r="AC108" s="29"/>
      <c r="AD108" s="29">
        <f>AC108*D108*E108*F108*G108*$AD$7</f>
        <v>0</v>
      </c>
      <c r="AE108" s="29"/>
      <c r="AF108" s="29">
        <f>AE108*D108*E108*F108*G108*$AF$7</f>
        <v>0</v>
      </c>
      <c r="AG108" s="29"/>
      <c r="AH108" s="29">
        <f>AG108*D108*E108*F108*G108*$AH$7</f>
        <v>0</v>
      </c>
      <c r="AI108" s="29"/>
      <c r="AJ108" s="29">
        <f>AI108*D108*E108*F108*G108*$AJ$7</f>
        <v>0</v>
      </c>
      <c r="AK108" s="29">
        <v>20</v>
      </c>
      <c r="AL108" s="29">
        <f>AK108*D108*E108*F108*G108*$AL$7</f>
        <v>280663.72879999992</v>
      </c>
      <c r="AM108" s="29"/>
      <c r="AN108" s="29">
        <f>AM108*D108*E108*F108*G108*$AN$7</f>
        <v>0</v>
      </c>
      <c r="AO108" s="29"/>
      <c r="AP108" s="29">
        <f>AO108*D108*E108*F108*G108*$AP$7</f>
        <v>0</v>
      </c>
      <c r="AQ108" s="29"/>
      <c r="AR108" s="29">
        <f>AQ108*D108*E108*F108*G108*$AR$7</f>
        <v>0</v>
      </c>
      <c r="AS108" s="29"/>
      <c r="AT108" s="29">
        <f>AS108*D108*E108*F108*G108*$AT$7</f>
        <v>0</v>
      </c>
      <c r="AU108" s="29"/>
      <c r="AV108" s="29">
        <f>AU108*D108*E108*F108*G108*$AV$7</f>
        <v>0</v>
      </c>
      <c r="AW108" s="30"/>
      <c r="AX108" s="30">
        <f>AW108*D108*E108*F108*G108*$AX$7</f>
        <v>0</v>
      </c>
      <c r="AY108" s="29"/>
      <c r="AZ108" s="29">
        <f>AY108*D108*E108*F108*G108*$AZ$7</f>
        <v>0</v>
      </c>
      <c r="BA108" s="29"/>
      <c r="BB108" s="29">
        <f>BA108*D108*E108*F108*H108*$BB$7</f>
        <v>0</v>
      </c>
      <c r="BC108" s="29"/>
      <c r="BD108" s="29">
        <f>BC108*D108*E108*F108*H108*$BD$7</f>
        <v>0</v>
      </c>
      <c r="BE108" s="29"/>
      <c r="BF108" s="29">
        <f>BE108*D108*E108*F108*H108*$BF$7</f>
        <v>0</v>
      </c>
      <c r="BG108" s="29"/>
      <c r="BH108" s="29">
        <f>BG108*D108*E108*F108*H108*$BH$7</f>
        <v>0</v>
      </c>
      <c r="BI108" s="29"/>
      <c r="BJ108" s="29">
        <f>BI108*D108*E108*F108*H108*$BJ$7</f>
        <v>0</v>
      </c>
      <c r="BK108" s="29"/>
      <c r="BL108" s="29">
        <f>BK108*D108*E108*F108*H108*$BL$7</f>
        <v>0</v>
      </c>
      <c r="BM108" s="29"/>
      <c r="BN108" s="29">
        <f>BM108*D108*E108*F108*H108*$BN$7</f>
        <v>0</v>
      </c>
      <c r="BO108" s="29"/>
      <c r="BP108" s="29">
        <f>BO108*D108*E108*F108*H108*$BP$7</f>
        <v>0</v>
      </c>
      <c r="BQ108" s="29">
        <v>6</v>
      </c>
      <c r="BR108" s="29">
        <f>BQ108*D108*E108*F108*H108*$BR$7</f>
        <v>103639.9448448</v>
      </c>
      <c r="BS108" s="29"/>
      <c r="BT108" s="29">
        <f>BS108*D108*E108*F108*H108*$BT$7</f>
        <v>0</v>
      </c>
      <c r="BU108" s="29"/>
      <c r="BV108" s="29">
        <f>BU108*D108*E108*F108*H108*$BV$7</f>
        <v>0</v>
      </c>
      <c r="BW108" s="29"/>
      <c r="BX108" s="29">
        <f>BW108*D108*E108*F108*H108*$BX$7</f>
        <v>0</v>
      </c>
      <c r="BY108" s="29"/>
      <c r="BZ108" s="29">
        <f>BY108*D108*E108*F108*H108*$BZ$7</f>
        <v>0</v>
      </c>
      <c r="CA108" s="29"/>
      <c r="CB108" s="29">
        <f>CA108*D108*E108*F108*H108*$CB$7</f>
        <v>0</v>
      </c>
      <c r="CC108" s="29"/>
      <c r="CD108" s="29">
        <f>CC108*D108*E108*F108*H108*$CD$7</f>
        <v>0</v>
      </c>
      <c r="CE108" s="29"/>
      <c r="CF108" s="29">
        <f>CE108*D108*E108*F108*H108*$CF$7</f>
        <v>0</v>
      </c>
      <c r="CG108" s="29"/>
      <c r="CH108" s="29">
        <f>CG108*D108*E108*F108*H108*$CH$7</f>
        <v>0</v>
      </c>
      <c r="CI108" s="29"/>
      <c r="CJ108" s="29">
        <f>CI108*D108*E108*F108*H108*$CJ$7</f>
        <v>0</v>
      </c>
      <c r="CK108" s="29"/>
      <c r="CL108" s="29">
        <f>CK108*D108*E108*F108*I108*$CL$7</f>
        <v>0</v>
      </c>
      <c r="CM108" s="29">
        <v>1</v>
      </c>
      <c r="CN108" s="29">
        <f>CM108*D108*E108*F108*J108*$CN$7</f>
        <v>26091.405340000001</v>
      </c>
      <c r="CO108" s="30"/>
      <c r="CP108" s="30"/>
      <c r="CQ108" s="29"/>
      <c r="CR108" s="29"/>
      <c r="CS108" s="29"/>
      <c r="CT108" s="29">
        <f>CS108*D108*E108*F108*G108*$CT$7</f>
        <v>0</v>
      </c>
      <c r="CU108" s="32">
        <f>SUM(K108,M108,O108,Q108,S108,U108,W108,Y108,AA108,AC108,AE108,AG108,AI108,AK108,AM108,AO108,AQ108,AS108,AU108,AW108,AY108,BA108,BC108,BG108,BI108,BK108,BM108,BO108,BQ108,BS108,BU108,BW108,BY108,CA108,CC108,CE108,CG108,CI108,CK108,CM108,BE108,CO108,CQ108,CS108)</f>
        <v>27</v>
      </c>
      <c r="CV108" s="32">
        <f>SUM(L108,N108,P108,R108,T108,V108,X108,Z108,AB108,AD108,AF108,AH108,AJ108,AL108,AN108,AP108,AR108,AT108,AV108,AX108,AZ108,BB108,BD108,BH108,BJ108,BL108,BN108,BP108,BR108,BT108,BV108,BX108,BZ108,CB108,CD108,CF108,CH108,CJ108,CL108,CN108,BF108,CP108,CR108,CT108)</f>
        <v>410395.07898479991</v>
      </c>
    </row>
    <row r="109" spans="1:100" ht="28.5" x14ac:dyDescent="0.25">
      <c r="A109" s="12"/>
      <c r="B109" s="12"/>
      <c r="C109" s="45" t="s">
        <v>161</v>
      </c>
      <c r="D109" s="25"/>
      <c r="E109" s="26"/>
      <c r="F109" s="27"/>
      <c r="G109" s="25"/>
      <c r="H109" s="25"/>
      <c r="I109" s="25"/>
      <c r="J109" s="25"/>
      <c r="K109" s="69">
        <f t="shared" ref="K109:Z109" si="339">K110</f>
        <v>0</v>
      </c>
      <c r="L109" s="69">
        <f t="shared" si="339"/>
        <v>0</v>
      </c>
      <c r="M109" s="69">
        <f t="shared" si="339"/>
        <v>0</v>
      </c>
      <c r="N109" s="69">
        <f t="shared" si="339"/>
        <v>0</v>
      </c>
      <c r="O109" s="69">
        <f t="shared" si="339"/>
        <v>0</v>
      </c>
      <c r="P109" s="69">
        <f t="shared" si="339"/>
        <v>0</v>
      </c>
      <c r="Q109" s="69">
        <f t="shared" si="339"/>
        <v>0</v>
      </c>
      <c r="R109" s="69">
        <f t="shared" si="339"/>
        <v>0</v>
      </c>
      <c r="S109" s="69">
        <f t="shared" si="339"/>
        <v>0</v>
      </c>
      <c r="T109" s="69">
        <f t="shared" si="339"/>
        <v>0</v>
      </c>
      <c r="U109" s="69">
        <f t="shared" si="339"/>
        <v>0</v>
      </c>
      <c r="V109" s="69">
        <f t="shared" si="339"/>
        <v>0</v>
      </c>
      <c r="W109" s="69">
        <f t="shared" si="339"/>
        <v>0</v>
      </c>
      <c r="X109" s="69">
        <f t="shared" si="339"/>
        <v>0</v>
      </c>
      <c r="Y109" s="69">
        <f t="shared" si="339"/>
        <v>0</v>
      </c>
      <c r="Z109" s="69">
        <f t="shared" si="339"/>
        <v>0</v>
      </c>
      <c r="AA109" s="69">
        <f t="shared" ref="AA109:AP109" si="340">AA110</f>
        <v>2</v>
      </c>
      <c r="AB109" s="69">
        <f t="shared" si="340"/>
        <v>21738.537183999997</v>
      </c>
      <c r="AC109" s="69">
        <f t="shared" si="340"/>
        <v>0</v>
      </c>
      <c r="AD109" s="69">
        <f t="shared" si="340"/>
        <v>0</v>
      </c>
      <c r="AE109" s="69">
        <f t="shared" si="340"/>
        <v>0</v>
      </c>
      <c r="AF109" s="69">
        <f t="shared" si="340"/>
        <v>0</v>
      </c>
      <c r="AG109" s="69">
        <f t="shared" si="340"/>
        <v>0</v>
      </c>
      <c r="AH109" s="69">
        <f t="shared" si="340"/>
        <v>0</v>
      </c>
      <c r="AI109" s="69">
        <f t="shared" si="340"/>
        <v>0</v>
      </c>
      <c r="AJ109" s="69">
        <f t="shared" si="340"/>
        <v>0</v>
      </c>
      <c r="AK109" s="69">
        <f t="shared" si="340"/>
        <v>0</v>
      </c>
      <c r="AL109" s="69">
        <f t="shared" si="340"/>
        <v>0</v>
      </c>
      <c r="AM109" s="69">
        <f t="shared" si="340"/>
        <v>1</v>
      </c>
      <c r="AN109" s="69">
        <f t="shared" si="340"/>
        <v>10701.403439999998</v>
      </c>
      <c r="AO109" s="69">
        <f t="shared" si="340"/>
        <v>0</v>
      </c>
      <c r="AP109" s="69">
        <f t="shared" si="340"/>
        <v>0</v>
      </c>
      <c r="AQ109" s="69">
        <f t="shared" ref="AQ109:BF109" si="341">AQ110</f>
        <v>0</v>
      </c>
      <c r="AR109" s="69">
        <f t="shared" si="341"/>
        <v>0</v>
      </c>
      <c r="AS109" s="69">
        <f t="shared" si="341"/>
        <v>0</v>
      </c>
      <c r="AT109" s="69">
        <f t="shared" si="341"/>
        <v>0</v>
      </c>
      <c r="AU109" s="69">
        <f t="shared" si="341"/>
        <v>0</v>
      </c>
      <c r="AV109" s="69">
        <f t="shared" si="341"/>
        <v>0</v>
      </c>
      <c r="AW109" s="69">
        <f t="shared" si="341"/>
        <v>0</v>
      </c>
      <c r="AX109" s="69">
        <f t="shared" si="341"/>
        <v>0</v>
      </c>
      <c r="AY109" s="69">
        <f t="shared" si="341"/>
        <v>0</v>
      </c>
      <c r="AZ109" s="69">
        <f t="shared" si="341"/>
        <v>0</v>
      </c>
      <c r="BA109" s="69">
        <f t="shared" si="341"/>
        <v>0</v>
      </c>
      <c r="BB109" s="69">
        <f t="shared" si="341"/>
        <v>0</v>
      </c>
      <c r="BC109" s="69">
        <f t="shared" si="341"/>
        <v>0</v>
      </c>
      <c r="BD109" s="69">
        <f t="shared" si="341"/>
        <v>0</v>
      </c>
      <c r="BE109" s="69">
        <f t="shared" si="341"/>
        <v>0</v>
      </c>
      <c r="BF109" s="69">
        <f t="shared" si="341"/>
        <v>0</v>
      </c>
      <c r="BG109" s="69">
        <f t="shared" ref="BG109:BV109" si="342">BG110</f>
        <v>0</v>
      </c>
      <c r="BH109" s="69">
        <f t="shared" si="342"/>
        <v>0</v>
      </c>
      <c r="BI109" s="69">
        <f t="shared" si="342"/>
        <v>1</v>
      </c>
      <c r="BJ109" s="69">
        <f t="shared" si="342"/>
        <v>13848.875040000001</v>
      </c>
      <c r="BK109" s="69">
        <f t="shared" si="342"/>
        <v>13</v>
      </c>
      <c r="BL109" s="69">
        <f t="shared" si="342"/>
        <v>163668.5232</v>
      </c>
      <c r="BM109" s="69">
        <f t="shared" si="342"/>
        <v>0</v>
      </c>
      <c r="BN109" s="69">
        <f t="shared" si="342"/>
        <v>0</v>
      </c>
      <c r="BO109" s="69">
        <f t="shared" si="342"/>
        <v>0</v>
      </c>
      <c r="BP109" s="69">
        <f t="shared" si="342"/>
        <v>0</v>
      </c>
      <c r="BQ109" s="69">
        <f t="shared" si="342"/>
        <v>5</v>
      </c>
      <c r="BR109" s="69">
        <f t="shared" si="342"/>
        <v>65215.611552000002</v>
      </c>
      <c r="BS109" s="69">
        <f t="shared" si="342"/>
        <v>1</v>
      </c>
      <c r="BT109" s="69">
        <f t="shared" si="342"/>
        <v>13043.1223104</v>
      </c>
      <c r="BU109" s="69">
        <f t="shared" si="342"/>
        <v>0</v>
      </c>
      <c r="BV109" s="69">
        <f t="shared" si="342"/>
        <v>0</v>
      </c>
      <c r="BW109" s="69">
        <f t="shared" ref="BW109:CL109" si="343">BW110</f>
        <v>0</v>
      </c>
      <c r="BX109" s="69">
        <f t="shared" si="343"/>
        <v>0</v>
      </c>
      <c r="BY109" s="69">
        <f t="shared" si="343"/>
        <v>0</v>
      </c>
      <c r="BZ109" s="69">
        <f t="shared" si="343"/>
        <v>0</v>
      </c>
      <c r="CA109" s="69">
        <f t="shared" si="343"/>
        <v>0</v>
      </c>
      <c r="CB109" s="69">
        <f t="shared" si="343"/>
        <v>0</v>
      </c>
      <c r="CC109" s="69">
        <f t="shared" si="343"/>
        <v>0</v>
      </c>
      <c r="CD109" s="69">
        <f t="shared" si="343"/>
        <v>0</v>
      </c>
      <c r="CE109" s="69">
        <f t="shared" si="343"/>
        <v>2</v>
      </c>
      <c r="CF109" s="69">
        <f t="shared" si="343"/>
        <v>25431.570528</v>
      </c>
      <c r="CG109" s="69">
        <f t="shared" si="343"/>
        <v>0</v>
      </c>
      <c r="CH109" s="69">
        <f t="shared" si="343"/>
        <v>0</v>
      </c>
      <c r="CI109" s="69">
        <f t="shared" si="343"/>
        <v>0</v>
      </c>
      <c r="CJ109" s="69">
        <f t="shared" si="343"/>
        <v>0</v>
      </c>
      <c r="CK109" s="69">
        <f t="shared" si="343"/>
        <v>0</v>
      </c>
      <c r="CL109" s="69">
        <f t="shared" si="343"/>
        <v>0</v>
      </c>
      <c r="CM109" s="69">
        <f t="shared" ref="CM109:CV109" si="344">CM110</f>
        <v>0</v>
      </c>
      <c r="CN109" s="69">
        <f t="shared" si="344"/>
        <v>0</v>
      </c>
      <c r="CO109" s="69">
        <f t="shared" si="344"/>
        <v>0</v>
      </c>
      <c r="CP109" s="69">
        <f t="shared" si="344"/>
        <v>0</v>
      </c>
      <c r="CQ109" s="69">
        <f t="shared" si="344"/>
        <v>0</v>
      </c>
      <c r="CR109" s="69">
        <f t="shared" si="344"/>
        <v>0</v>
      </c>
      <c r="CS109" s="69">
        <f t="shared" si="344"/>
        <v>0</v>
      </c>
      <c r="CT109" s="69">
        <f t="shared" si="344"/>
        <v>0</v>
      </c>
      <c r="CU109" s="69">
        <f t="shared" si="344"/>
        <v>25</v>
      </c>
      <c r="CV109" s="69">
        <f t="shared" si="344"/>
        <v>313647.6432544</v>
      </c>
    </row>
    <row r="110" spans="1:100" ht="30" x14ac:dyDescent="0.25">
      <c r="A110" s="12"/>
      <c r="B110" s="12">
        <v>73</v>
      </c>
      <c r="C110" s="33" t="s">
        <v>161</v>
      </c>
      <c r="D110" s="25">
        <f>D106</f>
        <v>10127</v>
      </c>
      <c r="E110" s="34">
        <v>0.74</v>
      </c>
      <c r="F110" s="27">
        <v>1</v>
      </c>
      <c r="G110" s="25">
        <v>1.4</v>
      </c>
      <c r="H110" s="25">
        <v>1.68</v>
      </c>
      <c r="I110" s="25">
        <v>2.23</v>
      </c>
      <c r="J110" s="25">
        <v>2.39</v>
      </c>
      <c r="K110" s="28"/>
      <c r="L110" s="28">
        <f>SUM(K110*D110*E110*F110*G110*$L$7)</f>
        <v>0</v>
      </c>
      <c r="M110" s="28"/>
      <c r="N110" s="28">
        <f>M110*D110*E110*F110*G110*$N$7</f>
        <v>0</v>
      </c>
      <c r="O110" s="29"/>
      <c r="P110" s="29">
        <f>O110*D110*E110*F110*G110*$P$7</f>
        <v>0</v>
      </c>
      <c r="Q110" s="29"/>
      <c r="R110" s="29">
        <f>Q110*D110*E110*F110*G110*$R$7</f>
        <v>0</v>
      </c>
      <c r="S110" s="29"/>
      <c r="T110" s="29">
        <f>S110*D110*E110*F110*G110*$T$7</f>
        <v>0</v>
      </c>
      <c r="U110" s="29"/>
      <c r="V110" s="29">
        <f>U110*D110*E110*F110*G110*$V$7</f>
        <v>0</v>
      </c>
      <c r="W110" s="29"/>
      <c r="X110" s="29">
        <f>W110*D110*E110*F110*G110*$X$7</f>
        <v>0</v>
      </c>
      <c r="Y110" s="29"/>
      <c r="Z110" s="29">
        <f>Y110*D110*E110*F110*G110*$Z$7</f>
        <v>0</v>
      </c>
      <c r="AA110" s="29">
        <v>2</v>
      </c>
      <c r="AB110" s="29">
        <f>AA110*D110*E110*F110*G110*$AB$7</f>
        <v>21738.537183999997</v>
      </c>
      <c r="AC110" s="29"/>
      <c r="AD110" s="29">
        <f>AC110*D110*E110*F110*G110*$AD$7</f>
        <v>0</v>
      </c>
      <c r="AE110" s="29"/>
      <c r="AF110" s="29">
        <f>AE110*D110*E110*F110*G110*$AF$7</f>
        <v>0</v>
      </c>
      <c r="AG110" s="29"/>
      <c r="AH110" s="29">
        <f>AG110*D110*E110*F110*G110*$AH$7</f>
        <v>0</v>
      </c>
      <c r="AI110" s="29"/>
      <c r="AJ110" s="29">
        <f>AI110*D110*E110*F110*G110*$AJ$7</f>
        <v>0</v>
      </c>
      <c r="AK110" s="29"/>
      <c r="AL110" s="29">
        <f>AK110*D110*E110*F110*G110*$AL$7</f>
        <v>0</v>
      </c>
      <c r="AM110" s="29">
        <v>1</v>
      </c>
      <c r="AN110" s="29">
        <f>AM110*D110*E110*F110*G110*$AN$7</f>
        <v>10701.403439999998</v>
      </c>
      <c r="AO110" s="29"/>
      <c r="AP110" s="29">
        <f>AO110*D110*E110*F110*G110*$AP$7</f>
        <v>0</v>
      </c>
      <c r="AQ110" s="29"/>
      <c r="AR110" s="29">
        <f>AQ110*D110*E110*F110*G110*$AR$7</f>
        <v>0</v>
      </c>
      <c r="AS110" s="29"/>
      <c r="AT110" s="29">
        <f>AS110*D110*E110*F110*G110*$AT$7</f>
        <v>0</v>
      </c>
      <c r="AU110" s="29"/>
      <c r="AV110" s="29">
        <f>AU110*D110*E110*F110*G110*$AV$7</f>
        <v>0</v>
      </c>
      <c r="AW110" s="30"/>
      <c r="AX110" s="30">
        <f>AW110*D110*E110*F110*G110*$AX$7</f>
        <v>0</v>
      </c>
      <c r="AY110" s="29"/>
      <c r="AZ110" s="29">
        <f>AY110*D110*E110*F110*G110*$AZ$7</f>
        <v>0</v>
      </c>
      <c r="BA110" s="29"/>
      <c r="BB110" s="29">
        <f>BA110*D110*E110*F110*H110*$BB$7</f>
        <v>0</v>
      </c>
      <c r="BC110" s="29"/>
      <c r="BD110" s="29">
        <f>BC110*D110*E110*F110*H110*$BD$7</f>
        <v>0</v>
      </c>
      <c r="BE110" s="29"/>
      <c r="BF110" s="29">
        <f>BE110*D110*E110*F110*H110*$BF$7</f>
        <v>0</v>
      </c>
      <c r="BG110" s="29"/>
      <c r="BH110" s="29">
        <f>BG110*D110*E110*F110*H110*$BH$7</f>
        <v>0</v>
      </c>
      <c r="BI110" s="29">
        <v>1</v>
      </c>
      <c r="BJ110" s="29">
        <f>BI110*D110*E110*F110*H110*$BJ$7</f>
        <v>13848.875040000001</v>
      </c>
      <c r="BK110" s="29">
        <v>13</v>
      </c>
      <c r="BL110" s="29">
        <f>BK110*D110*E110*F110*H110*$BL$7</f>
        <v>163668.5232</v>
      </c>
      <c r="BM110" s="29"/>
      <c r="BN110" s="29">
        <f>BM110*D110*E110*F110*H110*$BN$7</f>
        <v>0</v>
      </c>
      <c r="BO110" s="29"/>
      <c r="BP110" s="29">
        <f>BO110*D110*E110*F110*H110*$BP$7</f>
        <v>0</v>
      </c>
      <c r="BQ110" s="29">
        <v>5</v>
      </c>
      <c r="BR110" s="29">
        <f>BQ110*D110*E110*F110*H110*$BR$7</f>
        <v>65215.611552000002</v>
      </c>
      <c r="BS110" s="29">
        <v>1</v>
      </c>
      <c r="BT110" s="29">
        <f>BS110*D110*E110*F110*H110*$BT$7</f>
        <v>13043.1223104</v>
      </c>
      <c r="BU110" s="29"/>
      <c r="BV110" s="29">
        <f>BU110*D110*E110*F110*H110*$BV$7</f>
        <v>0</v>
      </c>
      <c r="BW110" s="29"/>
      <c r="BX110" s="29">
        <f>BW110*D110*E110*F110*H110*$BX$7</f>
        <v>0</v>
      </c>
      <c r="BY110" s="29"/>
      <c r="BZ110" s="29">
        <f>BY110*D110*E110*F110*H110*$BZ$7</f>
        <v>0</v>
      </c>
      <c r="CA110" s="29"/>
      <c r="CB110" s="29">
        <f>CA110*D110*E110*F110*H110*$CB$7</f>
        <v>0</v>
      </c>
      <c r="CC110" s="29"/>
      <c r="CD110" s="29">
        <f>CC110*D110*E110*F110*H110*$CD$7</f>
        <v>0</v>
      </c>
      <c r="CE110" s="29">
        <v>2</v>
      </c>
      <c r="CF110" s="29">
        <f>CE110*D110*E110*F110*H110*$CF$7</f>
        <v>25431.570528</v>
      </c>
      <c r="CG110" s="29"/>
      <c r="CH110" s="29">
        <f>CG110*D110*E110*F110*H110*$CH$7</f>
        <v>0</v>
      </c>
      <c r="CI110" s="29"/>
      <c r="CJ110" s="29">
        <f>CI110*D110*E110*F110*H110*$CJ$7</f>
        <v>0</v>
      </c>
      <c r="CK110" s="29"/>
      <c r="CL110" s="29">
        <f>CK110*D110*E110*F110*I110*$CL$7</f>
        <v>0</v>
      </c>
      <c r="CM110" s="29"/>
      <c r="CN110" s="29">
        <f>CM110*D110*E110*F110*J110*$CN$7</f>
        <v>0</v>
      </c>
      <c r="CO110" s="30"/>
      <c r="CP110" s="30"/>
      <c r="CQ110" s="29"/>
      <c r="CR110" s="29"/>
      <c r="CS110" s="29"/>
      <c r="CT110" s="29">
        <f>CS110*D110*E110*F110*G110*$CT$7</f>
        <v>0</v>
      </c>
      <c r="CU110" s="32">
        <f>SUM(K110,M110,O110,Q110,S110,U110,W110,Y110,AA110,AC110,AE110,AG110,AI110,AK110,AM110,AO110,AQ110,AS110,AU110,AW110,AY110,BA110,BC110,BG110,BI110,BK110,BM110,BO110,BQ110,BS110,BU110,BW110,BY110,CA110,CC110,CE110,CG110,CI110,CK110,CM110,BE110,CO110,CQ110,CS110)</f>
        <v>25</v>
      </c>
      <c r="CV110" s="32">
        <f>SUM(L110,N110,P110,R110,T110,V110,X110,Z110,AB110,AD110,AF110,AH110,AJ110,AL110,AN110,AP110,AR110,AT110,AV110,AX110,AZ110,BB110,BD110,BH110,BJ110,BL110,BN110,BP110,BR110,BT110,BV110,BX110,BZ110,CB110,CD110,CF110,CH110,CJ110,CL110,CN110,BF110,CP110,CR110,CT110)</f>
        <v>313647.6432544</v>
      </c>
    </row>
    <row r="111" spans="1:100" s="68" customFormat="1" x14ac:dyDescent="0.25">
      <c r="A111" s="64">
        <v>28</v>
      </c>
      <c r="B111" s="64"/>
      <c r="C111" s="45" t="s">
        <v>162</v>
      </c>
      <c r="D111" s="65"/>
      <c r="E111" s="66"/>
      <c r="F111" s="60"/>
      <c r="G111" s="65"/>
      <c r="H111" s="65"/>
      <c r="I111" s="65"/>
      <c r="J111" s="65"/>
      <c r="K111" s="69">
        <f t="shared" ref="K111:Z111" si="345">SUM(K112:K112)</f>
        <v>0</v>
      </c>
      <c r="L111" s="69">
        <f t="shared" si="345"/>
        <v>0</v>
      </c>
      <c r="M111" s="69">
        <f t="shared" si="345"/>
        <v>0</v>
      </c>
      <c r="N111" s="69">
        <f t="shared" si="345"/>
        <v>0</v>
      </c>
      <c r="O111" s="69">
        <f t="shared" si="345"/>
        <v>0</v>
      </c>
      <c r="P111" s="69">
        <f t="shared" si="345"/>
        <v>0</v>
      </c>
      <c r="Q111" s="69">
        <f t="shared" si="345"/>
        <v>0</v>
      </c>
      <c r="R111" s="69">
        <f t="shared" si="345"/>
        <v>0</v>
      </c>
      <c r="S111" s="69">
        <f t="shared" si="345"/>
        <v>0</v>
      </c>
      <c r="T111" s="69">
        <f t="shared" si="345"/>
        <v>0</v>
      </c>
      <c r="U111" s="69">
        <f t="shared" si="345"/>
        <v>0</v>
      </c>
      <c r="V111" s="69">
        <f t="shared" si="345"/>
        <v>0</v>
      </c>
      <c r="W111" s="69">
        <f t="shared" si="345"/>
        <v>0</v>
      </c>
      <c r="X111" s="69">
        <f t="shared" si="345"/>
        <v>0</v>
      </c>
      <c r="Y111" s="69">
        <f t="shared" si="345"/>
        <v>0</v>
      </c>
      <c r="Z111" s="69">
        <f t="shared" si="345"/>
        <v>0</v>
      </c>
      <c r="AA111" s="69">
        <f t="shared" ref="AA111:AP111" si="346">SUM(AA112:AA112)</f>
        <v>0</v>
      </c>
      <c r="AB111" s="69">
        <f t="shared" si="346"/>
        <v>0</v>
      </c>
      <c r="AC111" s="69">
        <f t="shared" si="346"/>
        <v>0</v>
      </c>
      <c r="AD111" s="69">
        <f t="shared" si="346"/>
        <v>0</v>
      </c>
      <c r="AE111" s="69">
        <f t="shared" si="346"/>
        <v>0</v>
      </c>
      <c r="AF111" s="69">
        <f t="shared" si="346"/>
        <v>0</v>
      </c>
      <c r="AG111" s="69">
        <f t="shared" si="346"/>
        <v>0</v>
      </c>
      <c r="AH111" s="69">
        <f t="shared" si="346"/>
        <v>0</v>
      </c>
      <c r="AI111" s="69">
        <f t="shared" si="346"/>
        <v>0</v>
      </c>
      <c r="AJ111" s="69">
        <f t="shared" si="346"/>
        <v>0</v>
      </c>
      <c r="AK111" s="69">
        <f t="shared" si="346"/>
        <v>0</v>
      </c>
      <c r="AL111" s="69">
        <f t="shared" si="346"/>
        <v>0</v>
      </c>
      <c r="AM111" s="69">
        <f t="shared" si="346"/>
        <v>0</v>
      </c>
      <c r="AN111" s="69">
        <f t="shared" si="346"/>
        <v>0</v>
      </c>
      <c r="AO111" s="69">
        <f t="shared" si="346"/>
        <v>0</v>
      </c>
      <c r="AP111" s="69">
        <f t="shared" si="346"/>
        <v>0</v>
      </c>
      <c r="AQ111" s="69">
        <f t="shared" ref="AQ111:BF111" si="347">SUM(AQ112:AQ112)</f>
        <v>0</v>
      </c>
      <c r="AR111" s="69">
        <f t="shared" si="347"/>
        <v>0</v>
      </c>
      <c r="AS111" s="69">
        <f t="shared" si="347"/>
        <v>0</v>
      </c>
      <c r="AT111" s="69">
        <f t="shared" si="347"/>
        <v>0</v>
      </c>
      <c r="AU111" s="69">
        <f t="shared" si="347"/>
        <v>0</v>
      </c>
      <c r="AV111" s="69">
        <f t="shared" si="347"/>
        <v>0</v>
      </c>
      <c r="AW111" s="69">
        <f t="shared" si="347"/>
        <v>0</v>
      </c>
      <c r="AX111" s="69">
        <f t="shared" si="347"/>
        <v>0</v>
      </c>
      <c r="AY111" s="69">
        <f t="shared" si="347"/>
        <v>0</v>
      </c>
      <c r="AZ111" s="69">
        <f t="shared" si="347"/>
        <v>0</v>
      </c>
      <c r="BA111" s="69">
        <f t="shared" si="347"/>
        <v>0</v>
      </c>
      <c r="BB111" s="69">
        <f t="shared" si="347"/>
        <v>0</v>
      </c>
      <c r="BC111" s="69">
        <f t="shared" si="347"/>
        <v>0</v>
      </c>
      <c r="BD111" s="69">
        <f t="shared" si="347"/>
        <v>0</v>
      </c>
      <c r="BE111" s="69">
        <f t="shared" si="347"/>
        <v>0</v>
      </c>
      <c r="BF111" s="69">
        <f t="shared" si="347"/>
        <v>0</v>
      </c>
      <c r="BG111" s="69">
        <f t="shared" ref="BG111:BV111" si="348">SUM(BG112:BG112)</f>
        <v>0</v>
      </c>
      <c r="BH111" s="69">
        <f t="shared" si="348"/>
        <v>0</v>
      </c>
      <c r="BI111" s="69">
        <f t="shared" si="348"/>
        <v>0</v>
      </c>
      <c r="BJ111" s="69">
        <f t="shared" si="348"/>
        <v>0</v>
      </c>
      <c r="BK111" s="69">
        <f t="shared" si="348"/>
        <v>0</v>
      </c>
      <c r="BL111" s="69">
        <f t="shared" si="348"/>
        <v>0</v>
      </c>
      <c r="BM111" s="69">
        <f t="shared" si="348"/>
        <v>0</v>
      </c>
      <c r="BN111" s="69">
        <f t="shared" si="348"/>
        <v>0</v>
      </c>
      <c r="BO111" s="69">
        <f t="shared" si="348"/>
        <v>0</v>
      </c>
      <c r="BP111" s="69">
        <f t="shared" si="348"/>
        <v>0</v>
      </c>
      <c r="BQ111" s="69">
        <f t="shared" si="348"/>
        <v>0</v>
      </c>
      <c r="BR111" s="69">
        <f t="shared" si="348"/>
        <v>0</v>
      </c>
      <c r="BS111" s="69">
        <f t="shared" si="348"/>
        <v>0</v>
      </c>
      <c r="BT111" s="69">
        <f t="shared" si="348"/>
        <v>0</v>
      </c>
      <c r="BU111" s="69">
        <f t="shared" si="348"/>
        <v>0</v>
      </c>
      <c r="BV111" s="69">
        <f t="shared" si="348"/>
        <v>0</v>
      </c>
      <c r="BW111" s="69">
        <f t="shared" ref="BW111:CL111" si="349">SUM(BW112:BW112)</f>
        <v>0</v>
      </c>
      <c r="BX111" s="69">
        <f t="shared" si="349"/>
        <v>0</v>
      </c>
      <c r="BY111" s="69">
        <f t="shared" si="349"/>
        <v>0</v>
      </c>
      <c r="BZ111" s="69">
        <f t="shared" si="349"/>
        <v>0</v>
      </c>
      <c r="CA111" s="69">
        <f t="shared" si="349"/>
        <v>0</v>
      </c>
      <c r="CB111" s="69">
        <f t="shared" si="349"/>
        <v>0</v>
      </c>
      <c r="CC111" s="69">
        <f t="shared" si="349"/>
        <v>0</v>
      </c>
      <c r="CD111" s="69">
        <f t="shared" si="349"/>
        <v>0</v>
      </c>
      <c r="CE111" s="69">
        <f t="shared" si="349"/>
        <v>0</v>
      </c>
      <c r="CF111" s="69">
        <f t="shared" si="349"/>
        <v>0</v>
      </c>
      <c r="CG111" s="69">
        <f t="shared" si="349"/>
        <v>0</v>
      </c>
      <c r="CH111" s="69">
        <f t="shared" si="349"/>
        <v>0</v>
      </c>
      <c r="CI111" s="69">
        <f t="shared" si="349"/>
        <v>0</v>
      </c>
      <c r="CJ111" s="69">
        <f t="shared" si="349"/>
        <v>0</v>
      </c>
      <c r="CK111" s="69">
        <f t="shared" si="349"/>
        <v>0</v>
      </c>
      <c r="CL111" s="69">
        <f t="shared" si="349"/>
        <v>0</v>
      </c>
      <c r="CM111" s="69">
        <f t="shared" ref="CM111:CV111" si="350">SUM(CM112:CM112)</f>
        <v>0</v>
      </c>
      <c r="CN111" s="69">
        <f t="shared" si="350"/>
        <v>0</v>
      </c>
      <c r="CO111" s="69">
        <f t="shared" si="350"/>
        <v>0</v>
      </c>
      <c r="CP111" s="69">
        <f t="shared" si="350"/>
        <v>0</v>
      </c>
      <c r="CQ111" s="69">
        <f t="shared" si="350"/>
        <v>0</v>
      </c>
      <c r="CR111" s="69">
        <f t="shared" si="350"/>
        <v>0</v>
      </c>
      <c r="CS111" s="69">
        <f t="shared" si="350"/>
        <v>0</v>
      </c>
      <c r="CT111" s="69">
        <f t="shared" si="350"/>
        <v>0</v>
      </c>
      <c r="CU111" s="69">
        <f t="shared" si="350"/>
        <v>0</v>
      </c>
      <c r="CV111" s="69">
        <f t="shared" si="350"/>
        <v>0</v>
      </c>
    </row>
    <row r="112" spans="1:100" ht="30" x14ac:dyDescent="0.25">
      <c r="A112" s="12"/>
      <c r="B112" s="12">
        <v>74</v>
      </c>
      <c r="C112" s="24" t="s">
        <v>163</v>
      </c>
      <c r="D112" s="25">
        <f>D110</f>
        <v>10127</v>
      </c>
      <c r="E112" s="26">
        <v>1.32</v>
      </c>
      <c r="F112" s="27">
        <v>1</v>
      </c>
      <c r="G112" s="25">
        <v>1.4</v>
      </c>
      <c r="H112" s="25">
        <v>1.68</v>
      </c>
      <c r="I112" s="25">
        <v>2.23</v>
      </c>
      <c r="J112" s="25">
        <v>2.39</v>
      </c>
      <c r="K112" s="28"/>
      <c r="L112" s="28">
        <f>SUM(K112*D112*E112*F112*G112*$L$7)</f>
        <v>0</v>
      </c>
      <c r="M112" s="28"/>
      <c r="N112" s="28">
        <f>M112*D112*E112*F112*G112*$N$7</f>
        <v>0</v>
      </c>
      <c r="O112" s="29">
        <v>0</v>
      </c>
      <c r="P112" s="29">
        <f>O112*D112*E112*F112*G112*$P$7</f>
        <v>0</v>
      </c>
      <c r="Q112" s="29">
        <v>0</v>
      </c>
      <c r="R112" s="29">
        <f>Q112*D112*E112*F112*G112*$R$7</f>
        <v>0</v>
      </c>
      <c r="S112" s="29">
        <v>0</v>
      </c>
      <c r="T112" s="29">
        <f>S112*D112*E112*F112*G112*$T$7</f>
        <v>0</v>
      </c>
      <c r="U112" s="29">
        <v>0</v>
      </c>
      <c r="V112" s="29">
        <f>U112*D112*E112*F112*G112*$V$7</f>
        <v>0</v>
      </c>
      <c r="W112" s="29">
        <v>0</v>
      </c>
      <c r="X112" s="29">
        <f>W112*D112*E112*F112*G112*$X$7</f>
        <v>0</v>
      </c>
      <c r="Y112" s="29">
        <v>0</v>
      </c>
      <c r="Z112" s="29">
        <f>Y112*D112*E112*F112*G112*$Z$7</f>
        <v>0</v>
      </c>
      <c r="AA112" s="29">
        <v>0</v>
      </c>
      <c r="AB112" s="29">
        <f>AA112*D112*E112*F112*G112*$AB$7</f>
        <v>0</v>
      </c>
      <c r="AC112" s="29">
        <v>0</v>
      </c>
      <c r="AD112" s="29">
        <f>AC112*D112*E112*F112*G112*$AD$7</f>
        <v>0</v>
      </c>
      <c r="AE112" s="29">
        <v>0</v>
      </c>
      <c r="AF112" s="29">
        <f>AE112*D112*E112*F112*G112*$AF$7</f>
        <v>0</v>
      </c>
      <c r="AG112" s="29">
        <v>0</v>
      </c>
      <c r="AH112" s="29">
        <f>AG112*D112*E112*F112*G112*$AH$7</f>
        <v>0</v>
      </c>
      <c r="AI112" s="29"/>
      <c r="AJ112" s="29">
        <f>AI112*D112*E112*F112*G112*$AJ$7</f>
        <v>0</v>
      </c>
      <c r="AK112" s="29">
        <v>0</v>
      </c>
      <c r="AL112" s="29">
        <f>AK112*D112*E112*F112*G112*$AL$7</f>
        <v>0</v>
      </c>
      <c r="AM112" s="29">
        <v>0</v>
      </c>
      <c r="AN112" s="29">
        <f>AM112*D112*E112*F112*G112*$AN$7</f>
        <v>0</v>
      </c>
      <c r="AO112" s="29"/>
      <c r="AP112" s="29">
        <f>AO112*D112*E112*F112*G112*$AP$7</f>
        <v>0</v>
      </c>
      <c r="AQ112" s="29">
        <v>0</v>
      </c>
      <c r="AR112" s="29">
        <f>AQ112*D112*E112*F112*G112*$AR$7</f>
        <v>0</v>
      </c>
      <c r="AS112" s="29"/>
      <c r="AT112" s="29">
        <f>AS112*D112*E112*F112*G112*$AT$7</f>
        <v>0</v>
      </c>
      <c r="AU112" s="29">
        <v>0</v>
      </c>
      <c r="AV112" s="29">
        <f>AU112*D112*E112*F112*G112*$AV$7</f>
        <v>0</v>
      </c>
      <c r="AW112" s="30"/>
      <c r="AX112" s="30">
        <f>AW112*D112*E112*F112*G112*$AX$7</f>
        <v>0</v>
      </c>
      <c r="AY112" s="29">
        <v>0</v>
      </c>
      <c r="AZ112" s="29">
        <f>AY112*D112*E112*F112*G112*$AZ$7</f>
        <v>0</v>
      </c>
      <c r="BA112" s="29">
        <v>0</v>
      </c>
      <c r="BB112" s="29">
        <f>BA112*D112*E112*F112*H112*$BB$7</f>
        <v>0</v>
      </c>
      <c r="BC112" s="29">
        <v>0</v>
      </c>
      <c r="BD112" s="29">
        <f>BC112*D112*E112*F112*H112*$BD$7</f>
        <v>0</v>
      </c>
      <c r="BE112" s="29">
        <v>0</v>
      </c>
      <c r="BF112" s="29">
        <f>BE112*D112*E112*F112*H112*$BF$7</f>
        <v>0</v>
      </c>
      <c r="BG112" s="29">
        <v>0</v>
      </c>
      <c r="BH112" s="29">
        <f>BG112*D112*E112*F112*H112*$BH$7</f>
        <v>0</v>
      </c>
      <c r="BI112" s="29"/>
      <c r="BJ112" s="29">
        <f>BI112*D112*E112*F112*H112*$BJ$7</f>
        <v>0</v>
      </c>
      <c r="BK112" s="29">
        <v>0</v>
      </c>
      <c r="BL112" s="29">
        <f>BK112*D112*E112*F112*H112*$BL$7</f>
        <v>0</v>
      </c>
      <c r="BM112" s="29">
        <v>0</v>
      </c>
      <c r="BN112" s="29">
        <f>BM112*D112*E112*F112*H112*$BN$7</f>
        <v>0</v>
      </c>
      <c r="BO112" s="29">
        <v>0</v>
      </c>
      <c r="BP112" s="29">
        <f>BO112*D112*E112*F112*H112*$BP$7</f>
        <v>0</v>
      </c>
      <c r="BQ112" s="29">
        <v>0</v>
      </c>
      <c r="BR112" s="29">
        <f>BQ112*D112*E112*F112*H112*$BR$7</f>
        <v>0</v>
      </c>
      <c r="BS112" s="29"/>
      <c r="BT112" s="29">
        <f>BS112*D112*E112*F112*H112*$BT$7</f>
        <v>0</v>
      </c>
      <c r="BU112" s="29">
        <v>0</v>
      </c>
      <c r="BV112" s="29">
        <f>BU112*D112*E112*F112*H112*$BV$7</f>
        <v>0</v>
      </c>
      <c r="BW112" s="29">
        <v>0</v>
      </c>
      <c r="BX112" s="29">
        <f>BW112*D112*E112*F112*H112*$BX$7</f>
        <v>0</v>
      </c>
      <c r="BY112" s="29">
        <v>0</v>
      </c>
      <c r="BZ112" s="29">
        <f>BY112*D112*E112*F112*H112*$BZ$7</f>
        <v>0</v>
      </c>
      <c r="CA112" s="29">
        <v>0</v>
      </c>
      <c r="CB112" s="29">
        <f>CA112*D112*E112*F112*H112*$CB$7</f>
        <v>0</v>
      </c>
      <c r="CC112" s="29">
        <v>0</v>
      </c>
      <c r="CD112" s="29">
        <f>CC112*D112*E112*F112*H112*$CD$7</f>
        <v>0</v>
      </c>
      <c r="CE112" s="29">
        <v>0</v>
      </c>
      <c r="CF112" s="29">
        <f>CE112*D112*E112*F112*H112*$CF$7</f>
        <v>0</v>
      </c>
      <c r="CG112" s="29">
        <v>0</v>
      </c>
      <c r="CH112" s="29">
        <f>CG112*D112*E112*F112*H112*$CH$7</f>
        <v>0</v>
      </c>
      <c r="CI112" s="29"/>
      <c r="CJ112" s="29">
        <f>CI112*D112*E112*F112*H112*$CJ$7</f>
        <v>0</v>
      </c>
      <c r="CK112" s="29">
        <v>0</v>
      </c>
      <c r="CL112" s="29">
        <f>CK112*D112*E112*F112*I112*$CL$7</f>
        <v>0</v>
      </c>
      <c r="CM112" s="29">
        <v>0</v>
      </c>
      <c r="CN112" s="29">
        <f>CM112*D112*E112*F112*J112*$CN$7</f>
        <v>0</v>
      </c>
      <c r="CO112" s="30"/>
      <c r="CP112" s="30"/>
      <c r="CQ112" s="29"/>
      <c r="CR112" s="29"/>
      <c r="CS112" s="29"/>
      <c r="CT112" s="29">
        <f>CS112*D112*E112*F112*G112*$CT$7</f>
        <v>0</v>
      </c>
      <c r="CU112" s="32">
        <f>SUM(K112,M112,O112,Q112,S112,U112,W112,Y112,AA112,AC112,AE112,AG112,AI112,AK112,AM112,AO112,AQ112,AS112,AU112,AW112,AY112,BA112,BC112,BG112,BI112,BK112,BM112,BO112,BQ112,BS112,BU112,BW112,BY112,CA112,CC112,CE112,CG112,CI112,CK112,CM112,BE112,CO112,CQ112,CS112)</f>
        <v>0</v>
      </c>
      <c r="CV112" s="32">
        <f>SUM(L112,N112,P112,R112,T112,V112,X112,Z112,AB112,AD112,AF112,AH112,AJ112,AL112,AN112,AP112,AR112,AT112,AV112,AX112,AZ112,BB112,BD112,BH112,BJ112,BL112,BN112,BP112,BR112,BT112,BV112,BX112,BZ112,CB112,CD112,CF112,CH112,CJ112,CL112,CN112,BF112,CP112,CR112,CT112)</f>
        <v>0</v>
      </c>
    </row>
    <row r="113" spans="1:100" x14ac:dyDescent="0.25">
      <c r="A113" s="12">
        <v>29</v>
      </c>
      <c r="B113" s="12"/>
      <c r="C113" s="45" t="s">
        <v>164</v>
      </c>
      <c r="D113" s="25"/>
      <c r="E113" s="26"/>
      <c r="F113" s="27"/>
      <c r="G113" s="25"/>
      <c r="H113" s="25"/>
      <c r="I113" s="25"/>
      <c r="J113" s="25"/>
      <c r="K113" s="69">
        <f t="shared" ref="K113:Z113" si="351">SUM(K114:K117)</f>
        <v>0</v>
      </c>
      <c r="L113" s="69">
        <f t="shared" si="351"/>
        <v>0</v>
      </c>
      <c r="M113" s="69">
        <f t="shared" si="351"/>
        <v>0</v>
      </c>
      <c r="N113" s="69">
        <f t="shared" si="351"/>
        <v>0</v>
      </c>
      <c r="O113" s="69">
        <f t="shared" si="351"/>
        <v>217</v>
      </c>
      <c r="P113" s="69">
        <f t="shared" si="351"/>
        <v>4004774.8103999998</v>
      </c>
      <c r="Q113" s="69">
        <f t="shared" si="351"/>
        <v>0</v>
      </c>
      <c r="R113" s="69">
        <f t="shared" si="351"/>
        <v>0</v>
      </c>
      <c r="S113" s="69">
        <f t="shared" si="351"/>
        <v>177</v>
      </c>
      <c r="T113" s="69">
        <f t="shared" si="351"/>
        <v>3279980.15436</v>
      </c>
      <c r="U113" s="69">
        <f t="shared" si="351"/>
        <v>0</v>
      </c>
      <c r="V113" s="69">
        <f t="shared" si="351"/>
        <v>0</v>
      </c>
      <c r="W113" s="69">
        <f t="shared" si="351"/>
        <v>51</v>
      </c>
      <c r="X113" s="69">
        <f t="shared" si="351"/>
        <v>774405.61379999993</v>
      </c>
      <c r="Y113" s="69">
        <f t="shared" si="351"/>
        <v>275</v>
      </c>
      <c r="Z113" s="69">
        <f t="shared" si="351"/>
        <v>4093839.7499999995</v>
      </c>
      <c r="AA113" s="69">
        <f t="shared" ref="AA113:AP113" si="352">SUM(AA114:AA117)</f>
        <v>83</v>
      </c>
      <c r="AB113" s="69">
        <f t="shared" si="352"/>
        <v>1280076.6997200001</v>
      </c>
      <c r="AC113" s="69">
        <f t="shared" si="352"/>
        <v>123</v>
      </c>
      <c r="AD113" s="69">
        <f t="shared" si="352"/>
        <v>1849373.4986999999</v>
      </c>
      <c r="AE113" s="69">
        <f t="shared" si="352"/>
        <v>105</v>
      </c>
      <c r="AF113" s="69">
        <f t="shared" si="352"/>
        <v>1589902.7453400001</v>
      </c>
      <c r="AG113" s="69">
        <f t="shared" si="352"/>
        <v>0</v>
      </c>
      <c r="AH113" s="69">
        <f t="shared" si="352"/>
        <v>0</v>
      </c>
      <c r="AI113" s="69">
        <f t="shared" si="352"/>
        <v>531</v>
      </c>
      <c r="AJ113" s="69">
        <f t="shared" si="352"/>
        <v>7983880.7139000008</v>
      </c>
      <c r="AK113" s="69">
        <f t="shared" si="352"/>
        <v>30</v>
      </c>
      <c r="AL113" s="69">
        <f t="shared" si="352"/>
        <v>804760.28359999997</v>
      </c>
      <c r="AM113" s="69">
        <f t="shared" si="352"/>
        <v>77</v>
      </c>
      <c r="AN113" s="69">
        <f t="shared" si="352"/>
        <v>1169200.6326000001</v>
      </c>
      <c r="AO113" s="69">
        <f t="shared" si="352"/>
        <v>24</v>
      </c>
      <c r="AP113" s="69">
        <f t="shared" si="352"/>
        <v>360853.36560000002</v>
      </c>
      <c r="AQ113" s="69">
        <f t="shared" ref="AQ113:BF113" si="353">SUM(AQ114:AQ117)</f>
        <v>0</v>
      </c>
      <c r="AR113" s="69">
        <f t="shared" si="353"/>
        <v>0</v>
      </c>
      <c r="AS113" s="69">
        <f t="shared" si="353"/>
        <v>0</v>
      </c>
      <c r="AT113" s="69">
        <f t="shared" si="353"/>
        <v>0</v>
      </c>
      <c r="AU113" s="69">
        <f t="shared" si="353"/>
        <v>0</v>
      </c>
      <c r="AV113" s="69">
        <f t="shared" si="353"/>
        <v>0</v>
      </c>
      <c r="AW113" s="69">
        <f t="shared" si="353"/>
        <v>0</v>
      </c>
      <c r="AX113" s="69">
        <f t="shared" si="353"/>
        <v>0</v>
      </c>
      <c r="AY113" s="69">
        <f t="shared" si="353"/>
        <v>0</v>
      </c>
      <c r="AZ113" s="69">
        <f t="shared" si="353"/>
        <v>0</v>
      </c>
      <c r="BA113" s="69">
        <f t="shared" si="353"/>
        <v>50</v>
      </c>
      <c r="BB113" s="69">
        <f t="shared" si="353"/>
        <v>982521.54000000015</v>
      </c>
      <c r="BC113" s="69">
        <f t="shared" si="353"/>
        <v>28</v>
      </c>
      <c r="BD113" s="69">
        <f t="shared" si="353"/>
        <v>650250.61919999996</v>
      </c>
      <c r="BE113" s="69">
        <f t="shared" si="353"/>
        <v>76</v>
      </c>
      <c r="BF113" s="69">
        <f t="shared" si="353"/>
        <v>1406542.108608</v>
      </c>
      <c r="BG113" s="69">
        <f t="shared" ref="BG113:BV113" si="354">SUM(BG114:BG117)</f>
        <v>35</v>
      </c>
      <c r="BH113" s="69">
        <f t="shared" si="354"/>
        <v>625240.98</v>
      </c>
      <c r="BI113" s="69">
        <f t="shared" si="354"/>
        <v>163</v>
      </c>
      <c r="BJ113" s="69">
        <f t="shared" si="354"/>
        <v>3203020.2204</v>
      </c>
      <c r="BK113" s="69">
        <f t="shared" si="354"/>
        <v>84</v>
      </c>
      <c r="BL113" s="69">
        <f t="shared" si="354"/>
        <v>1540389.6144000001</v>
      </c>
      <c r="BM113" s="69">
        <f t="shared" si="354"/>
        <v>42</v>
      </c>
      <c r="BN113" s="69">
        <f t="shared" si="354"/>
        <v>777299.58633600001</v>
      </c>
      <c r="BO113" s="69">
        <f t="shared" si="354"/>
        <v>234</v>
      </c>
      <c r="BP113" s="69">
        <f t="shared" si="354"/>
        <v>4242451.4495999999</v>
      </c>
      <c r="BQ113" s="69">
        <f t="shared" si="354"/>
        <v>185</v>
      </c>
      <c r="BR113" s="69">
        <f t="shared" si="354"/>
        <v>3423819.6064799996</v>
      </c>
      <c r="BS113" s="69">
        <f t="shared" si="354"/>
        <v>61</v>
      </c>
      <c r="BT113" s="69">
        <f t="shared" si="354"/>
        <v>1128935.1134879999</v>
      </c>
      <c r="BU113" s="69">
        <f t="shared" si="354"/>
        <v>30</v>
      </c>
      <c r="BV113" s="69">
        <f t="shared" si="354"/>
        <v>541280.04839999997</v>
      </c>
      <c r="BW113" s="69">
        <f t="shared" ref="BW113:CL113" si="355">SUM(BW114:BW117)</f>
        <v>0</v>
      </c>
      <c r="BX113" s="69">
        <f t="shared" si="355"/>
        <v>0</v>
      </c>
      <c r="BY113" s="69">
        <f t="shared" si="355"/>
        <v>0</v>
      </c>
      <c r="BZ113" s="69">
        <f t="shared" si="355"/>
        <v>0</v>
      </c>
      <c r="CA113" s="69">
        <f t="shared" si="355"/>
        <v>98</v>
      </c>
      <c r="CB113" s="69">
        <f t="shared" si="355"/>
        <v>1904962.1004959999</v>
      </c>
      <c r="CC113" s="69">
        <f t="shared" si="355"/>
        <v>0</v>
      </c>
      <c r="CD113" s="69">
        <f t="shared" si="355"/>
        <v>0</v>
      </c>
      <c r="CE113" s="69">
        <f t="shared" si="355"/>
        <v>0</v>
      </c>
      <c r="CF113" s="69">
        <f t="shared" si="355"/>
        <v>0</v>
      </c>
      <c r="CG113" s="69">
        <f t="shared" si="355"/>
        <v>85</v>
      </c>
      <c r="CH113" s="69">
        <f t="shared" si="355"/>
        <v>1533626.8037999999</v>
      </c>
      <c r="CI113" s="69">
        <f t="shared" si="355"/>
        <v>92</v>
      </c>
      <c r="CJ113" s="69">
        <f t="shared" si="355"/>
        <v>1702656.2367360003</v>
      </c>
      <c r="CK113" s="69">
        <f t="shared" si="355"/>
        <v>143</v>
      </c>
      <c r="CL113" s="69">
        <f t="shared" si="355"/>
        <v>4408129.6759500001</v>
      </c>
      <c r="CM113" s="69">
        <f t="shared" ref="CM113:CV113" si="356">SUM(CM114:CM117)</f>
        <v>42</v>
      </c>
      <c r="CN113" s="69">
        <f t="shared" si="356"/>
        <v>1174113.2403000004</v>
      </c>
      <c r="CO113" s="69">
        <f t="shared" si="356"/>
        <v>0</v>
      </c>
      <c r="CP113" s="69">
        <f t="shared" si="356"/>
        <v>0</v>
      </c>
      <c r="CQ113" s="69">
        <f t="shared" si="356"/>
        <v>0</v>
      </c>
      <c r="CR113" s="69">
        <f t="shared" si="356"/>
        <v>0</v>
      </c>
      <c r="CS113" s="69">
        <f t="shared" si="356"/>
        <v>0</v>
      </c>
      <c r="CT113" s="69">
        <f t="shared" si="356"/>
        <v>0</v>
      </c>
      <c r="CU113" s="69">
        <f t="shared" si="356"/>
        <v>3141</v>
      </c>
      <c r="CV113" s="69">
        <f t="shared" si="356"/>
        <v>56436287.212213993</v>
      </c>
    </row>
    <row r="114" spans="1:100" ht="30" x14ac:dyDescent="0.25">
      <c r="A114" s="12"/>
      <c r="B114" s="12">
        <v>75</v>
      </c>
      <c r="C114" s="24" t="s">
        <v>165</v>
      </c>
      <c r="D114" s="25">
        <f>D112</f>
        <v>10127</v>
      </c>
      <c r="E114" s="26">
        <v>1.44</v>
      </c>
      <c r="F114" s="27">
        <v>1</v>
      </c>
      <c r="G114" s="25">
        <v>1.4</v>
      </c>
      <c r="H114" s="25">
        <v>1.68</v>
      </c>
      <c r="I114" s="25">
        <v>2.23</v>
      </c>
      <c r="J114" s="25">
        <v>2.39</v>
      </c>
      <c r="K114" s="28"/>
      <c r="L114" s="28">
        <f>SUM(K114*D114*E114*F114*G114*$L$7)</f>
        <v>0</v>
      </c>
      <c r="M114" s="28"/>
      <c r="N114" s="28">
        <f>M114*D114*E114*F114*G114*$N$7</f>
        <v>0</v>
      </c>
      <c r="O114" s="29">
        <v>14</v>
      </c>
      <c r="P114" s="29">
        <f>O114*D114*E114*F114*G114*$P$7</f>
        <v>342989.33759999997</v>
      </c>
      <c r="Q114" s="29">
        <v>0</v>
      </c>
      <c r="R114" s="29">
        <f>Q114*D114*E114*F114*G114*$R$7</f>
        <v>0</v>
      </c>
      <c r="S114" s="29"/>
      <c r="T114" s="29">
        <f>S114*D114*E114*F114*G114*$T$7</f>
        <v>0</v>
      </c>
      <c r="U114" s="29">
        <v>0</v>
      </c>
      <c r="V114" s="29">
        <f>U114*D114*E114*F114*G114*$V$7</f>
        <v>0</v>
      </c>
      <c r="W114" s="29">
        <v>0</v>
      </c>
      <c r="X114" s="29">
        <f>W114*D114*E114*F114*G114*$X$7</f>
        <v>0</v>
      </c>
      <c r="Y114" s="29">
        <v>0</v>
      </c>
      <c r="Z114" s="29">
        <f>Y114*D114*E114*F114*G114*$Z$7</f>
        <v>0</v>
      </c>
      <c r="AA114" s="29">
        <v>0</v>
      </c>
      <c r="AB114" s="29">
        <f>AA114*D114*E114*F114*G114*$AB$7</f>
        <v>0</v>
      </c>
      <c r="AC114" s="29">
        <v>0</v>
      </c>
      <c r="AD114" s="29">
        <f>AC114*D114*E114*F114*G114*$AD$7</f>
        <v>0</v>
      </c>
      <c r="AE114" s="29">
        <v>2</v>
      </c>
      <c r="AF114" s="29">
        <f>AE114*D114*E114*F114*G114*$AF$7</f>
        <v>41240.384639999997</v>
      </c>
      <c r="AG114" s="29">
        <v>0</v>
      </c>
      <c r="AH114" s="29">
        <f>AG114*D114*E114*F114*G114*$AH$7</f>
        <v>0</v>
      </c>
      <c r="AI114" s="29"/>
      <c r="AJ114" s="29">
        <f>AI114*D114*E114*F114*G114*$AJ$7</f>
        <v>0</v>
      </c>
      <c r="AK114" s="29">
        <v>10</v>
      </c>
      <c r="AL114" s="29">
        <f>AK114*D114*E114*F114*G114*$AL$7</f>
        <v>206201.92319999999</v>
      </c>
      <c r="AM114" s="29">
        <v>0</v>
      </c>
      <c r="AN114" s="29">
        <f>AM114*D114*E114*F114*G114*$AN$7</f>
        <v>0</v>
      </c>
      <c r="AO114" s="29"/>
      <c r="AP114" s="29">
        <f>AO114*D114*E114*F114*G114*$AP$7</f>
        <v>0</v>
      </c>
      <c r="AQ114" s="29">
        <v>0</v>
      </c>
      <c r="AR114" s="29">
        <f>AQ114*D114*E114*F114*G114*$AR$7</f>
        <v>0</v>
      </c>
      <c r="AS114" s="29"/>
      <c r="AT114" s="29">
        <f>AS114*D114*E114*F114*G114*$AT$7</f>
        <v>0</v>
      </c>
      <c r="AU114" s="29">
        <v>0</v>
      </c>
      <c r="AV114" s="29">
        <f>AU114*D114*E114*F114*G114*$AV$7</f>
        <v>0</v>
      </c>
      <c r="AW114" s="30"/>
      <c r="AX114" s="30">
        <f>AW114*D114*E114*F114*G114*$AX$7</f>
        <v>0</v>
      </c>
      <c r="AY114" s="29">
        <v>0</v>
      </c>
      <c r="AZ114" s="29">
        <f>AY114*D114*E114*F114*G114*$AZ$7</f>
        <v>0</v>
      </c>
      <c r="BA114" s="29">
        <v>0</v>
      </c>
      <c r="BB114" s="29">
        <f>BA114*D114*E114*F114*H114*$BB$7</f>
        <v>0</v>
      </c>
      <c r="BC114" s="29">
        <v>0</v>
      </c>
      <c r="BD114" s="29">
        <f>BC114*D114*E114*F114*H114*$BD$7</f>
        <v>0</v>
      </c>
      <c r="BE114" s="29">
        <v>0</v>
      </c>
      <c r="BF114" s="29">
        <f>BE114*D114*E114*F114*H114*$BF$7</f>
        <v>0</v>
      </c>
      <c r="BG114" s="29">
        <v>0</v>
      </c>
      <c r="BH114" s="29">
        <f>BG114*D114*E114*F114*H114*$BH$7</f>
        <v>0</v>
      </c>
      <c r="BI114" s="29"/>
      <c r="BJ114" s="29">
        <f>BI114*D114*E114*F114*H114*$BJ$7</f>
        <v>0</v>
      </c>
      <c r="BK114" s="29">
        <v>6</v>
      </c>
      <c r="BL114" s="29">
        <f>BK114*D114*E114*F114*H114*$BL$7</f>
        <v>146995.43039999998</v>
      </c>
      <c r="BM114" s="29">
        <v>0</v>
      </c>
      <c r="BN114" s="29">
        <f>BM114*D114*E114*F114*H114*$BN$7</f>
        <v>0</v>
      </c>
      <c r="BO114" s="29">
        <v>2</v>
      </c>
      <c r="BP114" s="29">
        <f>BO114*D114*E114*F114*H114*$BP$7</f>
        <v>48998.476799999997</v>
      </c>
      <c r="BQ114" s="29">
        <v>0</v>
      </c>
      <c r="BR114" s="29">
        <f>BQ114*D114*E114*F114*H114*$BR$7</f>
        <v>0</v>
      </c>
      <c r="BS114" s="29"/>
      <c r="BT114" s="29">
        <f>BS114*D114*E114*F114*H114*$BT$7</f>
        <v>0</v>
      </c>
      <c r="BU114" s="29">
        <v>0</v>
      </c>
      <c r="BV114" s="29">
        <f>BU114*D114*E114*F114*H114*$BV$7</f>
        <v>0</v>
      </c>
      <c r="BW114" s="29">
        <v>0</v>
      </c>
      <c r="BX114" s="29">
        <f>BW114*D114*E114*F114*H114*$BX$7</f>
        <v>0</v>
      </c>
      <c r="BY114" s="29">
        <v>0</v>
      </c>
      <c r="BZ114" s="29">
        <f>BY114*D114*E114*F114*H114*$BZ$7</f>
        <v>0</v>
      </c>
      <c r="CA114" s="29">
        <v>4</v>
      </c>
      <c r="CB114" s="29">
        <f>CA114*D114*E114*F114*H114*$CB$7</f>
        <v>98976.923135999998</v>
      </c>
      <c r="CC114" s="29">
        <v>0</v>
      </c>
      <c r="CD114" s="29">
        <f>CC114*D114*E114*F114*H114*$CD$7</f>
        <v>0</v>
      </c>
      <c r="CE114" s="29">
        <v>0</v>
      </c>
      <c r="CF114" s="29">
        <f>CE114*D114*E114*F114*H114*$CF$7</f>
        <v>0</v>
      </c>
      <c r="CG114" s="29">
        <v>0</v>
      </c>
      <c r="CH114" s="29">
        <f>CG114*D114*E114*F114*H114*$CH$7</f>
        <v>0</v>
      </c>
      <c r="CI114" s="29"/>
      <c r="CJ114" s="29">
        <f>CI114*D114*E114*F114*H114*$CJ$7</f>
        <v>0</v>
      </c>
      <c r="CK114" s="29">
        <v>0</v>
      </c>
      <c r="CL114" s="29">
        <f>CK114*D114*E114*F114*I114*$CL$7</f>
        <v>0</v>
      </c>
      <c r="CM114" s="29">
        <v>0</v>
      </c>
      <c r="CN114" s="29">
        <f>CM114*D114*E114*F114*J114*$CN$7</f>
        <v>0</v>
      </c>
      <c r="CO114" s="30"/>
      <c r="CP114" s="30"/>
      <c r="CQ114" s="29"/>
      <c r="CR114" s="29"/>
      <c r="CS114" s="29"/>
      <c r="CT114" s="29">
        <f>CS114*D114*E114*F114*G114*$CT$7</f>
        <v>0</v>
      </c>
      <c r="CU114" s="32">
        <f t="shared" ref="CU114:CV117" si="357">SUM(K114,M114,O114,Q114,S114,U114,W114,Y114,AA114,AC114,AE114,AG114,AI114,AK114,AM114,AO114,AQ114,AS114,AU114,AW114,AY114,BA114,BC114,BG114,BI114,BK114,BM114,BO114,BQ114,BS114,BU114,BW114,BY114,CA114,CC114,CE114,CG114,CI114,CK114,CM114,BE114,CO114,CQ114,CS114)</f>
        <v>38</v>
      </c>
      <c r="CV114" s="32">
        <f t="shared" si="357"/>
        <v>885402.47577599995</v>
      </c>
    </row>
    <row r="115" spans="1:100" ht="30" x14ac:dyDescent="0.25">
      <c r="A115" s="12"/>
      <c r="B115" s="12">
        <v>76</v>
      </c>
      <c r="C115" s="24" t="s">
        <v>166</v>
      </c>
      <c r="D115" s="25">
        <f t="shared" si="332"/>
        <v>10127</v>
      </c>
      <c r="E115" s="26">
        <v>1.69</v>
      </c>
      <c r="F115" s="27">
        <v>1</v>
      </c>
      <c r="G115" s="25">
        <v>1.4</v>
      </c>
      <c r="H115" s="25">
        <v>1.68</v>
      </c>
      <c r="I115" s="25">
        <v>2.23</v>
      </c>
      <c r="J115" s="25">
        <v>2.39</v>
      </c>
      <c r="K115" s="28"/>
      <c r="L115" s="28">
        <f>SUM(K115*D115*E115*F115*G115*$L$7)</f>
        <v>0</v>
      </c>
      <c r="M115" s="28"/>
      <c r="N115" s="28">
        <f>M115*D115*E115*F115*G115*$N$7</f>
        <v>0</v>
      </c>
      <c r="O115" s="29">
        <v>1</v>
      </c>
      <c r="P115" s="29">
        <f>O115*D115*E115*F115*G115*$P$7</f>
        <v>28752.578399999999</v>
      </c>
      <c r="Q115" s="29">
        <v>0</v>
      </c>
      <c r="R115" s="29">
        <f>Q115*D115*E115*F115*G115*$R$7</f>
        <v>0</v>
      </c>
      <c r="S115" s="29">
        <v>1</v>
      </c>
      <c r="T115" s="29">
        <f>S115*D115*E115*F115*G115*$T$7</f>
        <v>24439.691640000001</v>
      </c>
      <c r="U115" s="29">
        <v>0</v>
      </c>
      <c r="V115" s="29">
        <f>U115*D115*E115*F115*G115*$V$7</f>
        <v>0</v>
      </c>
      <c r="W115" s="29">
        <v>0</v>
      </c>
      <c r="X115" s="29">
        <f>W115*D115*E115*F115*G115*$X$7</f>
        <v>0</v>
      </c>
      <c r="Y115" s="29">
        <v>0</v>
      </c>
      <c r="Z115" s="29">
        <f>Y115*D115*E115*F115*G115*$Z$7</f>
        <v>0</v>
      </c>
      <c r="AA115" s="29">
        <v>0</v>
      </c>
      <c r="AB115" s="29">
        <f>AA115*D115*E115*F115*G115*$AB$7</f>
        <v>0</v>
      </c>
      <c r="AC115" s="29">
        <v>0</v>
      </c>
      <c r="AD115" s="29">
        <f>AC115*D115*E115*F115*G115*$AD$7</f>
        <v>0</v>
      </c>
      <c r="AE115" s="29"/>
      <c r="AF115" s="29">
        <f>AE115*D115*E115*F115*G115*$AF$7</f>
        <v>0</v>
      </c>
      <c r="AG115" s="29">
        <v>0</v>
      </c>
      <c r="AH115" s="29">
        <f>AG115*D115*E115*F115*G115*$AH$7</f>
        <v>0</v>
      </c>
      <c r="AI115" s="29"/>
      <c r="AJ115" s="29">
        <f>AI115*D115*E115*F115*G115*$AJ$7</f>
        <v>0</v>
      </c>
      <c r="AK115" s="29">
        <v>10</v>
      </c>
      <c r="AL115" s="29">
        <f>AK115*D115*E115*F115*G115*$AL$7</f>
        <v>242000.86819999997</v>
      </c>
      <c r="AM115" s="29">
        <v>0</v>
      </c>
      <c r="AN115" s="29">
        <f>AM115*D115*E115*F115*G115*$AN$7</f>
        <v>0</v>
      </c>
      <c r="AO115" s="29"/>
      <c r="AP115" s="29">
        <f>AO115*D115*E115*F115*G115*$AP$7</f>
        <v>0</v>
      </c>
      <c r="AQ115" s="29">
        <v>0</v>
      </c>
      <c r="AR115" s="29">
        <f>AQ115*D115*E115*F115*G115*$AR$7</f>
        <v>0</v>
      </c>
      <c r="AS115" s="29"/>
      <c r="AT115" s="29">
        <f>AS115*D115*E115*F115*G115*$AT$7</f>
        <v>0</v>
      </c>
      <c r="AU115" s="29">
        <v>0</v>
      </c>
      <c r="AV115" s="29">
        <f>AU115*D115*E115*F115*G115*$AV$7</f>
        <v>0</v>
      </c>
      <c r="AW115" s="30"/>
      <c r="AX115" s="30">
        <f>AW115*D115*E115*F115*G115*$AX$7</f>
        <v>0</v>
      </c>
      <c r="AY115" s="29">
        <v>0</v>
      </c>
      <c r="AZ115" s="29">
        <f>AY115*D115*E115*F115*G115*$AZ$7</f>
        <v>0</v>
      </c>
      <c r="BA115" s="29">
        <v>0</v>
      </c>
      <c r="BB115" s="29">
        <f>BA115*D115*E115*F115*H115*$BB$7</f>
        <v>0</v>
      </c>
      <c r="BC115" s="29">
        <v>0</v>
      </c>
      <c r="BD115" s="29">
        <f>BC115*D115*E115*F115*H115*$BD$7</f>
        <v>0</v>
      </c>
      <c r="BE115" s="29">
        <v>0</v>
      </c>
      <c r="BF115" s="29">
        <f>BE115*D115*E115*F115*H115*$BF$7</f>
        <v>0</v>
      </c>
      <c r="BG115" s="29">
        <v>0</v>
      </c>
      <c r="BH115" s="29">
        <f>BG115*D115*E115*F115*H115*$BH$7</f>
        <v>0</v>
      </c>
      <c r="BI115" s="29"/>
      <c r="BJ115" s="29">
        <f>BI115*D115*E115*F115*H115*$BJ$7</f>
        <v>0</v>
      </c>
      <c r="BK115" s="29"/>
      <c r="BL115" s="29">
        <f>BK115*D115*E115*F115*H115*$BL$7</f>
        <v>0</v>
      </c>
      <c r="BM115" s="29">
        <v>0</v>
      </c>
      <c r="BN115" s="29">
        <f>BM115*D115*E115*F115*H115*$BN$7</f>
        <v>0</v>
      </c>
      <c r="BO115" s="29"/>
      <c r="BP115" s="29">
        <f>BO115*D115*E115*F115*H115*$BP$7</f>
        <v>0</v>
      </c>
      <c r="BQ115" s="29">
        <v>0</v>
      </c>
      <c r="BR115" s="29">
        <f>BQ115*D115*E115*F115*H115*$BR$7</f>
        <v>0</v>
      </c>
      <c r="BS115" s="29"/>
      <c r="BT115" s="29">
        <f>BS115*D115*E115*F115*H115*$BT$7</f>
        <v>0</v>
      </c>
      <c r="BU115" s="29">
        <v>0</v>
      </c>
      <c r="BV115" s="29">
        <f>BU115*D115*E115*F115*H115*$BV$7</f>
        <v>0</v>
      </c>
      <c r="BW115" s="29">
        <v>0</v>
      </c>
      <c r="BX115" s="29">
        <f>BW115*D115*E115*F115*H115*$BX$7</f>
        <v>0</v>
      </c>
      <c r="BY115" s="29">
        <v>0</v>
      </c>
      <c r="BZ115" s="29">
        <f>BY115*D115*E115*F115*H115*$BZ$7</f>
        <v>0</v>
      </c>
      <c r="CA115" s="29">
        <v>10</v>
      </c>
      <c r="CB115" s="29">
        <f>CA115*D115*E115*F115*H115*$CB$7</f>
        <v>290401.04183999996</v>
      </c>
      <c r="CC115" s="29">
        <v>0</v>
      </c>
      <c r="CD115" s="29">
        <f>CC115*D115*E115*F115*H115*$CD$7</f>
        <v>0</v>
      </c>
      <c r="CE115" s="29">
        <v>0</v>
      </c>
      <c r="CF115" s="29">
        <f>CE115*D115*E115*F115*H115*$CF$7</f>
        <v>0</v>
      </c>
      <c r="CG115" s="29">
        <v>0</v>
      </c>
      <c r="CH115" s="29">
        <f>CG115*D115*E115*F115*H115*$CH$7</f>
        <v>0</v>
      </c>
      <c r="CI115" s="29"/>
      <c r="CJ115" s="29">
        <f>CI115*D115*E115*F115*H115*$CJ$7</f>
        <v>0</v>
      </c>
      <c r="CK115" s="29">
        <v>0</v>
      </c>
      <c r="CL115" s="29">
        <f>CK115*D115*E115*F115*I115*$CL$7</f>
        <v>0</v>
      </c>
      <c r="CM115" s="29">
        <v>0</v>
      </c>
      <c r="CN115" s="29">
        <f>CM115*D115*E115*F115*J115*$CN$7</f>
        <v>0</v>
      </c>
      <c r="CO115" s="30"/>
      <c r="CP115" s="30"/>
      <c r="CQ115" s="29"/>
      <c r="CR115" s="29"/>
      <c r="CS115" s="29"/>
      <c r="CT115" s="29">
        <f>CS115*D115*E115*F115*G115*$CT$7</f>
        <v>0</v>
      </c>
      <c r="CU115" s="32">
        <f t="shared" si="357"/>
        <v>22</v>
      </c>
      <c r="CV115" s="32">
        <f t="shared" si="357"/>
        <v>585594.18007999996</v>
      </c>
    </row>
    <row r="116" spans="1:100" ht="30" x14ac:dyDescent="0.25">
      <c r="A116" s="12"/>
      <c r="B116" s="12">
        <v>77</v>
      </c>
      <c r="C116" s="24" t="s">
        <v>167</v>
      </c>
      <c r="D116" s="25">
        <f t="shared" si="332"/>
        <v>10127</v>
      </c>
      <c r="E116" s="26">
        <v>2.4900000000000002</v>
      </c>
      <c r="F116" s="27">
        <v>1</v>
      </c>
      <c r="G116" s="25">
        <v>1.4</v>
      </c>
      <c r="H116" s="25">
        <v>1.68</v>
      </c>
      <c r="I116" s="25">
        <v>2.23</v>
      </c>
      <c r="J116" s="25">
        <v>2.39</v>
      </c>
      <c r="K116" s="28"/>
      <c r="L116" s="28">
        <f>SUM(K116*D116*E116*F116*G116*$L$7)</f>
        <v>0</v>
      </c>
      <c r="M116" s="28"/>
      <c r="N116" s="28">
        <f>M116*D116*E116*F116*G116*$N$7</f>
        <v>0</v>
      </c>
      <c r="O116" s="29">
        <v>1</v>
      </c>
      <c r="P116" s="29">
        <f>O116*D116*E116*F116*G116*$P$7</f>
        <v>42363.2664</v>
      </c>
      <c r="Q116" s="29">
        <v>0</v>
      </c>
      <c r="R116" s="29">
        <f>Q116*D116*E116*F116*G116*$R$7</f>
        <v>0</v>
      </c>
      <c r="S116" s="29">
        <v>28</v>
      </c>
      <c r="T116" s="29">
        <f>S116*D116*E116*F116*G116*$T$7</f>
        <v>1008245.74032</v>
      </c>
      <c r="U116" s="29">
        <v>0</v>
      </c>
      <c r="V116" s="29">
        <f>U116*D116*E116*F116*G116*$V$7</f>
        <v>0</v>
      </c>
      <c r="W116" s="29">
        <v>0</v>
      </c>
      <c r="X116" s="29">
        <f>W116*D116*E116*F116*G116*$X$7</f>
        <v>0</v>
      </c>
      <c r="Y116" s="29">
        <v>0</v>
      </c>
      <c r="Z116" s="29">
        <f>Y116*D116*E116*F116*G116*$Z$7</f>
        <v>0</v>
      </c>
      <c r="AA116" s="29">
        <v>0</v>
      </c>
      <c r="AB116" s="29">
        <f>AA116*D116*E116*F116*G116*$AB$7</f>
        <v>0</v>
      </c>
      <c r="AC116" s="29">
        <v>0</v>
      </c>
      <c r="AD116" s="29">
        <f>AC116*D116*E116*F116*G116*$AD$7</f>
        <v>0</v>
      </c>
      <c r="AE116" s="29"/>
      <c r="AF116" s="29">
        <f>AE116*D116*E116*F116*G116*$AF$7</f>
        <v>0</v>
      </c>
      <c r="AG116" s="29">
        <v>0</v>
      </c>
      <c r="AH116" s="29">
        <f>AG116*D116*E116*F116*G116*$AH$7</f>
        <v>0</v>
      </c>
      <c r="AI116" s="29"/>
      <c r="AJ116" s="29">
        <f>AI116*D116*E116*F116*G116*$AJ$7</f>
        <v>0</v>
      </c>
      <c r="AK116" s="29">
        <v>10</v>
      </c>
      <c r="AL116" s="29">
        <f>AK116*D116*E116*F116*G116*$AL$7</f>
        <v>356557.49220000004</v>
      </c>
      <c r="AM116" s="29">
        <v>0</v>
      </c>
      <c r="AN116" s="29">
        <f>AM116*D116*E116*F116*G116*$AN$7</f>
        <v>0</v>
      </c>
      <c r="AO116" s="29"/>
      <c r="AP116" s="29">
        <f>AO116*D116*E116*F116*G116*$AP$7</f>
        <v>0</v>
      </c>
      <c r="AQ116" s="29">
        <v>0</v>
      </c>
      <c r="AR116" s="29">
        <f>AQ116*D116*E116*F116*G116*$AR$7</f>
        <v>0</v>
      </c>
      <c r="AS116" s="29"/>
      <c r="AT116" s="29">
        <f>AS116*D116*E116*F116*G116*$AT$7</f>
        <v>0</v>
      </c>
      <c r="AU116" s="29">
        <v>0</v>
      </c>
      <c r="AV116" s="29">
        <f>AU116*D116*E116*F116*G116*$AV$7</f>
        <v>0</v>
      </c>
      <c r="AW116" s="30"/>
      <c r="AX116" s="30">
        <f>AW116*D116*E116*F116*G116*$AX$7</f>
        <v>0</v>
      </c>
      <c r="AY116" s="29">
        <v>0</v>
      </c>
      <c r="AZ116" s="29">
        <f>AY116*D116*E116*F116*G116*$AZ$7</f>
        <v>0</v>
      </c>
      <c r="BA116" s="29">
        <v>0</v>
      </c>
      <c r="BB116" s="29">
        <f>BA116*D116*E116*F116*H116*$BB$7</f>
        <v>0</v>
      </c>
      <c r="BC116" s="29">
        <v>0</v>
      </c>
      <c r="BD116" s="29">
        <f>BC116*D116*E116*F116*H116*$BD$7</f>
        <v>0</v>
      </c>
      <c r="BE116" s="29">
        <v>0</v>
      </c>
      <c r="BF116" s="29">
        <f>BE116*D116*E116*F116*H116*$BF$7</f>
        <v>0</v>
      </c>
      <c r="BG116" s="29">
        <v>0</v>
      </c>
      <c r="BH116" s="29">
        <f>BG116*D116*E116*F116*H116*$BH$7</f>
        <v>0</v>
      </c>
      <c r="BI116" s="29"/>
      <c r="BJ116" s="29">
        <f>BI116*D116*E116*F116*H116*$BJ$7</f>
        <v>0</v>
      </c>
      <c r="BK116" s="29"/>
      <c r="BL116" s="29">
        <f>BK116*D116*E116*F116*H116*$BL$7</f>
        <v>0</v>
      </c>
      <c r="BM116" s="29">
        <v>0</v>
      </c>
      <c r="BN116" s="29">
        <f>BM116*D116*E116*F116*H116*$BN$7</f>
        <v>0</v>
      </c>
      <c r="BO116" s="29">
        <v>2</v>
      </c>
      <c r="BP116" s="29">
        <f>BO116*D116*E116*F116*H116*$BP$7</f>
        <v>84726.532800000001</v>
      </c>
      <c r="BQ116" s="29">
        <v>0</v>
      </c>
      <c r="BR116" s="29">
        <f>BQ116*D116*E116*F116*H116*$BR$7</f>
        <v>0</v>
      </c>
      <c r="BS116" s="29"/>
      <c r="BT116" s="29">
        <f>BS116*D116*E116*F116*H116*$BT$7</f>
        <v>0</v>
      </c>
      <c r="BU116" s="29">
        <v>0</v>
      </c>
      <c r="BV116" s="29">
        <f>BU116*D116*E116*F116*H116*$BV$7</f>
        <v>0</v>
      </c>
      <c r="BW116" s="29">
        <v>0</v>
      </c>
      <c r="BX116" s="29">
        <f>BW116*D116*E116*F116*H116*$BX$7</f>
        <v>0</v>
      </c>
      <c r="BY116" s="29">
        <v>0</v>
      </c>
      <c r="BZ116" s="29">
        <f>BY116*D116*E116*F116*H116*$BZ$7</f>
        <v>0</v>
      </c>
      <c r="CA116" s="29"/>
      <c r="CB116" s="29">
        <f>CA116*D116*E116*F116*H116*$CB$7</f>
        <v>0</v>
      </c>
      <c r="CC116" s="29">
        <v>0</v>
      </c>
      <c r="CD116" s="29">
        <f>CC116*D116*E116*F116*H116*$CD$7</f>
        <v>0</v>
      </c>
      <c r="CE116" s="29">
        <v>0</v>
      </c>
      <c r="CF116" s="29">
        <f>CE116*D116*E116*F116*H116*$CF$7</f>
        <v>0</v>
      </c>
      <c r="CG116" s="29">
        <v>0</v>
      </c>
      <c r="CH116" s="29">
        <f>CG116*D116*E116*F116*H116*$CH$7</f>
        <v>0</v>
      </c>
      <c r="CI116" s="29"/>
      <c r="CJ116" s="29">
        <f>CI116*D116*E116*F116*H116*$CJ$7</f>
        <v>0</v>
      </c>
      <c r="CK116" s="29">
        <v>0</v>
      </c>
      <c r="CL116" s="29">
        <f>CK116*D116*E116*F116*I116*$CL$7</f>
        <v>0</v>
      </c>
      <c r="CM116" s="29">
        <v>0</v>
      </c>
      <c r="CN116" s="29">
        <f>CM116*D116*E116*F116*J116*$CN$7</f>
        <v>0</v>
      </c>
      <c r="CO116" s="30"/>
      <c r="CP116" s="30"/>
      <c r="CQ116" s="29"/>
      <c r="CR116" s="29"/>
      <c r="CS116" s="29"/>
      <c r="CT116" s="29">
        <f>CS116*D116*E116*F116*G116*$CT$7</f>
        <v>0</v>
      </c>
      <c r="CU116" s="32">
        <f t="shared" si="357"/>
        <v>41</v>
      </c>
      <c r="CV116" s="32">
        <f t="shared" si="357"/>
        <v>1491893.0317199999</v>
      </c>
    </row>
    <row r="117" spans="1:100" ht="30" x14ac:dyDescent="0.25">
      <c r="A117" s="12"/>
      <c r="B117" s="12">
        <v>78</v>
      </c>
      <c r="C117" s="24" t="s">
        <v>168</v>
      </c>
      <c r="D117" s="25">
        <f>D116</f>
        <v>10127</v>
      </c>
      <c r="E117" s="26">
        <v>1.05</v>
      </c>
      <c r="F117" s="27">
        <v>1</v>
      </c>
      <c r="G117" s="25">
        <v>1.4</v>
      </c>
      <c r="H117" s="25">
        <v>1.68</v>
      </c>
      <c r="I117" s="25">
        <v>2.23</v>
      </c>
      <c r="J117" s="25">
        <v>2.39</v>
      </c>
      <c r="K117" s="28"/>
      <c r="L117" s="28">
        <f>SUM(K117*D117*E117*F117*G117*$L$7)</f>
        <v>0</v>
      </c>
      <c r="M117" s="28"/>
      <c r="N117" s="28">
        <f>M117*D117*E117*F117*G117*$N$7</f>
        <v>0</v>
      </c>
      <c r="O117" s="35">
        <v>201</v>
      </c>
      <c r="P117" s="29">
        <f>O117*D117*E117*F117*G117*$P$7</f>
        <v>3590669.628</v>
      </c>
      <c r="Q117" s="35"/>
      <c r="R117" s="29">
        <f>Q117*D117*E117*F117*G117*$R$7</f>
        <v>0</v>
      </c>
      <c r="S117" s="35">
        <v>148</v>
      </c>
      <c r="T117" s="29">
        <f>S117*D117*E117*F117*G117*$T$7</f>
        <v>2247294.7224000003</v>
      </c>
      <c r="U117" s="35"/>
      <c r="V117" s="29">
        <f>U117*D117*E117*F117*G117*$V$7</f>
        <v>0</v>
      </c>
      <c r="W117" s="35">
        <v>51</v>
      </c>
      <c r="X117" s="29">
        <f>W117*D117*E117*F117*G117*$X$7</f>
        <v>774405.61379999993</v>
      </c>
      <c r="Y117" s="35">
        <v>275</v>
      </c>
      <c r="Z117" s="29">
        <f>Y117*D117*E117*F117*G117*$Z$7</f>
        <v>4093839.7499999995</v>
      </c>
      <c r="AA117" s="35">
        <v>83</v>
      </c>
      <c r="AB117" s="29">
        <f>AA117*D117*E117*F117*G117*$AB$7</f>
        <v>1280076.6997200001</v>
      </c>
      <c r="AC117" s="35">
        <v>123</v>
      </c>
      <c r="AD117" s="29">
        <f>AC117*D117*E117*F117*G117*$AD$7</f>
        <v>1849373.4986999999</v>
      </c>
      <c r="AE117" s="35">
        <v>103</v>
      </c>
      <c r="AF117" s="29">
        <f>AE117*D117*E117*F117*G117*$AF$7</f>
        <v>1548662.3607000001</v>
      </c>
      <c r="AG117" s="35"/>
      <c r="AH117" s="29">
        <f>AG117*D117*E117*F117*G117*$AH$7</f>
        <v>0</v>
      </c>
      <c r="AI117" s="35">
        <v>531</v>
      </c>
      <c r="AJ117" s="29">
        <f>AI117*D117*E117*F117*G117*$AJ$7</f>
        <v>7983880.7139000008</v>
      </c>
      <c r="AK117" s="35"/>
      <c r="AL117" s="29">
        <f>AK117*D117*E117*F117*G117*$AL$7</f>
        <v>0</v>
      </c>
      <c r="AM117" s="35">
        <v>77</v>
      </c>
      <c r="AN117" s="29">
        <f>AM117*D117*E117*F117*G117*$AN$7</f>
        <v>1169200.6326000001</v>
      </c>
      <c r="AO117" s="35">
        <v>24</v>
      </c>
      <c r="AP117" s="29">
        <f>AO117*D117*E117*F117*G117*$AP$7</f>
        <v>360853.36560000002</v>
      </c>
      <c r="AQ117" s="35"/>
      <c r="AR117" s="29">
        <f>AQ117*D117*E117*F117*G117*$AR$7</f>
        <v>0</v>
      </c>
      <c r="AS117" s="35"/>
      <c r="AT117" s="29">
        <f>AS117*D117*E117*F117*G117*$AT$7</f>
        <v>0</v>
      </c>
      <c r="AU117" s="35"/>
      <c r="AV117" s="29">
        <f>AU117*D117*E117*F117*G117*$AV$7</f>
        <v>0</v>
      </c>
      <c r="AW117" s="36"/>
      <c r="AX117" s="30">
        <f>AW117*D117*E117*F117*G117*$AX$7</f>
        <v>0</v>
      </c>
      <c r="AY117" s="35"/>
      <c r="AZ117" s="29">
        <f>AY117*D117*E117*F117*G117*$AZ$7</f>
        <v>0</v>
      </c>
      <c r="BA117" s="35">
        <v>50</v>
      </c>
      <c r="BB117" s="29">
        <f>BA117*D117*E117*F117*H117*$BB$7</f>
        <v>982521.54000000015</v>
      </c>
      <c r="BC117" s="35">
        <v>28</v>
      </c>
      <c r="BD117" s="29">
        <f>BC117*D117*E117*F117*H117*$BD$7</f>
        <v>650250.61919999996</v>
      </c>
      <c r="BE117" s="35">
        <v>76</v>
      </c>
      <c r="BF117" s="29">
        <f>BE117*D117*E117*F117*H117*$BF$7</f>
        <v>1406542.108608</v>
      </c>
      <c r="BG117" s="35">
        <v>35</v>
      </c>
      <c r="BH117" s="29">
        <f>BG117*D117*E117*F117*H117*$BH$7</f>
        <v>625240.98</v>
      </c>
      <c r="BI117" s="35">
        <v>163</v>
      </c>
      <c r="BJ117" s="29">
        <f>BI117*D117*E117*F117*H117*$BJ$7</f>
        <v>3203020.2204</v>
      </c>
      <c r="BK117" s="35">
        <v>78</v>
      </c>
      <c r="BL117" s="29">
        <f>BK117*D117*E117*F117*H117*$BL$7</f>
        <v>1393394.1840000001</v>
      </c>
      <c r="BM117" s="35">
        <v>42</v>
      </c>
      <c r="BN117" s="29">
        <f>BM117*D117*E117*F117*H117*$BN$7</f>
        <v>777299.58633600001</v>
      </c>
      <c r="BO117" s="35">
        <v>230</v>
      </c>
      <c r="BP117" s="29">
        <f>BO117*D117*E117*F117*H117*$BP$7</f>
        <v>4108726.44</v>
      </c>
      <c r="BQ117" s="35">
        <v>185</v>
      </c>
      <c r="BR117" s="29">
        <f>BQ117*D117*E117*F117*H117*$BR$7</f>
        <v>3423819.6064799996</v>
      </c>
      <c r="BS117" s="35">
        <v>61</v>
      </c>
      <c r="BT117" s="29">
        <f>BS117*D117*E117*F117*H117*$BT$7</f>
        <v>1128935.1134879999</v>
      </c>
      <c r="BU117" s="35">
        <v>30</v>
      </c>
      <c r="BV117" s="29">
        <f>BU117*D117*E117*F117*H117*$BV$7</f>
        <v>541280.04839999997</v>
      </c>
      <c r="BW117" s="35"/>
      <c r="BX117" s="29">
        <f>BW117*D117*E117*F117*H117*$BX$7</f>
        <v>0</v>
      </c>
      <c r="BY117" s="35"/>
      <c r="BZ117" s="29">
        <f>BY117*D117*E117*F117*H117*$BZ$7</f>
        <v>0</v>
      </c>
      <c r="CA117" s="35">
        <v>84</v>
      </c>
      <c r="CB117" s="29">
        <f>CA117*D117*E117*F117*H117*$CB$7</f>
        <v>1515584.13552</v>
      </c>
      <c r="CC117" s="35"/>
      <c r="CD117" s="29">
        <f>CC117*D117*E117*F117*H117*$CD$7</f>
        <v>0</v>
      </c>
      <c r="CE117" s="35"/>
      <c r="CF117" s="29">
        <f>CE117*D117*E117*F117*H117*$CF$7</f>
        <v>0</v>
      </c>
      <c r="CG117" s="35">
        <v>85</v>
      </c>
      <c r="CH117" s="29">
        <f>CG117*D117*E117*F117*H117*$CH$7</f>
        <v>1533626.8037999999</v>
      </c>
      <c r="CI117" s="35">
        <v>92</v>
      </c>
      <c r="CJ117" s="29">
        <f>CI117*D117*E117*F117*H117*$CJ$7</f>
        <v>1702656.2367360003</v>
      </c>
      <c r="CK117" s="35">
        <v>143</v>
      </c>
      <c r="CL117" s="29">
        <f>CK117*D117*E117*F117*I117*$CL$7</f>
        <v>4408129.6759500001</v>
      </c>
      <c r="CM117" s="35">
        <v>42</v>
      </c>
      <c r="CN117" s="29">
        <f>CM117*D117*E117*F117*J117*$CN$7</f>
        <v>1174113.2403000004</v>
      </c>
      <c r="CO117" s="30"/>
      <c r="CP117" s="30"/>
      <c r="CQ117" s="35"/>
      <c r="CR117" s="35"/>
      <c r="CS117" s="35"/>
      <c r="CT117" s="29">
        <f>CS117*D117*E117*F117*G117*$CT$7</f>
        <v>0</v>
      </c>
      <c r="CU117" s="32">
        <f t="shared" si="357"/>
        <v>3040</v>
      </c>
      <c r="CV117" s="32">
        <f t="shared" si="357"/>
        <v>53473397.524637997</v>
      </c>
    </row>
    <row r="118" spans="1:100" x14ac:dyDescent="0.25">
      <c r="A118" s="12">
        <v>30</v>
      </c>
      <c r="B118" s="12"/>
      <c r="C118" s="45" t="s">
        <v>169</v>
      </c>
      <c r="D118" s="25"/>
      <c r="E118" s="26"/>
      <c r="F118" s="27"/>
      <c r="G118" s="25"/>
      <c r="H118" s="25"/>
      <c r="I118" s="25"/>
      <c r="J118" s="25"/>
      <c r="K118" s="69">
        <f t="shared" ref="K118:Z118" si="358">SUM(K119:K124)</f>
        <v>26</v>
      </c>
      <c r="L118" s="69">
        <f t="shared" si="358"/>
        <v>297847.22239999997</v>
      </c>
      <c r="M118" s="69">
        <f t="shared" si="358"/>
        <v>0</v>
      </c>
      <c r="N118" s="69">
        <f t="shared" si="358"/>
        <v>0</v>
      </c>
      <c r="O118" s="69">
        <f t="shared" si="358"/>
        <v>0</v>
      </c>
      <c r="P118" s="69">
        <f t="shared" si="358"/>
        <v>0</v>
      </c>
      <c r="Q118" s="69">
        <f t="shared" si="358"/>
        <v>0</v>
      </c>
      <c r="R118" s="69">
        <f t="shared" si="358"/>
        <v>0</v>
      </c>
      <c r="S118" s="69">
        <f t="shared" si="358"/>
        <v>0</v>
      </c>
      <c r="T118" s="69">
        <f t="shared" si="358"/>
        <v>0</v>
      </c>
      <c r="U118" s="69">
        <f t="shared" si="358"/>
        <v>0</v>
      </c>
      <c r="V118" s="69">
        <f t="shared" si="358"/>
        <v>0</v>
      </c>
      <c r="W118" s="69">
        <f t="shared" si="358"/>
        <v>40</v>
      </c>
      <c r="X118" s="69">
        <f t="shared" si="358"/>
        <v>513811.97868</v>
      </c>
      <c r="Y118" s="69">
        <f t="shared" si="358"/>
        <v>0</v>
      </c>
      <c r="Z118" s="69">
        <f t="shared" si="358"/>
        <v>0</v>
      </c>
      <c r="AA118" s="69">
        <f t="shared" ref="AA118:AP118" si="359">SUM(AA119:AA124)</f>
        <v>3</v>
      </c>
      <c r="AB118" s="69">
        <f t="shared" si="359"/>
        <v>35251.681920000003</v>
      </c>
      <c r="AC118" s="69">
        <f t="shared" si="359"/>
        <v>0</v>
      </c>
      <c r="AD118" s="69">
        <f t="shared" si="359"/>
        <v>0</v>
      </c>
      <c r="AE118" s="69">
        <f t="shared" si="359"/>
        <v>0</v>
      </c>
      <c r="AF118" s="69">
        <f t="shared" si="359"/>
        <v>0</v>
      </c>
      <c r="AG118" s="69">
        <f t="shared" si="359"/>
        <v>0</v>
      </c>
      <c r="AH118" s="69">
        <f t="shared" si="359"/>
        <v>0</v>
      </c>
      <c r="AI118" s="69">
        <f t="shared" si="359"/>
        <v>4</v>
      </c>
      <c r="AJ118" s="69">
        <f t="shared" si="359"/>
        <v>45822.649599999997</v>
      </c>
      <c r="AK118" s="69">
        <f t="shared" si="359"/>
        <v>0</v>
      </c>
      <c r="AL118" s="69">
        <f t="shared" si="359"/>
        <v>0</v>
      </c>
      <c r="AM118" s="69">
        <f t="shared" si="359"/>
        <v>33</v>
      </c>
      <c r="AN118" s="69">
        <f t="shared" si="359"/>
        <v>449458.94448000001</v>
      </c>
      <c r="AO118" s="69">
        <f t="shared" si="359"/>
        <v>0</v>
      </c>
      <c r="AP118" s="69">
        <f t="shared" si="359"/>
        <v>0</v>
      </c>
      <c r="AQ118" s="69">
        <f t="shared" ref="AQ118:BF118" si="360">SUM(AQ119:AQ124)</f>
        <v>0</v>
      </c>
      <c r="AR118" s="69">
        <f t="shared" si="360"/>
        <v>0</v>
      </c>
      <c r="AS118" s="69">
        <f t="shared" si="360"/>
        <v>0</v>
      </c>
      <c r="AT118" s="69">
        <f t="shared" si="360"/>
        <v>0</v>
      </c>
      <c r="AU118" s="69">
        <f t="shared" si="360"/>
        <v>0</v>
      </c>
      <c r="AV118" s="69">
        <f t="shared" si="360"/>
        <v>0</v>
      </c>
      <c r="AW118" s="69">
        <f t="shared" si="360"/>
        <v>0</v>
      </c>
      <c r="AX118" s="69">
        <f t="shared" si="360"/>
        <v>0</v>
      </c>
      <c r="AY118" s="69">
        <f t="shared" si="360"/>
        <v>0</v>
      </c>
      <c r="AZ118" s="69">
        <f t="shared" si="360"/>
        <v>0</v>
      </c>
      <c r="BA118" s="69">
        <f t="shared" si="360"/>
        <v>0</v>
      </c>
      <c r="BB118" s="69">
        <f t="shared" si="360"/>
        <v>0</v>
      </c>
      <c r="BC118" s="69">
        <f t="shared" si="360"/>
        <v>0</v>
      </c>
      <c r="BD118" s="69">
        <f t="shared" si="360"/>
        <v>0</v>
      </c>
      <c r="BE118" s="69">
        <f t="shared" si="360"/>
        <v>10</v>
      </c>
      <c r="BF118" s="69">
        <f t="shared" si="360"/>
        <v>141006.72768000001</v>
      </c>
      <c r="BG118" s="69">
        <f t="shared" ref="BG118:BV118" si="361">SUM(BG119:BG124)</f>
        <v>1</v>
      </c>
      <c r="BH118" s="69">
        <f t="shared" si="361"/>
        <v>13610.688</v>
      </c>
      <c r="BI118" s="69">
        <f t="shared" si="361"/>
        <v>0</v>
      </c>
      <c r="BJ118" s="69">
        <f t="shared" si="361"/>
        <v>0</v>
      </c>
      <c r="BK118" s="69">
        <f t="shared" si="361"/>
        <v>11</v>
      </c>
      <c r="BL118" s="69">
        <f t="shared" si="361"/>
        <v>149717.568</v>
      </c>
      <c r="BM118" s="69">
        <f t="shared" si="361"/>
        <v>0</v>
      </c>
      <c r="BN118" s="69">
        <f t="shared" si="361"/>
        <v>0</v>
      </c>
      <c r="BO118" s="69">
        <f t="shared" si="361"/>
        <v>3</v>
      </c>
      <c r="BP118" s="69">
        <f t="shared" si="361"/>
        <v>40832.064000000006</v>
      </c>
      <c r="BQ118" s="69">
        <f t="shared" si="361"/>
        <v>23</v>
      </c>
      <c r="BR118" s="69">
        <f t="shared" si="361"/>
        <v>324315.47366400005</v>
      </c>
      <c r="BS118" s="69">
        <f t="shared" si="361"/>
        <v>0</v>
      </c>
      <c r="BT118" s="69">
        <f t="shared" si="361"/>
        <v>0</v>
      </c>
      <c r="BU118" s="69">
        <f t="shared" si="361"/>
        <v>0</v>
      </c>
      <c r="BV118" s="69">
        <f t="shared" si="361"/>
        <v>0</v>
      </c>
      <c r="BW118" s="69">
        <f t="shared" ref="BW118:CL118" si="362">SUM(BW119:BW124)</f>
        <v>50</v>
      </c>
      <c r="BX118" s="69">
        <f t="shared" si="362"/>
        <v>687339.74400000006</v>
      </c>
      <c r="BY118" s="69">
        <f t="shared" si="362"/>
        <v>0</v>
      </c>
      <c r="BZ118" s="69">
        <f t="shared" si="362"/>
        <v>0</v>
      </c>
      <c r="CA118" s="69">
        <f t="shared" si="362"/>
        <v>0</v>
      </c>
      <c r="CB118" s="69">
        <f t="shared" si="362"/>
        <v>0</v>
      </c>
      <c r="CC118" s="69">
        <f t="shared" si="362"/>
        <v>0</v>
      </c>
      <c r="CD118" s="69">
        <f t="shared" si="362"/>
        <v>0</v>
      </c>
      <c r="CE118" s="69">
        <f t="shared" si="362"/>
        <v>17</v>
      </c>
      <c r="CF118" s="69">
        <f t="shared" si="362"/>
        <v>233695.51296000002</v>
      </c>
      <c r="CG118" s="69">
        <f t="shared" si="362"/>
        <v>4</v>
      </c>
      <c r="CH118" s="69">
        <f t="shared" si="362"/>
        <v>54987.179519999998</v>
      </c>
      <c r="CI118" s="69">
        <f t="shared" si="362"/>
        <v>2</v>
      </c>
      <c r="CJ118" s="69">
        <f t="shared" si="362"/>
        <v>28201.345536000001</v>
      </c>
      <c r="CK118" s="69">
        <f t="shared" si="362"/>
        <v>0</v>
      </c>
      <c r="CL118" s="69">
        <f t="shared" si="362"/>
        <v>0</v>
      </c>
      <c r="CM118" s="69">
        <f t="shared" ref="CM118:CV118" si="363">SUM(CM119:CM124)</f>
        <v>0</v>
      </c>
      <c r="CN118" s="69">
        <f t="shared" si="363"/>
        <v>0</v>
      </c>
      <c r="CO118" s="69">
        <f t="shared" si="363"/>
        <v>0</v>
      </c>
      <c r="CP118" s="69">
        <f t="shared" si="363"/>
        <v>0</v>
      </c>
      <c r="CQ118" s="69">
        <f t="shared" si="363"/>
        <v>0</v>
      </c>
      <c r="CR118" s="69">
        <f t="shared" si="363"/>
        <v>0</v>
      </c>
      <c r="CS118" s="69">
        <f t="shared" si="363"/>
        <v>0</v>
      </c>
      <c r="CT118" s="69">
        <f t="shared" si="363"/>
        <v>0</v>
      </c>
      <c r="CU118" s="69">
        <f t="shared" si="363"/>
        <v>227</v>
      </c>
      <c r="CV118" s="69">
        <f t="shared" si="363"/>
        <v>3015898.7804400004</v>
      </c>
    </row>
    <row r="119" spans="1:100" ht="45" x14ac:dyDescent="0.25">
      <c r="A119" s="12"/>
      <c r="B119" s="12">
        <v>79</v>
      </c>
      <c r="C119" s="24" t="s">
        <v>170</v>
      </c>
      <c r="D119" s="25">
        <f>D117</f>
        <v>10127</v>
      </c>
      <c r="E119" s="26">
        <v>0.8</v>
      </c>
      <c r="F119" s="27">
        <v>1</v>
      </c>
      <c r="G119" s="25">
        <v>1.4</v>
      </c>
      <c r="H119" s="25">
        <v>1.68</v>
      </c>
      <c r="I119" s="25">
        <v>2.23</v>
      </c>
      <c r="J119" s="25">
        <v>2.39</v>
      </c>
      <c r="K119" s="28">
        <v>26</v>
      </c>
      <c r="L119" s="28">
        <f t="shared" ref="L119:L124" si="364">SUM(K119*D119*E119*F119*G119*$L$7)</f>
        <v>297847.22239999997</v>
      </c>
      <c r="M119" s="28"/>
      <c r="N119" s="28">
        <f t="shared" ref="N119:N124" si="365">M119*D119*E119*F119*G119*$N$7</f>
        <v>0</v>
      </c>
      <c r="O119" s="29"/>
      <c r="P119" s="29">
        <f t="shared" ref="P119:P124" si="366">O119*D119*E119*F119*G119*$P$7</f>
        <v>0</v>
      </c>
      <c r="Q119" s="29"/>
      <c r="R119" s="29">
        <f t="shared" ref="R119:R124" si="367">Q119*D119*E119*F119*G119*$R$7</f>
        <v>0</v>
      </c>
      <c r="S119" s="29"/>
      <c r="T119" s="29">
        <f t="shared" ref="T119:T124" si="368">S119*D119*E119*F119*G119*$T$7</f>
        <v>0</v>
      </c>
      <c r="U119" s="29"/>
      <c r="V119" s="29">
        <f t="shared" ref="V119:V124" si="369">U119*D119*E119*F119*G119*$V$7</f>
        <v>0</v>
      </c>
      <c r="W119" s="29">
        <v>38</v>
      </c>
      <c r="X119" s="29">
        <f t="shared" ref="X119:X124" si="370">W119*D119*E119*F119*G119*$X$7</f>
        <v>439625.22239999997</v>
      </c>
      <c r="Y119" s="29"/>
      <c r="Z119" s="29">
        <f t="shared" ref="Z119:Z124" si="371">Y119*D119*E119*F119*G119*$Z$7</f>
        <v>0</v>
      </c>
      <c r="AA119" s="29">
        <v>3</v>
      </c>
      <c r="AB119" s="29">
        <f t="shared" ref="AB119:AB124" si="372">AA119*D119*E119*F119*G119*$AB$7</f>
        <v>35251.681920000003</v>
      </c>
      <c r="AC119" s="29"/>
      <c r="AD119" s="29">
        <f t="shared" ref="AD119:AD124" si="373">AC119*D119*E119*F119*G119*$AD$7</f>
        <v>0</v>
      </c>
      <c r="AE119" s="29"/>
      <c r="AF119" s="29">
        <f t="shared" ref="AF119:AF124" si="374">AE119*D119*E119*F119*G119*$AF$7</f>
        <v>0</v>
      </c>
      <c r="AG119" s="29"/>
      <c r="AH119" s="29">
        <f t="shared" ref="AH119:AH124" si="375">AG119*D119*E119*F119*G119*$AH$7</f>
        <v>0</v>
      </c>
      <c r="AI119" s="29">
        <v>4</v>
      </c>
      <c r="AJ119" s="29">
        <f t="shared" ref="AJ119:AJ124" si="376">AI119*D119*E119*F119*G119*$AJ$7</f>
        <v>45822.649599999997</v>
      </c>
      <c r="AK119" s="29"/>
      <c r="AL119" s="29">
        <f t="shared" ref="AL119:AL124" si="377">AK119*D119*E119*F119*G119*$AL$7</f>
        <v>0</v>
      </c>
      <c r="AM119" s="29">
        <v>29</v>
      </c>
      <c r="AN119" s="29">
        <f t="shared" ref="AN119:AN124" si="378">AM119*D119*E119*F119*G119*$AN$7</f>
        <v>335503.45920000004</v>
      </c>
      <c r="AO119" s="29"/>
      <c r="AP119" s="29">
        <f t="shared" ref="AP119:AP124" si="379">AO119*D119*E119*F119*G119*$AP$7</f>
        <v>0</v>
      </c>
      <c r="AQ119" s="29"/>
      <c r="AR119" s="29">
        <f t="shared" ref="AR119:AR124" si="380">AQ119*D119*E119*F119*G119*$AR$7</f>
        <v>0</v>
      </c>
      <c r="AS119" s="29"/>
      <c r="AT119" s="29">
        <f t="shared" ref="AT119:AT124" si="381">AS119*D119*E119*F119*G119*$AT$7</f>
        <v>0</v>
      </c>
      <c r="AU119" s="29"/>
      <c r="AV119" s="29">
        <f t="shared" ref="AV119:AV124" si="382">AU119*D119*E119*F119*G119*$AV$7</f>
        <v>0</v>
      </c>
      <c r="AW119" s="30"/>
      <c r="AX119" s="30">
        <f t="shared" ref="AX119:AX124" si="383">AW119*D119*E119*F119*G119*$AX$7</f>
        <v>0</v>
      </c>
      <c r="AY119" s="29"/>
      <c r="AZ119" s="29">
        <f t="shared" ref="AZ119:AZ124" si="384">AY119*D119*E119*F119*G119*$AZ$7</f>
        <v>0</v>
      </c>
      <c r="BA119" s="29"/>
      <c r="BB119" s="29">
        <f t="shared" ref="BB119:BB124" si="385">BA119*D119*E119*F119*H119*$BB$7</f>
        <v>0</v>
      </c>
      <c r="BC119" s="29"/>
      <c r="BD119" s="29">
        <f t="shared" ref="BD119:BD124" si="386">BC119*D119*E119*F119*H119*$BD$7</f>
        <v>0</v>
      </c>
      <c r="BE119" s="29">
        <v>10</v>
      </c>
      <c r="BF119" s="29">
        <f t="shared" ref="BF119:BF124" si="387">BE119*D119*E119*F119*H119*$BF$7</f>
        <v>141006.72768000001</v>
      </c>
      <c r="BG119" s="29">
        <v>1</v>
      </c>
      <c r="BH119" s="29">
        <f t="shared" ref="BH119:BH124" si="388">BG119*D119*E119*F119*H119*$BH$7</f>
        <v>13610.688</v>
      </c>
      <c r="BI119" s="29"/>
      <c r="BJ119" s="29">
        <f t="shared" ref="BJ119:BJ124" si="389">BI119*D119*E119*F119*H119*$BJ$7</f>
        <v>0</v>
      </c>
      <c r="BK119" s="29">
        <v>11</v>
      </c>
      <c r="BL119" s="29">
        <f t="shared" ref="BL119:BL124" si="390">BK119*D119*E119*F119*H119*$BL$7</f>
        <v>149717.568</v>
      </c>
      <c r="BM119" s="29"/>
      <c r="BN119" s="29">
        <f t="shared" ref="BN119:BN124" si="391">BM119*D119*E119*F119*H119*$BN$7</f>
        <v>0</v>
      </c>
      <c r="BO119" s="29">
        <v>3</v>
      </c>
      <c r="BP119" s="29">
        <f t="shared" ref="BP119:BP124" si="392">BO119*D119*E119*F119*H119*$BP$7</f>
        <v>40832.064000000006</v>
      </c>
      <c r="BQ119" s="29">
        <v>23</v>
      </c>
      <c r="BR119" s="29">
        <f t="shared" ref="BR119:BR124" si="393">BQ119*D119*E119*F119*H119*$BR$7</f>
        <v>324315.47366400005</v>
      </c>
      <c r="BS119" s="29"/>
      <c r="BT119" s="29">
        <f t="shared" ref="BT119:BT124" si="394">BS119*D119*E119*F119*H119*$BT$7</f>
        <v>0</v>
      </c>
      <c r="BU119" s="29"/>
      <c r="BV119" s="29">
        <f t="shared" ref="BV119:BV124" si="395">BU119*D119*E119*F119*H119*$BV$7</f>
        <v>0</v>
      </c>
      <c r="BW119" s="29">
        <v>50</v>
      </c>
      <c r="BX119" s="29">
        <f t="shared" ref="BX119:BX124" si="396">BW119*D119*E119*F119*H119*$BX$7</f>
        <v>687339.74400000006</v>
      </c>
      <c r="BY119" s="29"/>
      <c r="BZ119" s="29">
        <f t="shared" ref="BZ119:BZ124" si="397">BY119*D119*E119*F119*H119*$BZ$7</f>
        <v>0</v>
      </c>
      <c r="CA119" s="29"/>
      <c r="CB119" s="29">
        <f t="shared" ref="CB119:CB124" si="398">CA119*D119*E119*F119*H119*$CB$7</f>
        <v>0</v>
      </c>
      <c r="CC119" s="29"/>
      <c r="CD119" s="29">
        <f t="shared" ref="CD119:CD124" si="399">CC119*D119*E119*F119*H119*$CD$7</f>
        <v>0</v>
      </c>
      <c r="CE119" s="29">
        <v>17</v>
      </c>
      <c r="CF119" s="29">
        <f t="shared" ref="CF119:CF124" si="400">CE119*D119*E119*F119*H119*$CF$7</f>
        <v>233695.51296000002</v>
      </c>
      <c r="CG119" s="29">
        <v>4</v>
      </c>
      <c r="CH119" s="29">
        <f t="shared" ref="CH119:CH124" si="401">CG119*D119*E119*F119*H119*$CH$7</f>
        <v>54987.179519999998</v>
      </c>
      <c r="CI119" s="29">
        <v>2</v>
      </c>
      <c r="CJ119" s="29">
        <f t="shared" ref="CJ119:CJ124" si="402">CI119*D119*E119*F119*H119*$CJ$7</f>
        <v>28201.345536000001</v>
      </c>
      <c r="CK119" s="29"/>
      <c r="CL119" s="29">
        <f t="shared" ref="CL119:CL124" si="403">CK119*D119*E119*F119*I119*$CL$7</f>
        <v>0</v>
      </c>
      <c r="CM119" s="29"/>
      <c r="CN119" s="29">
        <f t="shared" ref="CN119:CN124" si="404">CM119*D119*E119*F119*J119*$CN$7</f>
        <v>0</v>
      </c>
      <c r="CO119" s="30"/>
      <c r="CP119" s="30"/>
      <c r="CQ119" s="29"/>
      <c r="CR119" s="29"/>
      <c r="CS119" s="29"/>
      <c r="CT119" s="29">
        <f t="shared" ref="CT119:CT124" si="405">CS119*D119*E119*F119*G119*$CT$7</f>
        <v>0</v>
      </c>
      <c r="CU119" s="32">
        <f t="shared" ref="CU119:CV124" si="406">SUM(K119,M119,O119,Q119,S119,U119,W119,Y119,AA119,AC119,AE119,AG119,AI119,AK119,AM119,AO119,AQ119,AS119,AU119,AW119,AY119,BA119,BC119,BG119,BI119,BK119,BM119,BO119,BQ119,BS119,BU119,BW119,BY119,CA119,CC119,CE119,CG119,CI119,CK119,CM119,BE119,CO119,CQ119,CS119)</f>
        <v>221</v>
      </c>
      <c r="CV119" s="32">
        <f t="shared" si="406"/>
        <v>2827756.5388799999</v>
      </c>
    </row>
    <row r="120" spans="1:100" ht="30" x14ac:dyDescent="0.25">
      <c r="A120" s="12"/>
      <c r="B120" s="12">
        <v>80</v>
      </c>
      <c r="C120" s="33" t="s">
        <v>171</v>
      </c>
      <c r="D120" s="25">
        <f>D119</f>
        <v>10127</v>
      </c>
      <c r="E120" s="26">
        <v>2.1800000000000002</v>
      </c>
      <c r="F120" s="27">
        <v>1</v>
      </c>
      <c r="G120" s="25">
        <v>1.4</v>
      </c>
      <c r="H120" s="25">
        <v>1.68</v>
      </c>
      <c r="I120" s="25">
        <v>2.23</v>
      </c>
      <c r="J120" s="25">
        <v>2.39</v>
      </c>
      <c r="K120" s="28"/>
      <c r="L120" s="28">
        <f t="shared" si="364"/>
        <v>0</v>
      </c>
      <c r="M120" s="28"/>
      <c r="N120" s="28">
        <f t="shared" si="365"/>
        <v>0</v>
      </c>
      <c r="O120" s="29">
        <v>0</v>
      </c>
      <c r="P120" s="29">
        <f t="shared" si="366"/>
        <v>0</v>
      </c>
      <c r="Q120" s="29">
        <v>0</v>
      </c>
      <c r="R120" s="29">
        <f t="shared" si="367"/>
        <v>0</v>
      </c>
      <c r="S120" s="29">
        <v>0</v>
      </c>
      <c r="T120" s="29">
        <f t="shared" si="368"/>
        <v>0</v>
      </c>
      <c r="U120" s="29">
        <v>0</v>
      </c>
      <c r="V120" s="29">
        <f t="shared" si="369"/>
        <v>0</v>
      </c>
      <c r="W120" s="29">
        <v>1</v>
      </c>
      <c r="X120" s="29">
        <f t="shared" si="370"/>
        <v>31525.756079999999</v>
      </c>
      <c r="Y120" s="29">
        <v>0</v>
      </c>
      <c r="Z120" s="29">
        <f t="shared" si="371"/>
        <v>0</v>
      </c>
      <c r="AA120" s="29">
        <v>0</v>
      </c>
      <c r="AB120" s="29">
        <f t="shared" si="372"/>
        <v>0</v>
      </c>
      <c r="AC120" s="29">
        <v>0</v>
      </c>
      <c r="AD120" s="29">
        <f t="shared" si="373"/>
        <v>0</v>
      </c>
      <c r="AE120" s="29">
        <v>0</v>
      </c>
      <c r="AF120" s="29">
        <f t="shared" si="374"/>
        <v>0</v>
      </c>
      <c r="AG120" s="29">
        <v>0</v>
      </c>
      <c r="AH120" s="29">
        <f t="shared" si="375"/>
        <v>0</v>
      </c>
      <c r="AI120" s="29"/>
      <c r="AJ120" s="29">
        <f t="shared" si="376"/>
        <v>0</v>
      </c>
      <c r="AK120" s="29">
        <v>0</v>
      </c>
      <c r="AL120" s="29">
        <f t="shared" si="377"/>
        <v>0</v>
      </c>
      <c r="AM120" s="29">
        <v>0</v>
      </c>
      <c r="AN120" s="29">
        <f t="shared" si="378"/>
        <v>0</v>
      </c>
      <c r="AO120" s="29"/>
      <c r="AP120" s="29">
        <f t="shared" si="379"/>
        <v>0</v>
      </c>
      <c r="AQ120" s="29">
        <v>0</v>
      </c>
      <c r="AR120" s="29">
        <f t="shared" si="380"/>
        <v>0</v>
      </c>
      <c r="AS120" s="29"/>
      <c r="AT120" s="29">
        <f t="shared" si="381"/>
        <v>0</v>
      </c>
      <c r="AU120" s="29">
        <v>0</v>
      </c>
      <c r="AV120" s="29">
        <f t="shared" si="382"/>
        <v>0</v>
      </c>
      <c r="AW120" s="30"/>
      <c r="AX120" s="30">
        <f t="shared" si="383"/>
        <v>0</v>
      </c>
      <c r="AY120" s="29">
        <v>0</v>
      </c>
      <c r="AZ120" s="29">
        <f t="shared" si="384"/>
        <v>0</v>
      </c>
      <c r="BA120" s="29">
        <v>0</v>
      </c>
      <c r="BB120" s="29">
        <f t="shared" si="385"/>
        <v>0</v>
      </c>
      <c r="BC120" s="29">
        <v>0</v>
      </c>
      <c r="BD120" s="29">
        <f t="shared" si="386"/>
        <v>0</v>
      </c>
      <c r="BE120" s="29">
        <v>0</v>
      </c>
      <c r="BF120" s="29">
        <f t="shared" si="387"/>
        <v>0</v>
      </c>
      <c r="BG120" s="29">
        <v>0</v>
      </c>
      <c r="BH120" s="29">
        <f t="shared" si="388"/>
        <v>0</v>
      </c>
      <c r="BI120" s="29"/>
      <c r="BJ120" s="29">
        <f t="shared" si="389"/>
        <v>0</v>
      </c>
      <c r="BK120" s="29"/>
      <c r="BL120" s="29">
        <f t="shared" si="390"/>
        <v>0</v>
      </c>
      <c r="BM120" s="29">
        <v>0</v>
      </c>
      <c r="BN120" s="29">
        <f t="shared" si="391"/>
        <v>0</v>
      </c>
      <c r="BO120" s="29"/>
      <c r="BP120" s="29">
        <f t="shared" si="392"/>
        <v>0</v>
      </c>
      <c r="BQ120" s="29">
        <v>0</v>
      </c>
      <c r="BR120" s="29">
        <f t="shared" si="393"/>
        <v>0</v>
      </c>
      <c r="BS120" s="29"/>
      <c r="BT120" s="29">
        <f t="shared" si="394"/>
        <v>0</v>
      </c>
      <c r="BU120" s="29">
        <v>0</v>
      </c>
      <c r="BV120" s="29">
        <f t="shared" si="395"/>
        <v>0</v>
      </c>
      <c r="BW120" s="29">
        <v>0</v>
      </c>
      <c r="BX120" s="29">
        <f t="shared" si="396"/>
        <v>0</v>
      </c>
      <c r="BY120" s="29">
        <v>0</v>
      </c>
      <c r="BZ120" s="29">
        <f t="shared" si="397"/>
        <v>0</v>
      </c>
      <c r="CA120" s="29">
        <v>0</v>
      </c>
      <c r="CB120" s="29">
        <f t="shared" si="398"/>
        <v>0</v>
      </c>
      <c r="CC120" s="29">
        <v>0</v>
      </c>
      <c r="CD120" s="29">
        <f t="shared" si="399"/>
        <v>0</v>
      </c>
      <c r="CE120" s="29">
        <v>0</v>
      </c>
      <c r="CF120" s="29">
        <f t="shared" si="400"/>
        <v>0</v>
      </c>
      <c r="CG120" s="29">
        <v>0</v>
      </c>
      <c r="CH120" s="29">
        <f t="shared" si="401"/>
        <v>0</v>
      </c>
      <c r="CI120" s="29"/>
      <c r="CJ120" s="29">
        <f t="shared" si="402"/>
        <v>0</v>
      </c>
      <c r="CK120" s="29">
        <v>0</v>
      </c>
      <c r="CL120" s="29">
        <f t="shared" si="403"/>
        <v>0</v>
      </c>
      <c r="CM120" s="29">
        <v>0</v>
      </c>
      <c r="CN120" s="29">
        <f t="shared" si="404"/>
        <v>0</v>
      </c>
      <c r="CO120" s="30"/>
      <c r="CP120" s="30"/>
      <c r="CQ120" s="29"/>
      <c r="CR120" s="29"/>
      <c r="CS120" s="29"/>
      <c r="CT120" s="29">
        <f t="shared" si="405"/>
        <v>0</v>
      </c>
      <c r="CU120" s="32">
        <f t="shared" si="406"/>
        <v>1</v>
      </c>
      <c r="CV120" s="32">
        <f t="shared" si="406"/>
        <v>31525.756079999999</v>
      </c>
    </row>
    <row r="121" spans="1:100" ht="30" x14ac:dyDescent="0.25">
      <c r="A121" s="12"/>
      <c r="B121" s="12">
        <v>81</v>
      </c>
      <c r="C121" s="33" t="s">
        <v>172</v>
      </c>
      <c r="D121" s="25">
        <f t="shared" si="332"/>
        <v>10127</v>
      </c>
      <c r="E121" s="26">
        <v>2.58</v>
      </c>
      <c r="F121" s="27">
        <v>1</v>
      </c>
      <c r="G121" s="25">
        <v>1.4</v>
      </c>
      <c r="H121" s="25">
        <v>1.68</v>
      </c>
      <c r="I121" s="25">
        <v>2.23</v>
      </c>
      <c r="J121" s="25">
        <v>2.39</v>
      </c>
      <c r="K121" s="28"/>
      <c r="L121" s="28">
        <f t="shared" si="364"/>
        <v>0</v>
      </c>
      <c r="M121" s="28"/>
      <c r="N121" s="28">
        <f t="shared" si="365"/>
        <v>0</v>
      </c>
      <c r="O121" s="29">
        <v>0</v>
      </c>
      <c r="P121" s="29">
        <f t="shared" si="366"/>
        <v>0</v>
      </c>
      <c r="Q121" s="29">
        <v>0</v>
      </c>
      <c r="R121" s="29">
        <f t="shared" si="367"/>
        <v>0</v>
      </c>
      <c r="S121" s="29">
        <v>0</v>
      </c>
      <c r="T121" s="29">
        <f t="shared" si="368"/>
        <v>0</v>
      </c>
      <c r="U121" s="29">
        <v>0</v>
      </c>
      <c r="V121" s="29">
        <f t="shared" si="369"/>
        <v>0</v>
      </c>
      <c r="W121" s="29"/>
      <c r="X121" s="29">
        <f t="shared" si="370"/>
        <v>0</v>
      </c>
      <c r="Y121" s="29">
        <v>0</v>
      </c>
      <c r="Z121" s="29">
        <f t="shared" si="371"/>
        <v>0</v>
      </c>
      <c r="AA121" s="29">
        <v>0</v>
      </c>
      <c r="AB121" s="29">
        <f t="shared" si="372"/>
        <v>0</v>
      </c>
      <c r="AC121" s="29">
        <v>0</v>
      </c>
      <c r="AD121" s="29">
        <f t="shared" si="373"/>
        <v>0</v>
      </c>
      <c r="AE121" s="29">
        <v>0</v>
      </c>
      <c r="AF121" s="29">
        <f t="shared" si="374"/>
        <v>0</v>
      </c>
      <c r="AG121" s="29">
        <v>0</v>
      </c>
      <c r="AH121" s="29">
        <f t="shared" si="375"/>
        <v>0</v>
      </c>
      <c r="AI121" s="29"/>
      <c r="AJ121" s="29">
        <f t="shared" si="376"/>
        <v>0</v>
      </c>
      <c r="AK121" s="29">
        <v>0</v>
      </c>
      <c r="AL121" s="29">
        <f t="shared" si="377"/>
        <v>0</v>
      </c>
      <c r="AM121" s="29">
        <v>0</v>
      </c>
      <c r="AN121" s="29">
        <f t="shared" si="378"/>
        <v>0</v>
      </c>
      <c r="AO121" s="29"/>
      <c r="AP121" s="29">
        <f t="shared" si="379"/>
        <v>0</v>
      </c>
      <c r="AQ121" s="29">
        <v>0</v>
      </c>
      <c r="AR121" s="29">
        <f t="shared" si="380"/>
        <v>0</v>
      </c>
      <c r="AS121" s="29"/>
      <c r="AT121" s="29">
        <f t="shared" si="381"/>
        <v>0</v>
      </c>
      <c r="AU121" s="29">
        <v>0</v>
      </c>
      <c r="AV121" s="29">
        <f t="shared" si="382"/>
        <v>0</v>
      </c>
      <c r="AW121" s="30"/>
      <c r="AX121" s="30">
        <f t="shared" si="383"/>
        <v>0</v>
      </c>
      <c r="AY121" s="29">
        <v>0</v>
      </c>
      <c r="AZ121" s="29">
        <f t="shared" si="384"/>
        <v>0</v>
      </c>
      <c r="BA121" s="29">
        <v>0</v>
      </c>
      <c r="BB121" s="29">
        <f t="shared" si="385"/>
        <v>0</v>
      </c>
      <c r="BC121" s="29">
        <v>0</v>
      </c>
      <c r="BD121" s="29">
        <f t="shared" si="386"/>
        <v>0</v>
      </c>
      <c r="BE121" s="29">
        <v>0</v>
      </c>
      <c r="BF121" s="29">
        <f t="shared" si="387"/>
        <v>0</v>
      </c>
      <c r="BG121" s="29">
        <v>0</v>
      </c>
      <c r="BH121" s="29">
        <f t="shared" si="388"/>
        <v>0</v>
      </c>
      <c r="BI121" s="29"/>
      <c r="BJ121" s="29">
        <f t="shared" si="389"/>
        <v>0</v>
      </c>
      <c r="BK121" s="29">
        <v>0</v>
      </c>
      <c r="BL121" s="29">
        <f t="shared" si="390"/>
        <v>0</v>
      </c>
      <c r="BM121" s="29">
        <v>0</v>
      </c>
      <c r="BN121" s="29">
        <f t="shared" si="391"/>
        <v>0</v>
      </c>
      <c r="BO121" s="29"/>
      <c r="BP121" s="29">
        <f t="shared" si="392"/>
        <v>0</v>
      </c>
      <c r="BQ121" s="29">
        <v>0</v>
      </c>
      <c r="BR121" s="29">
        <f t="shared" si="393"/>
        <v>0</v>
      </c>
      <c r="BS121" s="29"/>
      <c r="BT121" s="29">
        <f t="shared" si="394"/>
        <v>0</v>
      </c>
      <c r="BU121" s="29">
        <v>0</v>
      </c>
      <c r="BV121" s="29">
        <f t="shared" si="395"/>
        <v>0</v>
      </c>
      <c r="BW121" s="29">
        <v>0</v>
      </c>
      <c r="BX121" s="29">
        <f t="shared" si="396"/>
        <v>0</v>
      </c>
      <c r="BY121" s="29">
        <v>0</v>
      </c>
      <c r="BZ121" s="29">
        <f t="shared" si="397"/>
        <v>0</v>
      </c>
      <c r="CA121" s="29">
        <v>0</v>
      </c>
      <c r="CB121" s="29">
        <f t="shared" si="398"/>
        <v>0</v>
      </c>
      <c r="CC121" s="29">
        <v>0</v>
      </c>
      <c r="CD121" s="29">
        <f t="shared" si="399"/>
        <v>0</v>
      </c>
      <c r="CE121" s="29">
        <v>0</v>
      </c>
      <c r="CF121" s="29">
        <f t="shared" si="400"/>
        <v>0</v>
      </c>
      <c r="CG121" s="29">
        <v>0</v>
      </c>
      <c r="CH121" s="29">
        <f t="shared" si="401"/>
        <v>0</v>
      </c>
      <c r="CI121" s="29"/>
      <c r="CJ121" s="29">
        <f t="shared" si="402"/>
        <v>0</v>
      </c>
      <c r="CK121" s="29">
        <v>0</v>
      </c>
      <c r="CL121" s="29">
        <f t="shared" si="403"/>
        <v>0</v>
      </c>
      <c r="CM121" s="29">
        <v>0</v>
      </c>
      <c r="CN121" s="29">
        <f t="shared" si="404"/>
        <v>0</v>
      </c>
      <c r="CO121" s="30"/>
      <c r="CP121" s="30"/>
      <c r="CQ121" s="29"/>
      <c r="CR121" s="29"/>
      <c r="CS121" s="29"/>
      <c r="CT121" s="29">
        <f t="shared" si="405"/>
        <v>0</v>
      </c>
      <c r="CU121" s="32">
        <f t="shared" si="406"/>
        <v>0</v>
      </c>
      <c r="CV121" s="32">
        <f t="shared" si="406"/>
        <v>0</v>
      </c>
    </row>
    <row r="122" spans="1:100" ht="30" x14ac:dyDescent="0.25">
      <c r="A122" s="12"/>
      <c r="B122" s="12">
        <v>82</v>
      </c>
      <c r="C122" s="33" t="s">
        <v>173</v>
      </c>
      <c r="D122" s="25">
        <f>D121</f>
        <v>10127</v>
      </c>
      <c r="E122" s="26">
        <v>1.97</v>
      </c>
      <c r="F122" s="27">
        <v>1</v>
      </c>
      <c r="G122" s="25">
        <v>1.4</v>
      </c>
      <c r="H122" s="25">
        <v>1.68</v>
      </c>
      <c r="I122" s="25">
        <v>2.23</v>
      </c>
      <c r="J122" s="25">
        <v>2.39</v>
      </c>
      <c r="K122" s="28"/>
      <c r="L122" s="28">
        <f t="shared" si="364"/>
        <v>0</v>
      </c>
      <c r="M122" s="28"/>
      <c r="N122" s="28">
        <f t="shared" si="365"/>
        <v>0</v>
      </c>
      <c r="O122" s="29">
        <v>0</v>
      </c>
      <c r="P122" s="29">
        <f t="shared" si="366"/>
        <v>0</v>
      </c>
      <c r="Q122" s="29">
        <v>0</v>
      </c>
      <c r="R122" s="29">
        <f t="shared" si="367"/>
        <v>0</v>
      </c>
      <c r="S122" s="29">
        <v>0</v>
      </c>
      <c r="T122" s="29">
        <f t="shared" si="368"/>
        <v>0</v>
      </c>
      <c r="U122" s="29">
        <v>0</v>
      </c>
      <c r="V122" s="29">
        <f t="shared" si="369"/>
        <v>0</v>
      </c>
      <c r="W122" s="29"/>
      <c r="X122" s="29">
        <f t="shared" si="370"/>
        <v>0</v>
      </c>
      <c r="Y122" s="29">
        <v>0</v>
      </c>
      <c r="Z122" s="29">
        <f t="shared" si="371"/>
        <v>0</v>
      </c>
      <c r="AA122" s="29">
        <v>0</v>
      </c>
      <c r="AB122" s="29">
        <f t="shared" si="372"/>
        <v>0</v>
      </c>
      <c r="AC122" s="29">
        <v>0</v>
      </c>
      <c r="AD122" s="29">
        <f t="shared" si="373"/>
        <v>0</v>
      </c>
      <c r="AE122" s="29">
        <v>0</v>
      </c>
      <c r="AF122" s="29">
        <f t="shared" si="374"/>
        <v>0</v>
      </c>
      <c r="AG122" s="29">
        <v>0</v>
      </c>
      <c r="AH122" s="29">
        <f t="shared" si="375"/>
        <v>0</v>
      </c>
      <c r="AI122" s="29"/>
      <c r="AJ122" s="29">
        <f t="shared" si="376"/>
        <v>0</v>
      </c>
      <c r="AK122" s="29">
        <v>0</v>
      </c>
      <c r="AL122" s="29">
        <f t="shared" si="377"/>
        <v>0</v>
      </c>
      <c r="AM122" s="29">
        <v>4</v>
      </c>
      <c r="AN122" s="29">
        <f t="shared" si="378"/>
        <v>113955.48527999998</v>
      </c>
      <c r="AO122" s="29"/>
      <c r="AP122" s="29">
        <f t="shared" si="379"/>
        <v>0</v>
      </c>
      <c r="AQ122" s="29">
        <v>0</v>
      </c>
      <c r="AR122" s="29">
        <f t="shared" si="380"/>
        <v>0</v>
      </c>
      <c r="AS122" s="29"/>
      <c r="AT122" s="29">
        <f t="shared" si="381"/>
        <v>0</v>
      </c>
      <c r="AU122" s="29">
        <v>0</v>
      </c>
      <c r="AV122" s="29">
        <f t="shared" si="382"/>
        <v>0</v>
      </c>
      <c r="AW122" s="30"/>
      <c r="AX122" s="30">
        <f t="shared" si="383"/>
        <v>0</v>
      </c>
      <c r="AY122" s="29">
        <v>0</v>
      </c>
      <c r="AZ122" s="29">
        <f t="shared" si="384"/>
        <v>0</v>
      </c>
      <c r="BA122" s="29">
        <v>0</v>
      </c>
      <c r="BB122" s="29">
        <f t="shared" si="385"/>
        <v>0</v>
      </c>
      <c r="BC122" s="29">
        <v>0</v>
      </c>
      <c r="BD122" s="29">
        <f t="shared" si="386"/>
        <v>0</v>
      </c>
      <c r="BE122" s="29">
        <v>0</v>
      </c>
      <c r="BF122" s="29">
        <f t="shared" si="387"/>
        <v>0</v>
      </c>
      <c r="BG122" s="29">
        <v>0</v>
      </c>
      <c r="BH122" s="29">
        <f t="shared" si="388"/>
        <v>0</v>
      </c>
      <c r="BI122" s="29"/>
      <c r="BJ122" s="29">
        <f t="shared" si="389"/>
        <v>0</v>
      </c>
      <c r="BK122" s="29">
        <v>0</v>
      </c>
      <c r="BL122" s="29">
        <f t="shared" si="390"/>
        <v>0</v>
      </c>
      <c r="BM122" s="29">
        <v>0</v>
      </c>
      <c r="BN122" s="29">
        <f t="shared" si="391"/>
        <v>0</v>
      </c>
      <c r="BO122" s="29">
        <v>0</v>
      </c>
      <c r="BP122" s="29">
        <f t="shared" si="392"/>
        <v>0</v>
      </c>
      <c r="BQ122" s="29">
        <v>0</v>
      </c>
      <c r="BR122" s="29">
        <f t="shared" si="393"/>
        <v>0</v>
      </c>
      <c r="BS122" s="29"/>
      <c r="BT122" s="29">
        <f t="shared" si="394"/>
        <v>0</v>
      </c>
      <c r="BU122" s="29">
        <v>0</v>
      </c>
      <c r="BV122" s="29">
        <f t="shared" si="395"/>
        <v>0</v>
      </c>
      <c r="BW122" s="29">
        <v>0</v>
      </c>
      <c r="BX122" s="29">
        <f t="shared" si="396"/>
        <v>0</v>
      </c>
      <c r="BY122" s="29">
        <v>0</v>
      </c>
      <c r="BZ122" s="29">
        <f t="shared" si="397"/>
        <v>0</v>
      </c>
      <c r="CA122" s="29">
        <v>0</v>
      </c>
      <c r="CB122" s="29">
        <f t="shared" si="398"/>
        <v>0</v>
      </c>
      <c r="CC122" s="29">
        <v>0</v>
      </c>
      <c r="CD122" s="29">
        <f t="shared" si="399"/>
        <v>0</v>
      </c>
      <c r="CE122" s="29">
        <v>0</v>
      </c>
      <c r="CF122" s="29">
        <f t="shared" si="400"/>
        <v>0</v>
      </c>
      <c r="CG122" s="29">
        <v>0</v>
      </c>
      <c r="CH122" s="29">
        <f t="shared" si="401"/>
        <v>0</v>
      </c>
      <c r="CI122" s="29"/>
      <c r="CJ122" s="29">
        <f t="shared" si="402"/>
        <v>0</v>
      </c>
      <c r="CK122" s="29">
        <v>0</v>
      </c>
      <c r="CL122" s="29">
        <f t="shared" si="403"/>
        <v>0</v>
      </c>
      <c r="CM122" s="29">
        <v>0</v>
      </c>
      <c r="CN122" s="29">
        <f t="shared" si="404"/>
        <v>0</v>
      </c>
      <c r="CO122" s="30"/>
      <c r="CP122" s="30"/>
      <c r="CQ122" s="29"/>
      <c r="CR122" s="29"/>
      <c r="CS122" s="29"/>
      <c r="CT122" s="29">
        <f t="shared" si="405"/>
        <v>0</v>
      </c>
      <c r="CU122" s="32">
        <f t="shared" si="406"/>
        <v>4</v>
      </c>
      <c r="CV122" s="32">
        <f t="shared" si="406"/>
        <v>113955.48527999998</v>
      </c>
    </row>
    <row r="123" spans="1:100" ht="30" x14ac:dyDescent="0.25">
      <c r="A123" s="12"/>
      <c r="B123" s="12">
        <v>83</v>
      </c>
      <c r="C123" s="33" t="s">
        <v>174</v>
      </c>
      <c r="D123" s="25">
        <f t="shared" si="332"/>
        <v>10127</v>
      </c>
      <c r="E123" s="26">
        <v>2.04</v>
      </c>
      <c r="F123" s="27">
        <v>1</v>
      </c>
      <c r="G123" s="25">
        <v>1.4</v>
      </c>
      <c r="H123" s="25">
        <v>1.68</v>
      </c>
      <c r="I123" s="25">
        <v>2.23</v>
      </c>
      <c r="J123" s="25">
        <v>2.39</v>
      </c>
      <c r="K123" s="28"/>
      <c r="L123" s="28">
        <f t="shared" si="364"/>
        <v>0</v>
      </c>
      <c r="M123" s="28"/>
      <c r="N123" s="28">
        <f t="shared" si="365"/>
        <v>0</v>
      </c>
      <c r="O123" s="29">
        <v>0</v>
      </c>
      <c r="P123" s="29">
        <f t="shared" si="366"/>
        <v>0</v>
      </c>
      <c r="Q123" s="29">
        <v>0</v>
      </c>
      <c r="R123" s="29">
        <f t="shared" si="367"/>
        <v>0</v>
      </c>
      <c r="S123" s="29">
        <v>0</v>
      </c>
      <c r="T123" s="29">
        <f t="shared" si="368"/>
        <v>0</v>
      </c>
      <c r="U123" s="29">
        <v>0</v>
      </c>
      <c r="V123" s="29">
        <f t="shared" si="369"/>
        <v>0</v>
      </c>
      <c r="W123" s="29"/>
      <c r="X123" s="29">
        <f t="shared" si="370"/>
        <v>0</v>
      </c>
      <c r="Y123" s="29">
        <v>0</v>
      </c>
      <c r="Z123" s="29">
        <f t="shared" si="371"/>
        <v>0</v>
      </c>
      <c r="AA123" s="29">
        <v>0</v>
      </c>
      <c r="AB123" s="29">
        <f t="shared" si="372"/>
        <v>0</v>
      </c>
      <c r="AC123" s="29">
        <v>0</v>
      </c>
      <c r="AD123" s="29">
        <f t="shared" si="373"/>
        <v>0</v>
      </c>
      <c r="AE123" s="29">
        <v>0</v>
      </c>
      <c r="AF123" s="29">
        <f t="shared" si="374"/>
        <v>0</v>
      </c>
      <c r="AG123" s="29">
        <v>0</v>
      </c>
      <c r="AH123" s="29">
        <f t="shared" si="375"/>
        <v>0</v>
      </c>
      <c r="AI123" s="29"/>
      <c r="AJ123" s="29">
        <f t="shared" si="376"/>
        <v>0</v>
      </c>
      <c r="AK123" s="29">
        <v>0</v>
      </c>
      <c r="AL123" s="29">
        <f t="shared" si="377"/>
        <v>0</v>
      </c>
      <c r="AM123" s="29">
        <v>0</v>
      </c>
      <c r="AN123" s="29">
        <f t="shared" si="378"/>
        <v>0</v>
      </c>
      <c r="AO123" s="29"/>
      <c r="AP123" s="29">
        <f t="shared" si="379"/>
        <v>0</v>
      </c>
      <c r="AQ123" s="29">
        <v>0</v>
      </c>
      <c r="AR123" s="29">
        <f t="shared" si="380"/>
        <v>0</v>
      </c>
      <c r="AS123" s="29"/>
      <c r="AT123" s="29">
        <f t="shared" si="381"/>
        <v>0</v>
      </c>
      <c r="AU123" s="29">
        <v>0</v>
      </c>
      <c r="AV123" s="29">
        <f t="shared" si="382"/>
        <v>0</v>
      </c>
      <c r="AW123" s="30"/>
      <c r="AX123" s="30">
        <f t="shared" si="383"/>
        <v>0</v>
      </c>
      <c r="AY123" s="29">
        <v>0</v>
      </c>
      <c r="AZ123" s="29">
        <f t="shared" si="384"/>
        <v>0</v>
      </c>
      <c r="BA123" s="29">
        <v>0</v>
      </c>
      <c r="BB123" s="29">
        <f t="shared" si="385"/>
        <v>0</v>
      </c>
      <c r="BC123" s="29">
        <v>0</v>
      </c>
      <c r="BD123" s="29">
        <f t="shared" si="386"/>
        <v>0</v>
      </c>
      <c r="BE123" s="29">
        <v>0</v>
      </c>
      <c r="BF123" s="29">
        <f t="shared" si="387"/>
        <v>0</v>
      </c>
      <c r="BG123" s="29">
        <v>0</v>
      </c>
      <c r="BH123" s="29">
        <f t="shared" si="388"/>
        <v>0</v>
      </c>
      <c r="BI123" s="29"/>
      <c r="BJ123" s="29">
        <f t="shared" si="389"/>
        <v>0</v>
      </c>
      <c r="BK123" s="29">
        <v>0</v>
      </c>
      <c r="BL123" s="29">
        <f t="shared" si="390"/>
        <v>0</v>
      </c>
      <c r="BM123" s="29">
        <v>0</v>
      </c>
      <c r="BN123" s="29">
        <f t="shared" si="391"/>
        <v>0</v>
      </c>
      <c r="BO123" s="29">
        <v>0</v>
      </c>
      <c r="BP123" s="29">
        <f t="shared" si="392"/>
        <v>0</v>
      </c>
      <c r="BQ123" s="29">
        <v>0</v>
      </c>
      <c r="BR123" s="29">
        <f t="shared" si="393"/>
        <v>0</v>
      </c>
      <c r="BS123" s="29"/>
      <c r="BT123" s="29">
        <f t="shared" si="394"/>
        <v>0</v>
      </c>
      <c r="BU123" s="29">
        <v>0</v>
      </c>
      <c r="BV123" s="29">
        <f t="shared" si="395"/>
        <v>0</v>
      </c>
      <c r="BW123" s="29">
        <v>0</v>
      </c>
      <c r="BX123" s="29">
        <f t="shared" si="396"/>
        <v>0</v>
      </c>
      <c r="BY123" s="29">
        <v>0</v>
      </c>
      <c r="BZ123" s="29">
        <f t="shared" si="397"/>
        <v>0</v>
      </c>
      <c r="CA123" s="29">
        <v>0</v>
      </c>
      <c r="CB123" s="29">
        <f t="shared" si="398"/>
        <v>0</v>
      </c>
      <c r="CC123" s="29">
        <v>0</v>
      </c>
      <c r="CD123" s="29">
        <f t="shared" si="399"/>
        <v>0</v>
      </c>
      <c r="CE123" s="29">
        <v>0</v>
      </c>
      <c r="CF123" s="29">
        <f t="shared" si="400"/>
        <v>0</v>
      </c>
      <c r="CG123" s="29">
        <v>0</v>
      </c>
      <c r="CH123" s="29">
        <f t="shared" si="401"/>
        <v>0</v>
      </c>
      <c r="CI123" s="29"/>
      <c r="CJ123" s="29">
        <f t="shared" si="402"/>
        <v>0</v>
      </c>
      <c r="CK123" s="29">
        <v>0</v>
      </c>
      <c r="CL123" s="29">
        <f t="shared" si="403"/>
        <v>0</v>
      </c>
      <c r="CM123" s="29">
        <v>0</v>
      </c>
      <c r="CN123" s="29">
        <f t="shared" si="404"/>
        <v>0</v>
      </c>
      <c r="CO123" s="30"/>
      <c r="CP123" s="30"/>
      <c r="CQ123" s="29"/>
      <c r="CR123" s="29"/>
      <c r="CS123" s="29"/>
      <c r="CT123" s="29">
        <f t="shared" si="405"/>
        <v>0</v>
      </c>
      <c r="CU123" s="32">
        <f t="shared" si="406"/>
        <v>0</v>
      </c>
      <c r="CV123" s="32">
        <f t="shared" si="406"/>
        <v>0</v>
      </c>
    </row>
    <row r="124" spans="1:100" ht="30" x14ac:dyDescent="0.25">
      <c r="A124" s="12"/>
      <c r="B124" s="12">
        <v>84</v>
      </c>
      <c r="C124" s="33" t="s">
        <v>175</v>
      </c>
      <c r="D124" s="25">
        <f t="shared" si="332"/>
        <v>10127</v>
      </c>
      <c r="E124" s="26">
        <v>2.95</v>
      </c>
      <c r="F124" s="27">
        <v>1</v>
      </c>
      <c r="G124" s="25">
        <v>1.4</v>
      </c>
      <c r="H124" s="25">
        <v>1.68</v>
      </c>
      <c r="I124" s="25">
        <v>2.23</v>
      </c>
      <c r="J124" s="25">
        <v>2.39</v>
      </c>
      <c r="K124" s="28"/>
      <c r="L124" s="28">
        <f t="shared" si="364"/>
        <v>0</v>
      </c>
      <c r="M124" s="28"/>
      <c r="N124" s="28">
        <f t="shared" si="365"/>
        <v>0</v>
      </c>
      <c r="O124" s="29">
        <v>0</v>
      </c>
      <c r="P124" s="29">
        <f t="shared" si="366"/>
        <v>0</v>
      </c>
      <c r="Q124" s="29">
        <v>0</v>
      </c>
      <c r="R124" s="29">
        <f t="shared" si="367"/>
        <v>0</v>
      </c>
      <c r="S124" s="29">
        <v>0</v>
      </c>
      <c r="T124" s="29">
        <f t="shared" si="368"/>
        <v>0</v>
      </c>
      <c r="U124" s="29">
        <v>0</v>
      </c>
      <c r="V124" s="29">
        <f t="shared" si="369"/>
        <v>0</v>
      </c>
      <c r="W124" s="29">
        <v>1</v>
      </c>
      <c r="X124" s="29">
        <f t="shared" si="370"/>
        <v>42661.000200000002</v>
      </c>
      <c r="Y124" s="29">
        <v>0</v>
      </c>
      <c r="Z124" s="29">
        <f t="shared" si="371"/>
        <v>0</v>
      </c>
      <c r="AA124" s="29">
        <v>0</v>
      </c>
      <c r="AB124" s="29">
        <f t="shared" si="372"/>
        <v>0</v>
      </c>
      <c r="AC124" s="29">
        <v>0</v>
      </c>
      <c r="AD124" s="29">
        <f t="shared" si="373"/>
        <v>0</v>
      </c>
      <c r="AE124" s="29">
        <v>0</v>
      </c>
      <c r="AF124" s="29">
        <f t="shared" si="374"/>
        <v>0</v>
      </c>
      <c r="AG124" s="29">
        <v>0</v>
      </c>
      <c r="AH124" s="29">
        <f t="shared" si="375"/>
        <v>0</v>
      </c>
      <c r="AI124" s="29"/>
      <c r="AJ124" s="29">
        <f t="shared" si="376"/>
        <v>0</v>
      </c>
      <c r="AK124" s="29">
        <v>0</v>
      </c>
      <c r="AL124" s="29">
        <f t="shared" si="377"/>
        <v>0</v>
      </c>
      <c r="AM124" s="29">
        <v>0</v>
      </c>
      <c r="AN124" s="29">
        <f t="shared" si="378"/>
        <v>0</v>
      </c>
      <c r="AO124" s="29"/>
      <c r="AP124" s="29">
        <f t="shared" si="379"/>
        <v>0</v>
      </c>
      <c r="AQ124" s="29">
        <v>0</v>
      </c>
      <c r="AR124" s="29">
        <f t="shared" si="380"/>
        <v>0</v>
      </c>
      <c r="AS124" s="29"/>
      <c r="AT124" s="29">
        <f t="shared" si="381"/>
        <v>0</v>
      </c>
      <c r="AU124" s="29">
        <v>0</v>
      </c>
      <c r="AV124" s="29">
        <f t="shared" si="382"/>
        <v>0</v>
      </c>
      <c r="AW124" s="30"/>
      <c r="AX124" s="30">
        <f t="shared" si="383"/>
        <v>0</v>
      </c>
      <c r="AY124" s="29">
        <v>0</v>
      </c>
      <c r="AZ124" s="29">
        <f t="shared" si="384"/>
        <v>0</v>
      </c>
      <c r="BA124" s="29">
        <v>0</v>
      </c>
      <c r="BB124" s="29">
        <f t="shared" si="385"/>
        <v>0</v>
      </c>
      <c r="BC124" s="29">
        <v>0</v>
      </c>
      <c r="BD124" s="29">
        <f t="shared" si="386"/>
        <v>0</v>
      </c>
      <c r="BE124" s="29">
        <v>0</v>
      </c>
      <c r="BF124" s="29">
        <f t="shared" si="387"/>
        <v>0</v>
      </c>
      <c r="BG124" s="29">
        <v>0</v>
      </c>
      <c r="BH124" s="29">
        <f t="shared" si="388"/>
        <v>0</v>
      </c>
      <c r="BI124" s="29"/>
      <c r="BJ124" s="29">
        <f t="shared" si="389"/>
        <v>0</v>
      </c>
      <c r="BK124" s="29">
        <v>0</v>
      </c>
      <c r="BL124" s="29">
        <f t="shared" si="390"/>
        <v>0</v>
      </c>
      <c r="BM124" s="29">
        <v>0</v>
      </c>
      <c r="BN124" s="29">
        <f t="shared" si="391"/>
        <v>0</v>
      </c>
      <c r="BO124" s="29"/>
      <c r="BP124" s="29">
        <f t="shared" si="392"/>
        <v>0</v>
      </c>
      <c r="BQ124" s="29">
        <v>0</v>
      </c>
      <c r="BR124" s="29">
        <f t="shared" si="393"/>
        <v>0</v>
      </c>
      <c r="BS124" s="29"/>
      <c r="BT124" s="29">
        <f t="shared" si="394"/>
        <v>0</v>
      </c>
      <c r="BU124" s="29">
        <v>0</v>
      </c>
      <c r="BV124" s="29">
        <f t="shared" si="395"/>
        <v>0</v>
      </c>
      <c r="BW124" s="29">
        <v>0</v>
      </c>
      <c r="BX124" s="29">
        <f t="shared" si="396"/>
        <v>0</v>
      </c>
      <c r="BY124" s="29">
        <v>0</v>
      </c>
      <c r="BZ124" s="29">
        <f t="shared" si="397"/>
        <v>0</v>
      </c>
      <c r="CA124" s="29">
        <v>0</v>
      </c>
      <c r="CB124" s="29">
        <f t="shared" si="398"/>
        <v>0</v>
      </c>
      <c r="CC124" s="29">
        <v>0</v>
      </c>
      <c r="CD124" s="29">
        <f t="shared" si="399"/>
        <v>0</v>
      </c>
      <c r="CE124" s="29">
        <v>0</v>
      </c>
      <c r="CF124" s="29">
        <f t="shared" si="400"/>
        <v>0</v>
      </c>
      <c r="CG124" s="29">
        <v>0</v>
      </c>
      <c r="CH124" s="29">
        <f t="shared" si="401"/>
        <v>0</v>
      </c>
      <c r="CI124" s="29"/>
      <c r="CJ124" s="29">
        <f t="shared" si="402"/>
        <v>0</v>
      </c>
      <c r="CK124" s="29">
        <v>0</v>
      </c>
      <c r="CL124" s="29">
        <f t="shared" si="403"/>
        <v>0</v>
      </c>
      <c r="CM124" s="29">
        <v>0</v>
      </c>
      <c r="CN124" s="29">
        <f t="shared" si="404"/>
        <v>0</v>
      </c>
      <c r="CO124" s="30"/>
      <c r="CP124" s="30"/>
      <c r="CQ124" s="29"/>
      <c r="CR124" s="29"/>
      <c r="CS124" s="29"/>
      <c r="CT124" s="29">
        <f t="shared" si="405"/>
        <v>0</v>
      </c>
      <c r="CU124" s="32">
        <f t="shared" si="406"/>
        <v>1</v>
      </c>
      <c r="CV124" s="32">
        <f t="shared" si="406"/>
        <v>42661.000200000002</v>
      </c>
    </row>
    <row r="125" spans="1:100" x14ac:dyDescent="0.25">
      <c r="A125" s="12">
        <v>31</v>
      </c>
      <c r="B125" s="12"/>
      <c r="C125" s="45" t="s">
        <v>176</v>
      </c>
      <c r="D125" s="25"/>
      <c r="E125" s="26"/>
      <c r="F125" s="27"/>
      <c r="G125" s="25"/>
      <c r="H125" s="25"/>
      <c r="I125" s="25"/>
      <c r="J125" s="25"/>
      <c r="K125" s="69">
        <f t="shared" ref="K125:Z125" si="407">SUM(K126:K130)</f>
        <v>0</v>
      </c>
      <c r="L125" s="69">
        <f t="shared" si="407"/>
        <v>0</v>
      </c>
      <c r="M125" s="69">
        <f t="shared" si="407"/>
        <v>0</v>
      </c>
      <c r="N125" s="69">
        <f t="shared" si="407"/>
        <v>0</v>
      </c>
      <c r="O125" s="69">
        <f t="shared" si="407"/>
        <v>0</v>
      </c>
      <c r="P125" s="69">
        <f t="shared" si="407"/>
        <v>0</v>
      </c>
      <c r="Q125" s="69">
        <f t="shared" si="407"/>
        <v>0</v>
      </c>
      <c r="R125" s="69">
        <f t="shared" si="407"/>
        <v>0</v>
      </c>
      <c r="S125" s="69">
        <f t="shared" si="407"/>
        <v>4</v>
      </c>
      <c r="T125" s="69">
        <f t="shared" si="407"/>
        <v>57845.423999999999</v>
      </c>
      <c r="U125" s="69">
        <f t="shared" si="407"/>
        <v>0</v>
      </c>
      <c r="V125" s="69">
        <f t="shared" si="407"/>
        <v>0</v>
      </c>
      <c r="W125" s="69">
        <f t="shared" si="407"/>
        <v>2</v>
      </c>
      <c r="X125" s="69">
        <f t="shared" si="407"/>
        <v>28922.712</v>
      </c>
      <c r="Y125" s="69">
        <f t="shared" si="407"/>
        <v>7</v>
      </c>
      <c r="Z125" s="69">
        <f t="shared" si="407"/>
        <v>95700.15</v>
      </c>
      <c r="AA125" s="69">
        <f t="shared" ref="AA125:AP125" si="408">SUM(AA126:AA130)</f>
        <v>13</v>
      </c>
      <c r="AB125" s="69">
        <f t="shared" si="408"/>
        <v>190946.61040000001</v>
      </c>
      <c r="AC125" s="69">
        <f t="shared" si="408"/>
        <v>0</v>
      </c>
      <c r="AD125" s="69">
        <f t="shared" si="408"/>
        <v>0</v>
      </c>
      <c r="AE125" s="69">
        <f t="shared" si="408"/>
        <v>5</v>
      </c>
      <c r="AF125" s="69">
        <f t="shared" si="408"/>
        <v>71597.89</v>
      </c>
      <c r="AG125" s="69">
        <f t="shared" si="408"/>
        <v>0</v>
      </c>
      <c r="AH125" s="69">
        <f t="shared" si="408"/>
        <v>0</v>
      </c>
      <c r="AI125" s="69">
        <f t="shared" si="408"/>
        <v>3</v>
      </c>
      <c r="AJ125" s="69">
        <f t="shared" si="408"/>
        <v>42958.733999999997</v>
      </c>
      <c r="AK125" s="69">
        <f t="shared" si="408"/>
        <v>400</v>
      </c>
      <c r="AL125" s="69">
        <f t="shared" si="408"/>
        <v>5727831.2000000002</v>
      </c>
      <c r="AM125" s="69">
        <f t="shared" si="408"/>
        <v>54</v>
      </c>
      <c r="AN125" s="69">
        <f t="shared" si="408"/>
        <v>625453.647</v>
      </c>
      <c r="AO125" s="69">
        <f t="shared" si="408"/>
        <v>0</v>
      </c>
      <c r="AP125" s="69">
        <f t="shared" si="408"/>
        <v>0</v>
      </c>
      <c r="AQ125" s="69">
        <f t="shared" ref="AQ125:BF125" si="409">SUM(AQ126:AQ130)</f>
        <v>0</v>
      </c>
      <c r="AR125" s="69">
        <f t="shared" si="409"/>
        <v>0</v>
      </c>
      <c r="AS125" s="69">
        <f t="shared" si="409"/>
        <v>0</v>
      </c>
      <c r="AT125" s="69">
        <f t="shared" si="409"/>
        <v>0</v>
      </c>
      <c r="AU125" s="69">
        <f t="shared" si="409"/>
        <v>0</v>
      </c>
      <c r="AV125" s="69">
        <f t="shared" si="409"/>
        <v>0</v>
      </c>
      <c r="AW125" s="69">
        <f t="shared" si="409"/>
        <v>0</v>
      </c>
      <c r="AX125" s="69">
        <f t="shared" si="409"/>
        <v>0</v>
      </c>
      <c r="AY125" s="69">
        <f t="shared" si="409"/>
        <v>0</v>
      </c>
      <c r="AZ125" s="69">
        <f t="shared" si="409"/>
        <v>0</v>
      </c>
      <c r="BA125" s="69">
        <f t="shared" si="409"/>
        <v>0</v>
      </c>
      <c r="BB125" s="69">
        <f t="shared" si="409"/>
        <v>0</v>
      </c>
      <c r="BC125" s="69">
        <f t="shared" si="409"/>
        <v>0</v>
      </c>
      <c r="BD125" s="69">
        <f t="shared" si="409"/>
        <v>0</v>
      </c>
      <c r="BE125" s="69">
        <f t="shared" si="409"/>
        <v>25</v>
      </c>
      <c r="BF125" s="69">
        <f t="shared" si="409"/>
        <v>374549.12040000001</v>
      </c>
      <c r="BG125" s="69">
        <f t="shared" ref="BG125:BV125" si="410">SUM(BG126:BG130)</f>
        <v>0</v>
      </c>
      <c r="BH125" s="69">
        <f t="shared" si="410"/>
        <v>0</v>
      </c>
      <c r="BI125" s="69">
        <f t="shared" si="410"/>
        <v>0</v>
      </c>
      <c r="BJ125" s="69">
        <f t="shared" si="410"/>
        <v>0</v>
      </c>
      <c r="BK125" s="69">
        <f t="shared" si="410"/>
        <v>38</v>
      </c>
      <c r="BL125" s="69">
        <f t="shared" si="410"/>
        <v>584408.91599999997</v>
      </c>
      <c r="BM125" s="69">
        <f t="shared" si="410"/>
        <v>0</v>
      </c>
      <c r="BN125" s="69">
        <f t="shared" si="410"/>
        <v>0</v>
      </c>
      <c r="BO125" s="69">
        <f t="shared" si="410"/>
        <v>151</v>
      </c>
      <c r="BP125" s="69">
        <f t="shared" si="410"/>
        <v>2066272.5719999999</v>
      </c>
      <c r="BQ125" s="69">
        <f t="shared" si="410"/>
        <v>12</v>
      </c>
      <c r="BR125" s="69">
        <f t="shared" si="410"/>
        <v>158632.56863999998</v>
      </c>
      <c r="BS125" s="69">
        <f t="shared" si="410"/>
        <v>14</v>
      </c>
      <c r="BT125" s="69">
        <f t="shared" si="410"/>
        <v>202697.17104000002</v>
      </c>
      <c r="BU125" s="69">
        <f t="shared" si="410"/>
        <v>0</v>
      </c>
      <c r="BV125" s="69">
        <f t="shared" si="410"/>
        <v>0</v>
      </c>
      <c r="BW125" s="69">
        <f t="shared" ref="BW125:CL125" si="411">SUM(BW126:BW130)</f>
        <v>0</v>
      </c>
      <c r="BX125" s="69">
        <f t="shared" si="411"/>
        <v>0</v>
      </c>
      <c r="BY125" s="69">
        <f t="shared" si="411"/>
        <v>2</v>
      </c>
      <c r="BZ125" s="69">
        <f t="shared" si="411"/>
        <v>34366.987200000003</v>
      </c>
      <c r="CA125" s="69">
        <f t="shared" si="411"/>
        <v>100</v>
      </c>
      <c r="CB125" s="69">
        <f t="shared" si="411"/>
        <v>1615248.3983999998</v>
      </c>
      <c r="CC125" s="69">
        <f t="shared" si="411"/>
        <v>0</v>
      </c>
      <c r="CD125" s="69">
        <f t="shared" si="411"/>
        <v>0</v>
      </c>
      <c r="CE125" s="69">
        <f t="shared" si="411"/>
        <v>0</v>
      </c>
      <c r="CF125" s="69">
        <f t="shared" si="411"/>
        <v>0</v>
      </c>
      <c r="CG125" s="69">
        <f t="shared" si="411"/>
        <v>16</v>
      </c>
      <c r="CH125" s="69">
        <f t="shared" si="411"/>
        <v>242974.59950400001</v>
      </c>
      <c r="CI125" s="69">
        <f t="shared" si="411"/>
        <v>0</v>
      </c>
      <c r="CJ125" s="69">
        <f t="shared" si="411"/>
        <v>0</v>
      </c>
      <c r="CK125" s="69">
        <f t="shared" si="411"/>
        <v>8</v>
      </c>
      <c r="CL125" s="69">
        <f t="shared" si="411"/>
        <v>231635.98497000002</v>
      </c>
      <c r="CM125" s="69">
        <f t="shared" ref="CM125:CV125" si="412">SUM(CM126:CM130)</f>
        <v>0</v>
      </c>
      <c r="CN125" s="69">
        <f t="shared" si="412"/>
        <v>0</v>
      </c>
      <c r="CO125" s="69">
        <f t="shared" si="412"/>
        <v>0</v>
      </c>
      <c r="CP125" s="69">
        <f t="shared" si="412"/>
        <v>0</v>
      </c>
      <c r="CQ125" s="69">
        <f t="shared" si="412"/>
        <v>0</v>
      </c>
      <c r="CR125" s="69">
        <f t="shared" si="412"/>
        <v>0</v>
      </c>
      <c r="CS125" s="69">
        <f t="shared" si="412"/>
        <v>0</v>
      </c>
      <c r="CT125" s="69">
        <f t="shared" si="412"/>
        <v>0</v>
      </c>
      <c r="CU125" s="69">
        <f t="shared" si="412"/>
        <v>854</v>
      </c>
      <c r="CV125" s="69">
        <f t="shared" si="412"/>
        <v>12352042.685553998</v>
      </c>
    </row>
    <row r="126" spans="1:100" x14ac:dyDescent="0.25">
      <c r="A126" s="12"/>
      <c r="B126" s="12">
        <v>85</v>
      </c>
      <c r="C126" s="24" t="s">
        <v>177</v>
      </c>
      <c r="D126" s="25">
        <f>D124</f>
        <v>10127</v>
      </c>
      <c r="E126" s="26">
        <v>0.89</v>
      </c>
      <c r="F126" s="27">
        <v>1</v>
      </c>
      <c r="G126" s="25">
        <v>1.4</v>
      </c>
      <c r="H126" s="25">
        <v>1.68</v>
      </c>
      <c r="I126" s="25">
        <v>2.23</v>
      </c>
      <c r="J126" s="25">
        <v>2.39</v>
      </c>
      <c r="K126" s="28"/>
      <c r="L126" s="28">
        <f>SUM(K126*D126*E126*F126*G126*$L$7)</f>
        <v>0</v>
      </c>
      <c r="M126" s="28"/>
      <c r="N126" s="28">
        <f>M126*D126*E126*F126*G126*$N$7</f>
        <v>0</v>
      </c>
      <c r="O126" s="29">
        <v>0</v>
      </c>
      <c r="P126" s="29">
        <f>O126*D126*E126*F126*G126*$P$7</f>
        <v>0</v>
      </c>
      <c r="Q126" s="29">
        <v>0</v>
      </c>
      <c r="R126" s="29">
        <f>Q126*D126*E126*F126*G126*$R$7</f>
        <v>0</v>
      </c>
      <c r="S126" s="29">
        <v>0</v>
      </c>
      <c r="T126" s="29">
        <f>S126*D126*E126*F126*G126*$T$7</f>
        <v>0</v>
      </c>
      <c r="U126" s="29">
        <v>0</v>
      </c>
      <c r="V126" s="29">
        <f>U126*D126*E126*F126*G126*$V$7</f>
        <v>0</v>
      </c>
      <c r="W126" s="29">
        <v>0</v>
      </c>
      <c r="X126" s="29">
        <f>W126*D126*E126*F126*G126*$X$7</f>
        <v>0</v>
      </c>
      <c r="Y126" s="29"/>
      <c r="Z126" s="29">
        <f>Y126*D126*E126*F126*G126*$Z$7</f>
        <v>0</v>
      </c>
      <c r="AA126" s="29">
        <v>0</v>
      </c>
      <c r="AB126" s="29">
        <f>AA126*D126*E126*F126*G126*$AB$7</f>
        <v>0</v>
      </c>
      <c r="AC126" s="29">
        <v>0</v>
      </c>
      <c r="AD126" s="29">
        <f>AC126*D126*E126*F126*G126*$AD$7</f>
        <v>0</v>
      </c>
      <c r="AE126" s="29">
        <v>0</v>
      </c>
      <c r="AF126" s="29">
        <f>AE126*D126*E126*F126*G126*$AF$7</f>
        <v>0</v>
      </c>
      <c r="AG126" s="29">
        <v>0</v>
      </c>
      <c r="AH126" s="29">
        <f>AG126*D126*E126*F126*G126*$AH$7</f>
        <v>0</v>
      </c>
      <c r="AI126" s="29"/>
      <c r="AJ126" s="29">
        <f>AI126*D126*E126*F126*G126*$AJ$7</f>
        <v>0</v>
      </c>
      <c r="AK126" s="29">
        <v>0</v>
      </c>
      <c r="AL126" s="29">
        <f>AK126*D126*E126*F126*G126*$AL$7</f>
        <v>0</v>
      </c>
      <c r="AM126" s="29">
        <v>0</v>
      </c>
      <c r="AN126" s="29">
        <f>AM126*D126*E126*F126*G126*$AN$7</f>
        <v>0</v>
      </c>
      <c r="AO126" s="29"/>
      <c r="AP126" s="29">
        <f>AO126*D126*E126*F126*G126*$AP$7</f>
        <v>0</v>
      </c>
      <c r="AQ126" s="29">
        <v>0</v>
      </c>
      <c r="AR126" s="29">
        <f>AQ126*D126*E126*F126*G126*$AR$7</f>
        <v>0</v>
      </c>
      <c r="AS126" s="29"/>
      <c r="AT126" s="29">
        <f>AS126*D126*E126*F126*G126*$AT$7</f>
        <v>0</v>
      </c>
      <c r="AU126" s="29">
        <v>0</v>
      </c>
      <c r="AV126" s="29">
        <f>AU126*D126*E126*F126*G126*$AV$7</f>
        <v>0</v>
      </c>
      <c r="AW126" s="30"/>
      <c r="AX126" s="30">
        <f>AW126*D126*E126*F126*G126*$AX$7</f>
        <v>0</v>
      </c>
      <c r="AY126" s="29">
        <v>0</v>
      </c>
      <c r="AZ126" s="29">
        <f>AY126*D126*E126*F126*G126*$AZ$7</f>
        <v>0</v>
      </c>
      <c r="BA126" s="29">
        <v>0</v>
      </c>
      <c r="BB126" s="29">
        <f>BA126*D126*E126*F126*H126*$BB$7</f>
        <v>0</v>
      </c>
      <c r="BC126" s="29">
        <v>0</v>
      </c>
      <c r="BD126" s="29">
        <f>BC126*D126*E126*F126*H126*$BD$7</f>
        <v>0</v>
      </c>
      <c r="BE126" s="29"/>
      <c r="BF126" s="29">
        <f>BE126*D126*E126*F126*H126*$BF$7</f>
        <v>0</v>
      </c>
      <c r="BG126" s="29">
        <v>0</v>
      </c>
      <c r="BH126" s="29">
        <f>BG126*D126*E126*F126*H126*$BH$7</f>
        <v>0</v>
      </c>
      <c r="BI126" s="29"/>
      <c r="BJ126" s="29">
        <f>BI126*D126*E126*F126*H126*$BJ$7</f>
        <v>0</v>
      </c>
      <c r="BK126" s="29">
        <v>0</v>
      </c>
      <c r="BL126" s="29">
        <f>BK126*D126*E126*F126*H126*$BL$7</f>
        <v>0</v>
      </c>
      <c r="BM126" s="29">
        <v>0</v>
      </c>
      <c r="BN126" s="29">
        <f>BM126*D126*E126*F126*H126*$BN$7</f>
        <v>0</v>
      </c>
      <c r="BO126" s="29">
        <v>5</v>
      </c>
      <c r="BP126" s="29">
        <f>BO126*D126*E126*F126*H126*$BP$7</f>
        <v>75709.452000000005</v>
      </c>
      <c r="BQ126" s="29"/>
      <c r="BR126" s="29">
        <f>BQ126*D126*E126*F126*H126*$BR$7</f>
        <v>0</v>
      </c>
      <c r="BS126" s="29"/>
      <c r="BT126" s="29">
        <f>BS126*D126*E126*F126*H126*$BT$7</f>
        <v>0</v>
      </c>
      <c r="BU126" s="29">
        <v>0</v>
      </c>
      <c r="BV126" s="29">
        <f>BU126*D126*E126*F126*H126*$BV$7</f>
        <v>0</v>
      </c>
      <c r="BW126" s="29">
        <v>0</v>
      </c>
      <c r="BX126" s="29">
        <f>BW126*D126*E126*F126*H126*$BX$7</f>
        <v>0</v>
      </c>
      <c r="BY126" s="29">
        <v>0</v>
      </c>
      <c r="BZ126" s="29">
        <f>BY126*D126*E126*F126*H126*$BZ$7</f>
        <v>0</v>
      </c>
      <c r="CA126" s="29">
        <v>0</v>
      </c>
      <c r="CB126" s="29">
        <f>CA126*D126*E126*F126*H126*$CB$7</f>
        <v>0</v>
      </c>
      <c r="CC126" s="29">
        <v>0</v>
      </c>
      <c r="CD126" s="29">
        <f>CC126*D126*E126*F126*H126*$CD$7</f>
        <v>0</v>
      </c>
      <c r="CE126" s="29">
        <v>0</v>
      </c>
      <c r="CF126" s="29">
        <f>CE126*D126*E126*F126*H126*$CF$7</f>
        <v>0</v>
      </c>
      <c r="CG126" s="29">
        <v>1</v>
      </c>
      <c r="CH126" s="29">
        <f>CG126*D126*E126*F126*H126*$CH$7</f>
        <v>15293.309304</v>
      </c>
      <c r="CI126" s="29"/>
      <c r="CJ126" s="29">
        <f>CI126*D126*E126*F126*H126*$CJ$7</f>
        <v>0</v>
      </c>
      <c r="CK126" s="29">
        <v>1</v>
      </c>
      <c r="CL126" s="29">
        <f>CK126*D126*E126*F126*I126*$CL$7</f>
        <v>26128.773970000002</v>
      </c>
      <c r="CM126" s="29"/>
      <c r="CN126" s="29">
        <f>CM126*D126*E126*F126*J126*$CN$7</f>
        <v>0</v>
      </c>
      <c r="CO126" s="30"/>
      <c r="CP126" s="30"/>
      <c r="CQ126" s="29"/>
      <c r="CR126" s="29"/>
      <c r="CS126" s="29"/>
      <c r="CT126" s="29">
        <f>CS126*D126*E126*F126*G126*$CT$7</f>
        <v>0</v>
      </c>
      <c r="CU126" s="32">
        <f t="shared" ref="CU126:CV130" si="413">SUM(K126,M126,O126,Q126,S126,U126,W126,Y126,AA126,AC126,AE126,AG126,AI126,AK126,AM126,AO126,AQ126,AS126,AU126,AW126,AY126,BA126,BC126,BG126,BI126,BK126,BM126,BO126,BQ126,BS126,BU126,BW126,BY126,CA126,CC126,CE126,CG126,CI126,CK126,CM126,BE126,CO126,CQ126,CS126)</f>
        <v>7</v>
      </c>
      <c r="CV126" s="32">
        <f t="shared" si="413"/>
        <v>117131.53527399999</v>
      </c>
    </row>
    <row r="127" spans="1:100" ht="30" x14ac:dyDescent="0.25">
      <c r="A127" s="12"/>
      <c r="B127" s="12">
        <v>86</v>
      </c>
      <c r="C127" s="24" t="s">
        <v>178</v>
      </c>
      <c r="D127" s="25">
        <f>D126</f>
        <v>10127</v>
      </c>
      <c r="E127" s="26">
        <v>0.75</v>
      </c>
      <c r="F127" s="27">
        <v>1</v>
      </c>
      <c r="G127" s="25">
        <v>1.4</v>
      </c>
      <c r="H127" s="25">
        <v>1.68</v>
      </c>
      <c r="I127" s="25">
        <v>2.23</v>
      </c>
      <c r="J127" s="25">
        <v>2.39</v>
      </c>
      <c r="K127" s="28"/>
      <c r="L127" s="28">
        <f>SUM(K127*D127*E127*F127*G127*$L$7)</f>
        <v>0</v>
      </c>
      <c r="M127" s="28"/>
      <c r="N127" s="28">
        <f>M127*D127*E127*F127*G127*$N$7</f>
        <v>0</v>
      </c>
      <c r="O127" s="29">
        <v>0</v>
      </c>
      <c r="P127" s="29">
        <f>O127*D127*E127*F127*G127*$P$7</f>
        <v>0</v>
      </c>
      <c r="Q127" s="29">
        <v>0</v>
      </c>
      <c r="R127" s="29">
        <f>Q127*D127*E127*F127*G127*$R$7</f>
        <v>0</v>
      </c>
      <c r="S127" s="29"/>
      <c r="T127" s="29">
        <f>S127*D127*E127*F127*G127*$T$7</f>
        <v>0</v>
      </c>
      <c r="U127" s="29">
        <v>0</v>
      </c>
      <c r="V127" s="29">
        <f>U127*D127*E127*F127*G127*$V$7</f>
        <v>0</v>
      </c>
      <c r="W127" s="29">
        <v>0</v>
      </c>
      <c r="X127" s="29">
        <f>W127*D127*E127*F127*G127*$X$7</f>
        <v>0</v>
      </c>
      <c r="Y127" s="29">
        <v>1</v>
      </c>
      <c r="Z127" s="29">
        <f>Y127*D127*E127*F127*G127*$Z$7</f>
        <v>10633.349999999999</v>
      </c>
      <c r="AA127" s="29">
        <v>0</v>
      </c>
      <c r="AB127" s="29">
        <f>AA127*D127*E127*F127*G127*$AB$7</f>
        <v>0</v>
      </c>
      <c r="AC127" s="29">
        <v>0</v>
      </c>
      <c r="AD127" s="29">
        <f>AC127*D127*E127*F127*G127*$AD$7</f>
        <v>0</v>
      </c>
      <c r="AE127" s="29"/>
      <c r="AF127" s="29">
        <f>AE127*D127*E127*F127*G127*$AF$7</f>
        <v>0</v>
      </c>
      <c r="AG127" s="29">
        <v>0</v>
      </c>
      <c r="AH127" s="29">
        <f>AG127*D127*E127*F127*G127*$AH$7</f>
        <v>0</v>
      </c>
      <c r="AI127" s="29"/>
      <c r="AJ127" s="29">
        <f>AI127*D127*E127*F127*G127*$AJ$7</f>
        <v>0</v>
      </c>
      <c r="AK127" s="29"/>
      <c r="AL127" s="29">
        <f>AK127*D127*E127*F127*G127*$AL$7</f>
        <v>0</v>
      </c>
      <c r="AM127" s="29">
        <v>43</v>
      </c>
      <c r="AN127" s="29">
        <f>AM127*D127*E127*F127*G127*$AN$7</f>
        <v>466378.73099999997</v>
      </c>
      <c r="AO127" s="29"/>
      <c r="AP127" s="29">
        <f>AO127*D127*E127*F127*G127*$AP$7</f>
        <v>0</v>
      </c>
      <c r="AQ127" s="29">
        <v>0</v>
      </c>
      <c r="AR127" s="29">
        <f>AQ127*D127*E127*F127*G127*$AR$7</f>
        <v>0</v>
      </c>
      <c r="AS127" s="29"/>
      <c r="AT127" s="29">
        <f>AS127*D127*E127*F127*G127*$AT$7</f>
        <v>0</v>
      </c>
      <c r="AU127" s="29">
        <v>0</v>
      </c>
      <c r="AV127" s="29">
        <f>AU127*D127*E127*F127*G127*$AV$7</f>
        <v>0</v>
      </c>
      <c r="AW127" s="30"/>
      <c r="AX127" s="30">
        <f>AW127*D127*E127*F127*G127*$AX$7</f>
        <v>0</v>
      </c>
      <c r="AY127" s="29">
        <v>0</v>
      </c>
      <c r="AZ127" s="29">
        <f>AY127*D127*E127*F127*G127*$AZ$7</f>
        <v>0</v>
      </c>
      <c r="BA127" s="29"/>
      <c r="BB127" s="29">
        <f>BA127*D127*E127*F127*H127*$BB$7</f>
        <v>0</v>
      </c>
      <c r="BC127" s="29">
        <v>0</v>
      </c>
      <c r="BD127" s="29">
        <f>BC127*D127*E127*F127*H127*$BD$7</f>
        <v>0</v>
      </c>
      <c r="BE127" s="29">
        <v>15</v>
      </c>
      <c r="BF127" s="29">
        <f>BE127*D127*E127*F127*H127*$BF$7</f>
        <v>198290.7108</v>
      </c>
      <c r="BG127" s="29">
        <v>0</v>
      </c>
      <c r="BH127" s="29">
        <f>BG127*D127*E127*F127*H127*$BH$7</f>
        <v>0</v>
      </c>
      <c r="BI127" s="29"/>
      <c r="BJ127" s="29">
        <f>BI127*D127*E127*F127*H127*$BJ$7</f>
        <v>0</v>
      </c>
      <c r="BK127" s="29">
        <v>21</v>
      </c>
      <c r="BL127" s="29">
        <f>BK127*D127*E127*F127*H127*$BL$7</f>
        <v>267960.42</v>
      </c>
      <c r="BM127" s="29">
        <v>0</v>
      </c>
      <c r="BN127" s="29">
        <f>BM127*D127*E127*F127*H127*$BN$7</f>
        <v>0</v>
      </c>
      <c r="BO127" s="29">
        <v>116</v>
      </c>
      <c r="BP127" s="29">
        <f>BO127*D127*E127*F127*H127*$BP$7</f>
        <v>1480162.3199999998</v>
      </c>
      <c r="BQ127" s="29">
        <v>12</v>
      </c>
      <c r="BR127" s="29">
        <f>BQ127*D127*E127*F127*H127*$BR$7</f>
        <v>158632.56863999998</v>
      </c>
      <c r="BS127" s="29">
        <v>10</v>
      </c>
      <c r="BT127" s="29">
        <f>BS127*D127*E127*F127*H127*$BT$7</f>
        <v>132193.80720000001</v>
      </c>
      <c r="BU127" s="29">
        <v>0</v>
      </c>
      <c r="BV127" s="29">
        <f>BU127*D127*E127*F127*H127*$BV$7</f>
        <v>0</v>
      </c>
      <c r="BW127" s="29">
        <v>0</v>
      </c>
      <c r="BX127" s="29">
        <f>BW127*D127*E127*F127*H127*$BX$7</f>
        <v>0</v>
      </c>
      <c r="BY127" s="29">
        <v>0</v>
      </c>
      <c r="BZ127" s="29">
        <f>BY127*D127*E127*F127*H127*$BZ$7</f>
        <v>0</v>
      </c>
      <c r="CA127" s="29">
        <v>24</v>
      </c>
      <c r="CB127" s="29">
        <f>CA127*D127*E127*F127*H127*$CB$7</f>
        <v>309302.8848</v>
      </c>
      <c r="CC127" s="29">
        <v>0</v>
      </c>
      <c r="CD127" s="29">
        <f>CC127*D127*E127*F127*H127*$CD$7</f>
        <v>0</v>
      </c>
      <c r="CE127" s="29">
        <v>0</v>
      </c>
      <c r="CF127" s="29">
        <f>CE127*D127*E127*F127*H127*$CF$7</f>
        <v>0</v>
      </c>
      <c r="CG127" s="29">
        <v>7</v>
      </c>
      <c r="CH127" s="29">
        <f>CG127*D127*E127*F127*H127*$CH$7</f>
        <v>90213.341400000005</v>
      </c>
      <c r="CI127" s="29"/>
      <c r="CJ127" s="29">
        <f>CI127*D127*E127*F127*H127*$CJ$7</f>
        <v>0</v>
      </c>
      <c r="CK127" s="29"/>
      <c r="CL127" s="29">
        <f>CK127*D127*E127*F127*I127*$CL$7</f>
        <v>0</v>
      </c>
      <c r="CM127" s="29">
        <v>0</v>
      </c>
      <c r="CN127" s="29">
        <f>CM127*D127*E127*F127*J127*$CN$7</f>
        <v>0</v>
      </c>
      <c r="CO127" s="30"/>
      <c r="CP127" s="30"/>
      <c r="CQ127" s="29"/>
      <c r="CR127" s="29"/>
      <c r="CS127" s="29"/>
      <c r="CT127" s="29">
        <f>CS127*D127*E127*F127*G127*$CT$7</f>
        <v>0</v>
      </c>
      <c r="CU127" s="32">
        <f t="shared" si="413"/>
        <v>249</v>
      </c>
      <c r="CV127" s="32">
        <f t="shared" si="413"/>
        <v>3113768.1338399998</v>
      </c>
    </row>
    <row r="128" spans="1:100" ht="30" x14ac:dyDescent="0.25">
      <c r="A128" s="12"/>
      <c r="B128" s="12">
        <v>87</v>
      </c>
      <c r="C128" s="24" t="s">
        <v>179</v>
      </c>
      <c r="D128" s="25">
        <f t="shared" ref="D128" si="414">D127</f>
        <v>10127</v>
      </c>
      <c r="E128" s="26">
        <v>1</v>
      </c>
      <c r="F128" s="27">
        <v>1</v>
      </c>
      <c r="G128" s="25">
        <v>1.4</v>
      </c>
      <c r="H128" s="25">
        <v>1.68</v>
      </c>
      <c r="I128" s="25">
        <v>2.23</v>
      </c>
      <c r="J128" s="25">
        <v>2.39</v>
      </c>
      <c r="K128" s="28"/>
      <c r="L128" s="28">
        <f>SUM(K128*D128*E128*F128*G128*$L$7)</f>
        <v>0</v>
      </c>
      <c r="M128" s="28"/>
      <c r="N128" s="28">
        <f>M128*D128*E128*F128*G128*$N$7</f>
        <v>0</v>
      </c>
      <c r="O128" s="29">
        <v>0</v>
      </c>
      <c r="P128" s="29">
        <f>O128*D128*E128*F128*G128*$P$7</f>
        <v>0</v>
      </c>
      <c r="Q128" s="29">
        <v>0</v>
      </c>
      <c r="R128" s="29">
        <f>Q128*D128*E128*F128*G128*$R$7</f>
        <v>0</v>
      </c>
      <c r="S128" s="29">
        <v>4</v>
      </c>
      <c r="T128" s="29">
        <f>S128*D128*E128*F128*G128*$T$7</f>
        <v>57845.423999999999</v>
      </c>
      <c r="U128" s="29">
        <v>0</v>
      </c>
      <c r="V128" s="29">
        <f>U128*D128*E128*F128*G128*$V$7</f>
        <v>0</v>
      </c>
      <c r="W128" s="29">
        <v>2</v>
      </c>
      <c r="X128" s="29">
        <f>W128*D128*E128*F128*G128*$X$7</f>
        <v>28922.712</v>
      </c>
      <c r="Y128" s="29">
        <v>6</v>
      </c>
      <c r="Z128" s="29">
        <f>Y128*D128*E128*F128*G128*$Z$7</f>
        <v>85066.799999999988</v>
      </c>
      <c r="AA128" s="29">
        <v>13</v>
      </c>
      <c r="AB128" s="29">
        <f>AA128*D128*E128*F128*G128*$AB$7</f>
        <v>190946.61040000001</v>
      </c>
      <c r="AC128" s="29">
        <v>0</v>
      </c>
      <c r="AD128" s="29">
        <f>AC128*D128*E128*F128*G128*$AD$7</f>
        <v>0</v>
      </c>
      <c r="AE128" s="29">
        <v>5</v>
      </c>
      <c r="AF128" s="29">
        <f>AE128*D128*E128*F128*G128*$AF$7</f>
        <v>71597.89</v>
      </c>
      <c r="AG128" s="29">
        <v>0</v>
      </c>
      <c r="AH128" s="29">
        <f>AG128*D128*E128*F128*G128*$AH$7</f>
        <v>0</v>
      </c>
      <c r="AI128" s="29">
        <v>3</v>
      </c>
      <c r="AJ128" s="29">
        <f>AI128*D128*E128*F128*G128*$AJ$7</f>
        <v>42958.733999999997</v>
      </c>
      <c r="AK128" s="29">
        <v>400</v>
      </c>
      <c r="AL128" s="29">
        <f>AK128*D128*E128*F128*G128*$AL$7</f>
        <v>5727831.2000000002</v>
      </c>
      <c r="AM128" s="29">
        <v>11</v>
      </c>
      <c r="AN128" s="29">
        <f>AM128*D128*E128*F128*G128*$AN$7</f>
        <v>159074.916</v>
      </c>
      <c r="AO128" s="29"/>
      <c r="AP128" s="29">
        <f>AO128*D128*E128*F128*G128*$AP$7</f>
        <v>0</v>
      </c>
      <c r="AQ128" s="29">
        <v>0</v>
      </c>
      <c r="AR128" s="29">
        <f>AQ128*D128*E128*F128*G128*$AR$7</f>
        <v>0</v>
      </c>
      <c r="AS128" s="29"/>
      <c r="AT128" s="29">
        <f>AS128*D128*E128*F128*G128*$AT$7</f>
        <v>0</v>
      </c>
      <c r="AU128" s="29">
        <v>0</v>
      </c>
      <c r="AV128" s="29">
        <f>AU128*D128*E128*F128*G128*$AV$7</f>
        <v>0</v>
      </c>
      <c r="AW128" s="30"/>
      <c r="AX128" s="30">
        <f>AW128*D128*E128*F128*G128*$AX$7</f>
        <v>0</v>
      </c>
      <c r="AY128" s="29">
        <v>0</v>
      </c>
      <c r="AZ128" s="29">
        <f>AY128*D128*E128*F128*G128*$AZ$7</f>
        <v>0</v>
      </c>
      <c r="BA128" s="29"/>
      <c r="BB128" s="29">
        <f>BA128*D128*E128*F128*H128*$BB$7</f>
        <v>0</v>
      </c>
      <c r="BC128" s="29"/>
      <c r="BD128" s="29">
        <f>BC128*D128*E128*F128*H128*$BD$7</f>
        <v>0</v>
      </c>
      <c r="BE128" s="29">
        <v>10</v>
      </c>
      <c r="BF128" s="29">
        <f>BE128*D128*E128*F128*H128*$BF$7</f>
        <v>176258.40960000001</v>
      </c>
      <c r="BG128" s="29">
        <v>0</v>
      </c>
      <c r="BH128" s="29">
        <f>BG128*D128*E128*F128*H128*$BH$7</f>
        <v>0</v>
      </c>
      <c r="BI128" s="29"/>
      <c r="BJ128" s="29">
        <f>BI128*D128*E128*F128*H128*$BJ$7</f>
        <v>0</v>
      </c>
      <c r="BK128" s="29">
        <v>16</v>
      </c>
      <c r="BL128" s="29">
        <f>BK128*D128*E128*F128*H128*$BL$7</f>
        <v>272213.76000000001</v>
      </c>
      <c r="BM128" s="29">
        <v>0</v>
      </c>
      <c r="BN128" s="29">
        <f>BM128*D128*E128*F128*H128*$BN$7</f>
        <v>0</v>
      </c>
      <c r="BO128" s="29">
        <v>30</v>
      </c>
      <c r="BP128" s="29">
        <f>BO128*D128*E128*F128*H128*$BP$7</f>
        <v>510400.8</v>
      </c>
      <c r="BQ128" s="29">
        <v>0</v>
      </c>
      <c r="BR128" s="29">
        <f>BQ128*D128*E128*F128*H128*$BR$7</f>
        <v>0</v>
      </c>
      <c r="BS128" s="29">
        <v>4</v>
      </c>
      <c r="BT128" s="29">
        <f>BS128*D128*E128*F128*H128*$BT$7</f>
        <v>70503.363840000005</v>
      </c>
      <c r="BU128" s="29">
        <v>0</v>
      </c>
      <c r="BV128" s="29">
        <f>BU128*D128*E128*F128*H128*$BV$7</f>
        <v>0</v>
      </c>
      <c r="BW128" s="29">
        <v>0</v>
      </c>
      <c r="BX128" s="29">
        <f>BW128*D128*E128*F128*H128*$BX$7</f>
        <v>0</v>
      </c>
      <c r="BY128" s="29">
        <v>2</v>
      </c>
      <c r="BZ128" s="29">
        <f>BY128*D128*E128*F128*H128*$BZ$7</f>
        <v>34366.987200000003</v>
      </c>
      <c r="CA128" s="29">
        <v>76</v>
      </c>
      <c r="CB128" s="29">
        <f>CA128*D128*E128*F128*H128*$CB$7</f>
        <v>1305945.5135999999</v>
      </c>
      <c r="CC128" s="29">
        <v>0</v>
      </c>
      <c r="CD128" s="29">
        <f>CC128*D128*E128*F128*H128*$CD$7</f>
        <v>0</v>
      </c>
      <c r="CE128" s="29">
        <v>0</v>
      </c>
      <c r="CF128" s="29">
        <f>CE128*D128*E128*F128*H128*$CF$7</f>
        <v>0</v>
      </c>
      <c r="CG128" s="29">
        <v>8</v>
      </c>
      <c r="CH128" s="29">
        <f>CG128*D128*E128*F128*H128*$CH$7</f>
        <v>137467.94880000001</v>
      </c>
      <c r="CI128" s="29"/>
      <c r="CJ128" s="29">
        <f>CI128*D128*E128*F128*H128*$CJ$7</f>
        <v>0</v>
      </c>
      <c r="CK128" s="29">
        <v>7</v>
      </c>
      <c r="CL128" s="29">
        <f>CK128*D128*E128*F128*I128*$CL$7</f>
        <v>205507.21100000001</v>
      </c>
      <c r="CM128" s="29">
        <v>0</v>
      </c>
      <c r="CN128" s="29">
        <f>CM128*D128*E128*F128*J128*$CN$7</f>
        <v>0</v>
      </c>
      <c r="CO128" s="30"/>
      <c r="CP128" s="30"/>
      <c r="CQ128" s="29"/>
      <c r="CR128" s="29"/>
      <c r="CS128" s="29"/>
      <c r="CT128" s="29">
        <f>CS128*D128*E128*F128*G128*$CT$7</f>
        <v>0</v>
      </c>
      <c r="CU128" s="32">
        <f t="shared" si="413"/>
        <v>597</v>
      </c>
      <c r="CV128" s="32">
        <f t="shared" si="413"/>
        <v>9076908.280439999</v>
      </c>
    </row>
    <row r="129" spans="1:100" ht="30" x14ac:dyDescent="0.25">
      <c r="A129" s="12"/>
      <c r="B129" s="12">
        <v>88</v>
      </c>
      <c r="C129" s="33" t="s">
        <v>180</v>
      </c>
      <c r="D129" s="25">
        <f>D128</f>
        <v>10127</v>
      </c>
      <c r="E129" s="26">
        <v>1.29</v>
      </c>
      <c r="F129" s="27">
        <v>1</v>
      </c>
      <c r="G129" s="25">
        <v>1.4</v>
      </c>
      <c r="H129" s="25">
        <v>1.68</v>
      </c>
      <c r="I129" s="25">
        <v>2.23</v>
      </c>
      <c r="J129" s="25">
        <v>2.39</v>
      </c>
      <c r="K129" s="28"/>
      <c r="L129" s="28">
        <f>SUM(K129*D129*E129*F129*G129*$L$7)</f>
        <v>0</v>
      </c>
      <c r="M129" s="28"/>
      <c r="N129" s="28">
        <f>M129*D129*E129*F129*G129*$N$7</f>
        <v>0</v>
      </c>
      <c r="O129" s="29">
        <v>0</v>
      </c>
      <c r="P129" s="29">
        <f>O129*D129*E129*F129*G129*$P$7</f>
        <v>0</v>
      </c>
      <c r="Q129" s="29">
        <v>0</v>
      </c>
      <c r="R129" s="29">
        <f>Q129*D129*E129*F129*G129*$R$7</f>
        <v>0</v>
      </c>
      <c r="S129" s="29">
        <v>0</v>
      </c>
      <c r="T129" s="29">
        <f>S129*D129*E129*F129*G129*$T$7</f>
        <v>0</v>
      </c>
      <c r="U129" s="29">
        <v>0</v>
      </c>
      <c r="V129" s="29">
        <f>U129*D129*E129*F129*G129*$V$7</f>
        <v>0</v>
      </c>
      <c r="W129" s="29">
        <v>0</v>
      </c>
      <c r="X129" s="29">
        <f>W129*D129*E129*F129*G129*$X$7</f>
        <v>0</v>
      </c>
      <c r="Y129" s="29">
        <v>0</v>
      </c>
      <c r="Z129" s="29">
        <f>Y129*D129*E129*F129*G129*$Z$7</f>
        <v>0</v>
      </c>
      <c r="AA129" s="29">
        <v>0</v>
      </c>
      <c r="AB129" s="29">
        <f>AA129*D129*E129*F129*G129*$AB$7</f>
        <v>0</v>
      </c>
      <c r="AC129" s="29">
        <v>0</v>
      </c>
      <c r="AD129" s="29">
        <f>AC129*D129*E129*F129*G129*$AD$7</f>
        <v>0</v>
      </c>
      <c r="AE129" s="29">
        <v>0</v>
      </c>
      <c r="AF129" s="29">
        <f>AE129*D129*E129*F129*G129*$AF$7</f>
        <v>0</v>
      </c>
      <c r="AG129" s="29">
        <v>0</v>
      </c>
      <c r="AH129" s="29">
        <f>AG129*D129*E129*F129*G129*$AH$7</f>
        <v>0</v>
      </c>
      <c r="AI129" s="29"/>
      <c r="AJ129" s="29">
        <f>AI129*D129*E129*F129*G129*$AJ$7</f>
        <v>0</v>
      </c>
      <c r="AK129" s="29">
        <v>0</v>
      </c>
      <c r="AL129" s="29">
        <f>AK129*D129*E129*F129*G129*$AL$7</f>
        <v>0</v>
      </c>
      <c r="AM129" s="29">
        <v>0</v>
      </c>
      <c r="AN129" s="29">
        <f>AM129*D129*E129*F129*G129*$AN$7</f>
        <v>0</v>
      </c>
      <c r="AO129" s="29"/>
      <c r="AP129" s="29">
        <f>AO129*D129*E129*F129*G129*$AP$7</f>
        <v>0</v>
      </c>
      <c r="AQ129" s="29">
        <v>0</v>
      </c>
      <c r="AR129" s="29">
        <f>AQ129*D129*E129*F129*G129*$AR$7</f>
        <v>0</v>
      </c>
      <c r="AS129" s="29"/>
      <c r="AT129" s="29">
        <f>AS129*D129*E129*F129*G129*$AT$7</f>
        <v>0</v>
      </c>
      <c r="AU129" s="29">
        <v>0</v>
      </c>
      <c r="AV129" s="29">
        <f>AU129*D129*E129*F129*G129*$AV$7</f>
        <v>0</v>
      </c>
      <c r="AW129" s="30"/>
      <c r="AX129" s="30">
        <f>AW129*D129*E129*F129*G129*$AX$7</f>
        <v>0</v>
      </c>
      <c r="AY129" s="29">
        <v>0</v>
      </c>
      <c r="AZ129" s="29">
        <f>AY129*D129*E129*F129*G129*$AZ$7</f>
        <v>0</v>
      </c>
      <c r="BA129" s="29">
        <v>0</v>
      </c>
      <c r="BB129" s="29">
        <f>BA129*D129*E129*F129*H129*$BB$7</f>
        <v>0</v>
      </c>
      <c r="BC129" s="29">
        <v>0</v>
      </c>
      <c r="BD129" s="29">
        <f>BC129*D129*E129*F129*H129*$BD$7</f>
        <v>0</v>
      </c>
      <c r="BE129" s="29"/>
      <c r="BF129" s="29">
        <f>BE129*D129*E129*F129*H129*$BF$7</f>
        <v>0</v>
      </c>
      <c r="BG129" s="29">
        <v>0</v>
      </c>
      <c r="BH129" s="29">
        <f>BG129*D129*E129*F129*H129*$BH$7</f>
        <v>0</v>
      </c>
      <c r="BI129" s="29"/>
      <c r="BJ129" s="29">
        <f>BI129*D129*E129*F129*H129*$BJ$7</f>
        <v>0</v>
      </c>
      <c r="BK129" s="29">
        <v>0</v>
      </c>
      <c r="BL129" s="29">
        <f>BK129*D129*E129*F129*H129*$BL$7</f>
        <v>0</v>
      </c>
      <c r="BM129" s="29">
        <v>0</v>
      </c>
      <c r="BN129" s="29">
        <f>BM129*D129*E129*F129*H129*$BN$7</f>
        <v>0</v>
      </c>
      <c r="BO129" s="29">
        <v>0</v>
      </c>
      <c r="BP129" s="29">
        <f>BO129*D129*E129*F129*H129*$BP$7</f>
        <v>0</v>
      </c>
      <c r="BQ129" s="29">
        <v>0</v>
      </c>
      <c r="BR129" s="29">
        <f>BQ129*D129*E129*F129*H129*$BR$7</f>
        <v>0</v>
      </c>
      <c r="BS129" s="29"/>
      <c r="BT129" s="29">
        <f>BS129*D129*E129*F129*H129*$BT$7</f>
        <v>0</v>
      </c>
      <c r="BU129" s="29">
        <v>0</v>
      </c>
      <c r="BV129" s="29">
        <f>BU129*D129*E129*F129*H129*$BV$7</f>
        <v>0</v>
      </c>
      <c r="BW129" s="29">
        <v>0</v>
      </c>
      <c r="BX129" s="29">
        <f>BW129*D129*E129*F129*H129*$BX$7</f>
        <v>0</v>
      </c>
      <c r="BY129" s="29">
        <v>0</v>
      </c>
      <c r="BZ129" s="29">
        <f>BY129*D129*E129*F129*H129*$BZ$7</f>
        <v>0</v>
      </c>
      <c r="CA129" s="29">
        <v>0</v>
      </c>
      <c r="CB129" s="29">
        <f>CA129*D129*E129*F129*H129*$CB$7</f>
        <v>0</v>
      </c>
      <c r="CC129" s="29">
        <v>0</v>
      </c>
      <c r="CD129" s="29">
        <f>CC129*D129*E129*F129*H129*$CD$7</f>
        <v>0</v>
      </c>
      <c r="CE129" s="29">
        <v>0</v>
      </c>
      <c r="CF129" s="29">
        <f>CE129*D129*E129*F129*H129*$CF$7</f>
        <v>0</v>
      </c>
      <c r="CG129" s="29"/>
      <c r="CH129" s="29">
        <f>CG129*D129*E129*F129*H129*$CH$7</f>
        <v>0</v>
      </c>
      <c r="CI129" s="29"/>
      <c r="CJ129" s="29">
        <f>CI129*D129*E129*F129*H129*$CJ$7</f>
        <v>0</v>
      </c>
      <c r="CK129" s="29">
        <v>0</v>
      </c>
      <c r="CL129" s="29">
        <f>CK129*D129*E129*F129*I129*$CL$7</f>
        <v>0</v>
      </c>
      <c r="CM129" s="29">
        <v>0</v>
      </c>
      <c r="CN129" s="29">
        <f>CM129*D129*E129*F129*J129*$CN$7</f>
        <v>0</v>
      </c>
      <c r="CO129" s="30"/>
      <c r="CP129" s="30"/>
      <c r="CQ129" s="29"/>
      <c r="CR129" s="29"/>
      <c r="CS129" s="29"/>
      <c r="CT129" s="29">
        <f>CS129*D129*E129*F129*G129*$CT$7</f>
        <v>0</v>
      </c>
      <c r="CU129" s="32">
        <f t="shared" si="413"/>
        <v>0</v>
      </c>
      <c r="CV129" s="32">
        <f t="shared" si="413"/>
        <v>0</v>
      </c>
    </row>
    <row r="130" spans="1:100" x14ac:dyDescent="0.25">
      <c r="A130" s="12"/>
      <c r="B130" s="12">
        <v>89</v>
      </c>
      <c r="C130" s="33" t="s">
        <v>181</v>
      </c>
      <c r="D130" s="25">
        <f>D129</f>
        <v>10127</v>
      </c>
      <c r="E130" s="26">
        <v>2.6</v>
      </c>
      <c r="F130" s="27">
        <v>1</v>
      </c>
      <c r="G130" s="25">
        <v>1.4</v>
      </c>
      <c r="H130" s="25">
        <v>1.68</v>
      </c>
      <c r="I130" s="25">
        <v>2.23</v>
      </c>
      <c r="J130" s="25">
        <v>2.39</v>
      </c>
      <c r="K130" s="28"/>
      <c r="L130" s="28">
        <f>SUM(K130*D130*E130*F130*G130*$L$7)</f>
        <v>0</v>
      </c>
      <c r="M130" s="28"/>
      <c r="N130" s="28">
        <f>M130*D130*E130*F130*G130*$N$7</f>
        <v>0</v>
      </c>
      <c r="O130" s="29">
        <v>0</v>
      </c>
      <c r="P130" s="29">
        <f>O130*D130*E130*F130*G130*$P$7</f>
        <v>0</v>
      </c>
      <c r="Q130" s="29">
        <v>0</v>
      </c>
      <c r="R130" s="29">
        <f>Q130*D130*E130*F130*G130*$R$7</f>
        <v>0</v>
      </c>
      <c r="S130" s="29">
        <v>0</v>
      </c>
      <c r="T130" s="29">
        <f>S130*D130*E130*F130*G130*$T$7</f>
        <v>0</v>
      </c>
      <c r="U130" s="29">
        <v>0</v>
      </c>
      <c r="V130" s="29">
        <f>U130*D130*E130*F130*G130*$V$7</f>
        <v>0</v>
      </c>
      <c r="W130" s="29">
        <v>0</v>
      </c>
      <c r="X130" s="29">
        <f>W130*D130*E130*F130*G130*$X$7</f>
        <v>0</v>
      </c>
      <c r="Y130" s="29">
        <v>0</v>
      </c>
      <c r="Z130" s="29">
        <f>Y130*D130*E130*F130*G130*$Z$7</f>
        <v>0</v>
      </c>
      <c r="AA130" s="29">
        <v>0</v>
      </c>
      <c r="AB130" s="29">
        <f>AA130*D130*E130*F130*G130*$AB$7</f>
        <v>0</v>
      </c>
      <c r="AC130" s="29">
        <v>0</v>
      </c>
      <c r="AD130" s="29">
        <f>AC130*D130*E130*F130*G130*$AD$7</f>
        <v>0</v>
      </c>
      <c r="AE130" s="29">
        <v>0</v>
      </c>
      <c r="AF130" s="29">
        <f>AE130*D130*E130*F130*G130*$AF$7</f>
        <v>0</v>
      </c>
      <c r="AG130" s="29">
        <v>0</v>
      </c>
      <c r="AH130" s="29">
        <f>AG130*D130*E130*F130*G130*$AH$7</f>
        <v>0</v>
      </c>
      <c r="AI130" s="29"/>
      <c r="AJ130" s="29">
        <f>AI130*D130*E130*F130*G130*$AJ$7</f>
        <v>0</v>
      </c>
      <c r="AK130" s="29">
        <v>0</v>
      </c>
      <c r="AL130" s="29">
        <f>AK130*D130*E130*F130*G130*$AL$7</f>
        <v>0</v>
      </c>
      <c r="AM130" s="29">
        <v>0</v>
      </c>
      <c r="AN130" s="29">
        <f>AM130*D130*E130*F130*G130*$AN$7</f>
        <v>0</v>
      </c>
      <c r="AO130" s="29"/>
      <c r="AP130" s="29">
        <f>AO130*D130*E130*F130*G130*$AP$7</f>
        <v>0</v>
      </c>
      <c r="AQ130" s="29">
        <v>0</v>
      </c>
      <c r="AR130" s="29">
        <f>AQ130*D130*E130*F130*G130*$AR$7</f>
        <v>0</v>
      </c>
      <c r="AS130" s="29"/>
      <c r="AT130" s="29">
        <f>AS130*D130*E130*F130*G130*$AT$7</f>
        <v>0</v>
      </c>
      <c r="AU130" s="29">
        <v>0</v>
      </c>
      <c r="AV130" s="29">
        <f>AU130*D130*E130*F130*G130*$AV$7</f>
        <v>0</v>
      </c>
      <c r="AW130" s="30"/>
      <c r="AX130" s="30">
        <f>AW130*D130*E130*F130*G130*$AX$7</f>
        <v>0</v>
      </c>
      <c r="AY130" s="29">
        <v>0</v>
      </c>
      <c r="AZ130" s="29">
        <f>AY130*D130*E130*F130*G130*$AZ$7</f>
        <v>0</v>
      </c>
      <c r="BA130" s="29">
        <v>0</v>
      </c>
      <c r="BB130" s="29">
        <f>BA130*D130*E130*F130*H130*$BB$7</f>
        <v>0</v>
      </c>
      <c r="BC130" s="29">
        <v>0</v>
      </c>
      <c r="BD130" s="29">
        <f>BC130*D130*E130*F130*H130*$BD$7</f>
        <v>0</v>
      </c>
      <c r="BE130" s="29">
        <v>0</v>
      </c>
      <c r="BF130" s="29">
        <f>BE130*D130*E130*F130*H130*$BF$7</f>
        <v>0</v>
      </c>
      <c r="BG130" s="29">
        <v>0</v>
      </c>
      <c r="BH130" s="29">
        <f>BG130*D130*E130*F130*H130*$BH$7</f>
        <v>0</v>
      </c>
      <c r="BI130" s="29"/>
      <c r="BJ130" s="29">
        <f>BI130*D130*E130*F130*H130*$BJ$7</f>
        <v>0</v>
      </c>
      <c r="BK130" s="29">
        <v>1</v>
      </c>
      <c r="BL130" s="29">
        <f>BK130*D130*E130*F130*H130*$BL$7</f>
        <v>44234.735999999997</v>
      </c>
      <c r="BM130" s="29">
        <v>0</v>
      </c>
      <c r="BN130" s="29">
        <f>BM130*D130*E130*F130*H130*$BN$7</f>
        <v>0</v>
      </c>
      <c r="BO130" s="29">
        <v>0</v>
      </c>
      <c r="BP130" s="29">
        <f>BO130*D130*E130*F130*H130*$BP$7</f>
        <v>0</v>
      </c>
      <c r="BQ130" s="29">
        <v>0</v>
      </c>
      <c r="BR130" s="29">
        <f>BQ130*D130*E130*F130*H130*$BR$7</f>
        <v>0</v>
      </c>
      <c r="BS130" s="29"/>
      <c r="BT130" s="29">
        <f>BS130*D130*E130*F130*H130*$BT$7</f>
        <v>0</v>
      </c>
      <c r="BU130" s="29">
        <v>0</v>
      </c>
      <c r="BV130" s="29">
        <f>BU130*D130*E130*F130*H130*$BV$7</f>
        <v>0</v>
      </c>
      <c r="BW130" s="29">
        <v>0</v>
      </c>
      <c r="BX130" s="29">
        <f>BW130*D130*E130*F130*H130*$BX$7</f>
        <v>0</v>
      </c>
      <c r="BY130" s="29">
        <v>0</v>
      </c>
      <c r="BZ130" s="29">
        <f>BY130*D130*E130*F130*H130*$BZ$7</f>
        <v>0</v>
      </c>
      <c r="CA130" s="29">
        <v>0</v>
      </c>
      <c r="CB130" s="29">
        <f>CA130*D130*E130*F130*H130*$CB$7</f>
        <v>0</v>
      </c>
      <c r="CC130" s="29">
        <v>0</v>
      </c>
      <c r="CD130" s="29">
        <f>CC130*D130*E130*F130*H130*$CD$7</f>
        <v>0</v>
      </c>
      <c r="CE130" s="29">
        <v>0</v>
      </c>
      <c r="CF130" s="29">
        <f>CE130*D130*E130*F130*H130*$CF$7</f>
        <v>0</v>
      </c>
      <c r="CG130" s="29">
        <v>0</v>
      </c>
      <c r="CH130" s="29">
        <f>CG130*D130*E130*F130*H130*$CH$7</f>
        <v>0</v>
      </c>
      <c r="CI130" s="29"/>
      <c r="CJ130" s="29">
        <f>CI130*D130*E130*F130*H130*$CJ$7</f>
        <v>0</v>
      </c>
      <c r="CK130" s="29">
        <v>0</v>
      </c>
      <c r="CL130" s="29">
        <f>CK130*D130*E130*F130*I130*$CL$7</f>
        <v>0</v>
      </c>
      <c r="CM130" s="29">
        <v>0</v>
      </c>
      <c r="CN130" s="29">
        <f>CM130*D130*E130*F130*J130*$CN$7</f>
        <v>0</v>
      </c>
      <c r="CO130" s="30"/>
      <c r="CP130" s="30"/>
      <c r="CQ130" s="29"/>
      <c r="CR130" s="29"/>
      <c r="CS130" s="29"/>
      <c r="CT130" s="29">
        <f>CS130*D130*E130*F130*G130*$CT$7</f>
        <v>0</v>
      </c>
      <c r="CU130" s="32">
        <f t="shared" si="413"/>
        <v>1</v>
      </c>
      <c r="CV130" s="32">
        <f t="shared" si="413"/>
        <v>44234.735999999997</v>
      </c>
    </row>
    <row r="131" spans="1:100" x14ac:dyDescent="0.25">
      <c r="A131" s="12">
        <v>32</v>
      </c>
      <c r="B131" s="12"/>
      <c r="C131" s="45" t="s">
        <v>182</v>
      </c>
      <c r="D131" s="25"/>
      <c r="E131" s="26"/>
      <c r="F131" s="27"/>
      <c r="G131" s="25"/>
      <c r="H131" s="25"/>
      <c r="I131" s="25"/>
      <c r="J131" s="25"/>
      <c r="K131" s="69">
        <f t="shared" ref="K131:Z131" si="415">SUM(K132:K138)</f>
        <v>0</v>
      </c>
      <c r="L131" s="69">
        <f t="shared" si="415"/>
        <v>0</v>
      </c>
      <c r="M131" s="69">
        <f t="shared" si="415"/>
        <v>0</v>
      </c>
      <c r="N131" s="69">
        <f t="shared" si="415"/>
        <v>0</v>
      </c>
      <c r="O131" s="69">
        <f t="shared" si="415"/>
        <v>0</v>
      </c>
      <c r="P131" s="69">
        <f t="shared" si="415"/>
        <v>0</v>
      </c>
      <c r="Q131" s="69">
        <f t="shared" si="415"/>
        <v>0</v>
      </c>
      <c r="R131" s="69">
        <f t="shared" si="415"/>
        <v>0</v>
      </c>
      <c r="S131" s="69">
        <f t="shared" si="415"/>
        <v>0</v>
      </c>
      <c r="T131" s="69">
        <f t="shared" si="415"/>
        <v>0</v>
      </c>
      <c r="U131" s="69">
        <f t="shared" si="415"/>
        <v>0</v>
      </c>
      <c r="V131" s="69">
        <f t="shared" si="415"/>
        <v>0</v>
      </c>
      <c r="W131" s="69">
        <f t="shared" si="415"/>
        <v>0</v>
      </c>
      <c r="X131" s="69">
        <f t="shared" si="415"/>
        <v>0</v>
      </c>
      <c r="Y131" s="69">
        <f t="shared" si="415"/>
        <v>0</v>
      </c>
      <c r="Z131" s="69">
        <f t="shared" si="415"/>
        <v>0</v>
      </c>
      <c r="AA131" s="69">
        <f t="shared" ref="AA131:AP131" si="416">SUM(AA132:AA138)</f>
        <v>0</v>
      </c>
      <c r="AB131" s="69">
        <f t="shared" si="416"/>
        <v>0</v>
      </c>
      <c r="AC131" s="69">
        <f t="shared" si="416"/>
        <v>0</v>
      </c>
      <c r="AD131" s="69">
        <f t="shared" si="416"/>
        <v>0</v>
      </c>
      <c r="AE131" s="69">
        <f t="shared" si="416"/>
        <v>0</v>
      </c>
      <c r="AF131" s="69">
        <f t="shared" si="416"/>
        <v>0</v>
      </c>
      <c r="AG131" s="69">
        <f t="shared" si="416"/>
        <v>0</v>
      </c>
      <c r="AH131" s="69">
        <f t="shared" si="416"/>
        <v>0</v>
      </c>
      <c r="AI131" s="69">
        <f t="shared" si="416"/>
        <v>0</v>
      </c>
      <c r="AJ131" s="69">
        <f t="shared" si="416"/>
        <v>0</v>
      </c>
      <c r="AK131" s="69">
        <f t="shared" si="416"/>
        <v>0</v>
      </c>
      <c r="AL131" s="69">
        <f t="shared" si="416"/>
        <v>0</v>
      </c>
      <c r="AM131" s="69">
        <f t="shared" si="416"/>
        <v>0</v>
      </c>
      <c r="AN131" s="69">
        <f t="shared" si="416"/>
        <v>0</v>
      </c>
      <c r="AO131" s="69">
        <f t="shared" si="416"/>
        <v>0</v>
      </c>
      <c r="AP131" s="69">
        <f t="shared" si="416"/>
        <v>0</v>
      </c>
      <c r="AQ131" s="69">
        <f t="shared" ref="AQ131:BF131" si="417">SUM(AQ132:AQ138)</f>
        <v>0</v>
      </c>
      <c r="AR131" s="69">
        <f t="shared" si="417"/>
        <v>0</v>
      </c>
      <c r="AS131" s="69">
        <f t="shared" si="417"/>
        <v>0</v>
      </c>
      <c r="AT131" s="69">
        <f t="shared" si="417"/>
        <v>0</v>
      </c>
      <c r="AU131" s="69">
        <f t="shared" si="417"/>
        <v>0</v>
      </c>
      <c r="AV131" s="69">
        <f t="shared" si="417"/>
        <v>0</v>
      </c>
      <c r="AW131" s="69">
        <f t="shared" si="417"/>
        <v>0</v>
      </c>
      <c r="AX131" s="69">
        <f t="shared" si="417"/>
        <v>0</v>
      </c>
      <c r="AY131" s="69">
        <f t="shared" si="417"/>
        <v>0</v>
      </c>
      <c r="AZ131" s="69">
        <f t="shared" si="417"/>
        <v>0</v>
      </c>
      <c r="BA131" s="69">
        <f t="shared" si="417"/>
        <v>0</v>
      </c>
      <c r="BB131" s="69">
        <f t="shared" si="417"/>
        <v>0</v>
      </c>
      <c r="BC131" s="69">
        <f t="shared" si="417"/>
        <v>0</v>
      </c>
      <c r="BD131" s="69">
        <f t="shared" si="417"/>
        <v>0</v>
      </c>
      <c r="BE131" s="69">
        <f t="shared" si="417"/>
        <v>0</v>
      </c>
      <c r="BF131" s="69">
        <f t="shared" si="417"/>
        <v>0</v>
      </c>
      <c r="BG131" s="69">
        <f t="shared" ref="BG131:BV131" si="418">SUM(BG132:BG138)</f>
        <v>0</v>
      </c>
      <c r="BH131" s="69">
        <f t="shared" si="418"/>
        <v>0</v>
      </c>
      <c r="BI131" s="69">
        <f t="shared" si="418"/>
        <v>0</v>
      </c>
      <c r="BJ131" s="69">
        <f t="shared" si="418"/>
        <v>0</v>
      </c>
      <c r="BK131" s="69">
        <f t="shared" si="418"/>
        <v>0</v>
      </c>
      <c r="BL131" s="69">
        <f t="shared" si="418"/>
        <v>0</v>
      </c>
      <c r="BM131" s="69">
        <f t="shared" si="418"/>
        <v>0</v>
      </c>
      <c r="BN131" s="69">
        <f t="shared" si="418"/>
        <v>0</v>
      </c>
      <c r="BO131" s="69">
        <f t="shared" si="418"/>
        <v>11</v>
      </c>
      <c r="BP131" s="69">
        <f t="shared" si="418"/>
        <v>664371.70799999998</v>
      </c>
      <c r="BQ131" s="69">
        <f t="shared" si="418"/>
        <v>0</v>
      </c>
      <c r="BR131" s="69">
        <f t="shared" si="418"/>
        <v>0</v>
      </c>
      <c r="BS131" s="69">
        <f t="shared" si="418"/>
        <v>0</v>
      </c>
      <c r="BT131" s="69">
        <f t="shared" si="418"/>
        <v>0</v>
      </c>
      <c r="BU131" s="69">
        <f t="shared" si="418"/>
        <v>0</v>
      </c>
      <c r="BV131" s="69">
        <f t="shared" si="418"/>
        <v>0</v>
      </c>
      <c r="BW131" s="69">
        <f t="shared" ref="BW131:CL131" si="419">SUM(BW132:BW138)</f>
        <v>0</v>
      </c>
      <c r="BX131" s="69">
        <f t="shared" si="419"/>
        <v>0</v>
      </c>
      <c r="BY131" s="69">
        <f t="shared" si="419"/>
        <v>0</v>
      </c>
      <c r="BZ131" s="69">
        <f t="shared" si="419"/>
        <v>0</v>
      </c>
      <c r="CA131" s="69">
        <f t="shared" si="419"/>
        <v>0</v>
      </c>
      <c r="CB131" s="69">
        <f t="shared" si="419"/>
        <v>0</v>
      </c>
      <c r="CC131" s="69">
        <f t="shared" si="419"/>
        <v>0</v>
      </c>
      <c r="CD131" s="69">
        <f t="shared" si="419"/>
        <v>0</v>
      </c>
      <c r="CE131" s="69">
        <f t="shared" si="419"/>
        <v>0</v>
      </c>
      <c r="CF131" s="69">
        <f t="shared" si="419"/>
        <v>0</v>
      </c>
      <c r="CG131" s="69">
        <f t="shared" si="419"/>
        <v>0</v>
      </c>
      <c r="CH131" s="69">
        <f t="shared" si="419"/>
        <v>0</v>
      </c>
      <c r="CI131" s="69">
        <f t="shared" si="419"/>
        <v>0</v>
      </c>
      <c r="CJ131" s="69">
        <f t="shared" si="419"/>
        <v>0</v>
      </c>
      <c r="CK131" s="69">
        <f t="shared" si="419"/>
        <v>0</v>
      </c>
      <c r="CL131" s="69">
        <f t="shared" si="419"/>
        <v>0</v>
      </c>
      <c r="CM131" s="69">
        <f t="shared" ref="CM131:CV131" si="420">SUM(CM132:CM138)</f>
        <v>0</v>
      </c>
      <c r="CN131" s="69">
        <f t="shared" si="420"/>
        <v>0</v>
      </c>
      <c r="CO131" s="69">
        <f t="shared" si="420"/>
        <v>0</v>
      </c>
      <c r="CP131" s="69">
        <f t="shared" si="420"/>
        <v>0</v>
      </c>
      <c r="CQ131" s="69">
        <f t="shared" si="420"/>
        <v>0</v>
      </c>
      <c r="CR131" s="69">
        <f t="shared" si="420"/>
        <v>0</v>
      </c>
      <c r="CS131" s="69">
        <f t="shared" si="420"/>
        <v>0</v>
      </c>
      <c r="CT131" s="69">
        <f t="shared" si="420"/>
        <v>0</v>
      </c>
      <c r="CU131" s="69">
        <f t="shared" si="420"/>
        <v>11</v>
      </c>
      <c r="CV131" s="69">
        <f t="shared" si="420"/>
        <v>664371.70799999998</v>
      </c>
    </row>
    <row r="132" spans="1:100" ht="45" x14ac:dyDescent="0.25">
      <c r="A132" s="12"/>
      <c r="B132" s="12">
        <v>90</v>
      </c>
      <c r="C132" s="33" t="s">
        <v>183</v>
      </c>
      <c r="D132" s="25">
        <f>D130</f>
        <v>10127</v>
      </c>
      <c r="E132" s="26">
        <v>2.11</v>
      </c>
      <c r="F132" s="27">
        <v>1</v>
      </c>
      <c r="G132" s="25">
        <v>1.4</v>
      </c>
      <c r="H132" s="25">
        <v>1.68</v>
      </c>
      <c r="I132" s="25">
        <v>2.23</v>
      </c>
      <c r="J132" s="25">
        <v>2.39</v>
      </c>
      <c r="K132" s="28"/>
      <c r="L132" s="28">
        <f t="shared" ref="L132:L138" si="421">SUM(K132*D132*E132*F132*G132*$L$7)</f>
        <v>0</v>
      </c>
      <c r="M132" s="28"/>
      <c r="N132" s="28">
        <f t="shared" ref="N132:N138" si="422">M132*D132*E132*F132*G132*$N$7</f>
        <v>0</v>
      </c>
      <c r="O132" s="29">
        <v>0</v>
      </c>
      <c r="P132" s="29">
        <f t="shared" ref="P132:P138" si="423">O132*D132*E132*F132*G132*$P$7</f>
        <v>0</v>
      </c>
      <c r="Q132" s="29">
        <v>0</v>
      </c>
      <c r="R132" s="29">
        <f t="shared" ref="R132:R138" si="424">Q132*D132*E132*F132*G132*$R$7</f>
        <v>0</v>
      </c>
      <c r="S132" s="29">
        <v>0</v>
      </c>
      <c r="T132" s="29">
        <f t="shared" ref="T132:T138" si="425">S132*D132*E132*F132*G132*$T$7</f>
        <v>0</v>
      </c>
      <c r="U132" s="29">
        <v>0</v>
      </c>
      <c r="V132" s="29">
        <f t="shared" ref="V132:V138" si="426">U132*D132*E132*F132*G132*$V$7</f>
        <v>0</v>
      </c>
      <c r="W132" s="29">
        <v>0</v>
      </c>
      <c r="X132" s="29">
        <f t="shared" ref="X132:X138" si="427">W132*D132*E132*F132*G132*$X$7</f>
        <v>0</v>
      </c>
      <c r="Y132" s="29">
        <v>0</v>
      </c>
      <c r="Z132" s="29">
        <f t="shared" ref="Z132:Z138" si="428">Y132*D132*E132*F132*G132*$Z$7</f>
        <v>0</v>
      </c>
      <c r="AA132" s="29">
        <v>0</v>
      </c>
      <c r="AB132" s="29">
        <f t="shared" ref="AB132:AB138" si="429">AA132*D132*E132*F132*G132*$AB$7</f>
        <v>0</v>
      </c>
      <c r="AC132" s="29">
        <v>0</v>
      </c>
      <c r="AD132" s="29">
        <f t="shared" ref="AD132:AD138" si="430">AC132*D132*E132*F132*G132*$AD$7</f>
        <v>0</v>
      </c>
      <c r="AE132" s="29">
        <v>0</v>
      </c>
      <c r="AF132" s="29">
        <f t="shared" ref="AF132:AF138" si="431">AE132*D132*E132*F132*G132*$AF$7</f>
        <v>0</v>
      </c>
      <c r="AG132" s="29">
        <v>0</v>
      </c>
      <c r="AH132" s="29">
        <f t="shared" ref="AH132:AH138" si="432">AG132*D132*E132*F132*G132*$AH$7</f>
        <v>0</v>
      </c>
      <c r="AI132" s="29"/>
      <c r="AJ132" s="29">
        <f t="shared" ref="AJ132:AJ138" si="433">AI132*D132*E132*F132*G132*$AJ$7</f>
        <v>0</v>
      </c>
      <c r="AK132" s="29">
        <v>0</v>
      </c>
      <c r="AL132" s="29">
        <f t="shared" ref="AL132:AL138" si="434">AK132*D132*E132*F132*G132*$AL$7</f>
        <v>0</v>
      </c>
      <c r="AM132" s="29">
        <v>0</v>
      </c>
      <c r="AN132" s="29">
        <f t="shared" ref="AN132:AN138" si="435">AM132*D132*E132*F132*G132*$AN$7</f>
        <v>0</v>
      </c>
      <c r="AO132" s="29"/>
      <c r="AP132" s="29">
        <f t="shared" ref="AP132:AP138" si="436">AO132*D132*E132*F132*G132*$AP$7</f>
        <v>0</v>
      </c>
      <c r="AQ132" s="29">
        <v>0</v>
      </c>
      <c r="AR132" s="29">
        <f t="shared" ref="AR132:AR138" si="437">AQ132*D132*E132*F132*G132*$AR$7</f>
        <v>0</v>
      </c>
      <c r="AS132" s="29"/>
      <c r="AT132" s="29">
        <f t="shared" ref="AT132:AT138" si="438">AS132*D132*E132*F132*G132*$AT$7</f>
        <v>0</v>
      </c>
      <c r="AU132" s="29">
        <v>0</v>
      </c>
      <c r="AV132" s="29">
        <f t="shared" ref="AV132:AV138" si="439">AU132*D132*E132*F132*G132*$AV$7</f>
        <v>0</v>
      </c>
      <c r="AW132" s="30"/>
      <c r="AX132" s="30">
        <f t="shared" ref="AX132:AX138" si="440">AW132*D132*E132*F132*G132*$AX$7</f>
        <v>0</v>
      </c>
      <c r="AY132" s="29">
        <v>0</v>
      </c>
      <c r="AZ132" s="29">
        <f t="shared" ref="AZ132:AZ138" si="441">AY132*D132*E132*F132*G132*$AZ$7</f>
        <v>0</v>
      </c>
      <c r="BA132" s="29">
        <v>0</v>
      </c>
      <c r="BB132" s="29">
        <f t="shared" ref="BB132:BB138" si="442">BA132*D132*E132*F132*H132*$BB$7</f>
        <v>0</v>
      </c>
      <c r="BC132" s="29">
        <v>0</v>
      </c>
      <c r="BD132" s="29">
        <f t="shared" ref="BD132:BD138" si="443">BC132*D132*E132*F132*H132*$BD$7</f>
        <v>0</v>
      </c>
      <c r="BE132" s="29">
        <v>0</v>
      </c>
      <c r="BF132" s="29">
        <f t="shared" ref="BF132:BF138" si="444">BE132*D132*E132*F132*H132*$BF$7</f>
        <v>0</v>
      </c>
      <c r="BG132" s="29">
        <v>0</v>
      </c>
      <c r="BH132" s="29">
        <f t="shared" ref="BH132:BH138" si="445">BG132*D132*E132*F132*H132*$BH$7</f>
        <v>0</v>
      </c>
      <c r="BI132" s="29"/>
      <c r="BJ132" s="29">
        <f t="shared" ref="BJ132:BJ138" si="446">BI132*D132*E132*F132*H132*$BJ$7</f>
        <v>0</v>
      </c>
      <c r="BK132" s="29">
        <v>0</v>
      </c>
      <c r="BL132" s="29">
        <f t="shared" ref="BL132:BL138" si="447">BK132*D132*E132*F132*H132*$BL$7</f>
        <v>0</v>
      </c>
      <c r="BM132" s="29">
        <v>0</v>
      </c>
      <c r="BN132" s="29">
        <f t="shared" ref="BN132:BN138" si="448">BM132*D132*E132*F132*H132*$BN$7</f>
        <v>0</v>
      </c>
      <c r="BO132" s="29">
        <v>0</v>
      </c>
      <c r="BP132" s="29">
        <f t="shared" ref="BP132:BP138" si="449">BO132*D132*E132*F132*H132*$BP$7</f>
        <v>0</v>
      </c>
      <c r="BQ132" s="29">
        <v>0</v>
      </c>
      <c r="BR132" s="29">
        <f t="shared" ref="BR132:BR138" si="450">BQ132*D132*E132*F132*H132*$BR$7</f>
        <v>0</v>
      </c>
      <c r="BS132" s="29"/>
      <c r="BT132" s="29">
        <f t="shared" ref="BT132:BT138" si="451">BS132*D132*E132*F132*H132*$BT$7</f>
        <v>0</v>
      </c>
      <c r="BU132" s="29">
        <v>0</v>
      </c>
      <c r="BV132" s="29">
        <f t="shared" ref="BV132:BV138" si="452">BU132*D132*E132*F132*H132*$BV$7</f>
        <v>0</v>
      </c>
      <c r="BW132" s="29">
        <v>0</v>
      </c>
      <c r="BX132" s="29">
        <f t="shared" ref="BX132:BX138" si="453">BW132*D132*E132*F132*H132*$BX$7</f>
        <v>0</v>
      </c>
      <c r="BY132" s="29">
        <v>0</v>
      </c>
      <c r="BZ132" s="29">
        <f t="shared" ref="BZ132:BZ138" si="454">BY132*D132*E132*F132*H132*$BZ$7</f>
        <v>0</v>
      </c>
      <c r="CA132" s="29">
        <v>0</v>
      </c>
      <c r="CB132" s="29">
        <f t="shared" ref="CB132:CB138" si="455">CA132*D132*E132*F132*H132*$CB$7</f>
        <v>0</v>
      </c>
      <c r="CC132" s="29">
        <v>0</v>
      </c>
      <c r="CD132" s="29">
        <f t="shared" ref="CD132:CD138" si="456">CC132*D132*E132*F132*H132*$CD$7</f>
        <v>0</v>
      </c>
      <c r="CE132" s="29">
        <v>0</v>
      </c>
      <c r="CF132" s="29">
        <f t="shared" ref="CF132:CF138" si="457">CE132*D132*E132*F132*H132*$CF$7</f>
        <v>0</v>
      </c>
      <c r="CG132" s="29">
        <v>0</v>
      </c>
      <c r="CH132" s="29">
        <f t="shared" ref="CH132:CH138" si="458">CG132*D132*E132*F132*H132*$CH$7</f>
        <v>0</v>
      </c>
      <c r="CI132" s="29"/>
      <c r="CJ132" s="29">
        <f t="shared" ref="CJ132:CJ138" si="459">CI132*D132*E132*F132*H132*$CJ$7</f>
        <v>0</v>
      </c>
      <c r="CK132" s="29">
        <v>0</v>
      </c>
      <c r="CL132" s="29">
        <f t="shared" ref="CL132:CL138" si="460">CK132*D132*E132*F132*I132*$CL$7</f>
        <v>0</v>
      </c>
      <c r="CM132" s="29">
        <v>0</v>
      </c>
      <c r="CN132" s="29">
        <f t="shared" ref="CN132:CN138" si="461">CM132*D132*E132*F132*J132*$CN$7</f>
        <v>0</v>
      </c>
      <c r="CO132" s="30"/>
      <c r="CP132" s="30"/>
      <c r="CQ132" s="29"/>
      <c r="CR132" s="29"/>
      <c r="CS132" s="29"/>
      <c r="CT132" s="29">
        <f t="shared" ref="CT132:CT138" si="462">CS132*D132*E132*F132*G132*$CT$7</f>
        <v>0</v>
      </c>
      <c r="CU132" s="32">
        <f t="shared" ref="CU132:CV138" si="463">SUM(K132,M132,O132,Q132,S132,U132,W132,Y132,AA132,AC132,AE132,AG132,AI132,AK132,AM132,AO132,AQ132,AS132,AU132,AW132,AY132,BA132,BC132,BG132,BI132,BK132,BM132,BO132,BQ132,BS132,BU132,BW132,BY132,CA132,CC132,CE132,CG132,CI132,CK132,CM132,BE132,CO132,CQ132,CS132)</f>
        <v>0</v>
      </c>
      <c r="CV132" s="32">
        <f t="shared" si="463"/>
        <v>0</v>
      </c>
    </row>
    <row r="133" spans="1:100" ht="45" x14ac:dyDescent="0.25">
      <c r="A133" s="12"/>
      <c r="B133" s="12">
        <v>91</v>
      </c>
      <c r="C133" s="33" t="s">
        <v>184</v>
      </c>
      <c r="D133" s="25">
        <f>D132</f>
        <v>10127</v>
      </c>
      <c r="E133" s="26">
        <v>3.55</v>
      </c>
      <c r="F133" s="27">
        <v>1</v>
      </c>
      <c r="G133" s="25">
        <v>1.4</v>
      </c>
      <c r="H133" s="25">
        <v>1.68</v>
      </c>
      <c r="I133" s="25">
        <v>2.23</v>
      </c>
      <c r="J133" s="25">
        <v>2.39</v>
      </c>
      <c r="K133" s="28"/>
      <c r="L133" s="28">
        <f t="shared" si="421"/>
        <v>0</v>
      </c>
      <c r="M133" s="28"/>
      <c r="N133" s="28">
        <f t="shared" si="422"/>
        <v>0</v>
      </c>
      <c r="O133" s="29">
        <v>0</v>
      </c>
      <c r="P133" s="29">
        <f t="shared" si="423"/>
        <v>0</v>
      </c>
      <c r="Q133" s="29">
        <v>0</v>
      </c>
      <c r="R133" s="29">
        <f t="shared" si="424"/>
        <v>0</v>
      </c>
      <c r="S133" s="29">
        <v>0</v>
      </c>
      <c r="T133" s="29">
        <f t="shared" si="425"/>
        <v>0</v>
      </c>
      <c r="U133" s="29">
        <v>0</v>
      </c>
      <c r="V133" s="29">
        <f t="shared" si="426"/>
        <v>0</v>
      </c>
      <c r="W133" s="29"/>
      <c r="X133" s="29">
        <f t="shared" si="427"/>
        <v>0</v>
      </c>
      <c r="Y133" s="29">
        <v>0</v>
      </c>
      <c r="Z133" s="29">
        <f t="shared" si="428"/>
        <v>0</v>
      </c>
      <c r="AA133" s="29">
        <v>0</v>
      </c>
      <c r="AB133" s="29">
        <f t="shared" si="429"/>
        <v>0</v>
      </c>
      <c r="AC133" s="29">
        <v>0</v>
      </c>
      <c r="AD133" s="29">
        <f t="shared" si="430"/>
        <v>0</v>
      </c>
      <c r="AE133" s="29">
        <v>0</v>
      </c>
      <c r="AF133" s="29">
        <f t="shared" si="431"/>
        <v>0</v>
      </c>
      <c r="AG133" s="29">
        <v>0</v>
      </c>
      <c r="AH133" s="29">
        <f t="shared" si="432"/>
        <v>0</v>
      </c>
      <c r="AI133" s="29"/>
      <c r="AJ133" s="29">
        <f t="shared" si="433"/>
        <v>0</v>
      </c>
      <c r="AK133" s="29">
        <v>0</v>
      </c>
      <c r="AL133" s="29">
        <f t="shared" si="434"/>
        <v>0</v>
      </c>
      <c r="AM133" s="29">
        <v>0</v>
      </c>
      <c r="AN133" s="29">
        <f t="shared" si="435"/>
        <v>0</v>
      </c>
      <c r="AO133" s="29"/>
      <c r="AP133" s="29">
        <f t="shared" si="436"/>
        <v>0</v>
      </c>
      <c r="AQ133" s="29">
        <v>0</v>
      </c>
      <c r="AR133" s="29">
        <f t="shared" si="437"/>
        <v>0</v>
      </c>
      <c r="AS133" s="29"/>
      <c r="AT133" s="29">
        <f t="shared" si="438"/>
        <v>0</v>
      </c>
      <c r="AU133" s="29">
        <v>0</v>
      </c>
      <c r="AV133" s="29">
        <f t="shared" si="439"/>
        <v>0</v>
      </c>
      <c r="AW133" s="30"/>
      <c r="AX133" s="30">
        <f t="shared" si="440"/>
        <v>0</v>
      </c>
      <c r="AY133" s="29">
        <v>0</v>
      </c>
      <c r="AZ133" s="29">
        <f t="shared" si="441"/>
        <v>0</v>
      </c>
      <c r="BA133" s="29">
        <v>0</v>
      </c>
      <c r="BB133" s="29">
        <f t="shared" si="442"/>
        <v>0</v>
      </c>
      <c r="BC133" s="29">
        <v>0</v>
      </c>
      <c r="BD133" s="29">
        <f t="shared" si="443"/>
        <v>0</v>
      </c>
      <c r="BE133" s="29">
        <v>0</v>
      </c>
      <c r="BF133" s="29">
        <f t="shared" si="444"/>
        <v>0</v>
      </c>
      <c r="BG133" s="29">
        <v>0</v>
      </c>
      <c r="BH133" s="29">
        <f t="shared" si="445"/>
        <v>0</v>
      </c>
      <c r="BI133" s="29"/>
      <c r="BJ133" s="29">
        <f t="shared" si="446"/>
        <v>0</v>
      </c>
      <c r="BK133" s="29">
        <v>0</v>
      </c>
      <c r="BL133" s="29">
        <f t="shared" si="447"/>
        <v>0</v>
      </c>
      <c r="BM133" s="29">
        <v>0</v>
      </c>
      <c r="BN133" s="29">
        <f t="shared" si="448"/>
        <v>0</v>
      </c>
      <c r="BO133" s="29">
        <v>11</v>
      </c>
      <c r="BP133" s="29">
        <f t="shared" si="449"/>
        <v>664371.70799999998</v>
      </c>
      <c r="BQ133" s="29">
        <v>0</v>
      </c>
      <c r="BR133" s="29">
        <f t="shared" si="450"/>
        <v>0</v>
      </c>
      <c r="BS133" s="29"/>
      <c r="BT133" s="29">
        <f t="shared" si="451"/>
        <v>0</v>
      </c>
      <c r="BU133" s="29">
        <v>0</v>
      </c>
      <c r="BV133" s="29">
        <f t="shared" si="452"/>
        <v>0</v>
      </c>
      <c r="BW133" s="29">
        <v>0</v>
      </c>
      <c r="BX133" s="29">
        <f t="shared" si="453"/>
        <v>0</v>
      </c>
      <c r="BY133" s="29">
        <v>0</v>
      </c>
      <c r="BZ133" s="29">
        <f t="shared" si="454"/>
        <v>0</v>
      </c>
      <c r="CA133" s="29">
        <v>0</v>
      </c>
      <c r="CB133" s="29">
        <f t="shared" si="455"/>
        <v>0</v>
      </c>
      <c r="CC133" s="29">
        <v>0</v>
      </c>
      <c r="CD133" s="29">
        <f t="shared" si="456"/>
        <v>0</v>
      </c>
      <c r="CE133" s="29">
        <v>0</v>
      </c>
      <c r="CF133" s="29">
        <f t="shared" si="457"/>
        <v>0</v>
      </c>
      <c r="CG133" s="29">
        <v>0</v>
      </c>
      <c r="CH133" s="29">
        <f t="shared" si="458"/>
        <v>0</v>
      </c>
      <c r="CI133" s="29"/>
      <c r="CJ133" s="29">
        <f t="shared" si="459"/>
        <v>0</v>
      </c>
      <c r="CK133" s="29">
        <v>0</v>
      </c>
      <c r="CL133" s="29">
        <f t="shared" si="460"/>
        <v>0</v>
      </c>
      <c r="CM133" s="29">
        <v>0</v>
      </c>
      <c r="CN133" s="29">
        <f t="shared" si="461"/>
        <v>0</v>
      </c>
      <c r="CO133" s="30"/>
      <c r="CP133" s="30"/>
      <c r="CQ133" s="29"/>
      <c r="CR133" s="29"/>
      <c r="CS133" s="29"/>
      <c r="CT133" s="29">
        <f t="shared" si="462"/>
        <v>0</v>
      </c>
      <c r="CU133" s="32">
        <f t="shared" si="463"/>
        <v>11</v>
      </c>
      <c r="CV133" s="32">
        <f t="shared" si="463"/>
        <v>664371.70799999998</v>
      </c>
    </row>
    <row r="134" spans="1:100" x14ac:dyDescent="0.25">
      <c r="A134" s="12"/>
      <c r="B134" s="12">
        <v>92</v>
      </c>
      <c r="C134" s="24" t="s">
        <v>185</v>
      </c>
      <c r="D134" s="25">
        <f>D133</f>
        <v>10127</v>
      </c>
      <c r="E134" s="26">
        <v>1.57</v>
      </c>
      <c r="F134" s="27">
        <v>1</v>
      </c>
      <c r="G134" s="25">
        <v>1.4</v>
      </c>
      <c r="H134" s="25">
        <v>1.68</v>
      </c>
      <c r="I134" s="25">
        <v>2.23</v>
      </c>
      <c r="J134" s="25">
        <v>2.39</v>
      </c>
      <c r="K134" s="28"/>
      <c r="L134" s="28">
        <f t="shared" si="421"/>
        <v>0</v>
      </c>
      <c r="M134" s="28"/>
      <c r="N134" s="28">
        <f t="shared" si="422"/>
        <v>0</v>
      </c>
      <c r="O134" s="29">
        <v>0</v>
      </c>
      <c r="P134" s="29">
        <f t="shared" si="423"/>
        <v>0</v>
      </c>
      <c r="Q134" s="29">
        <v>0</v>
      </c>
      <c r="R134" s="29">
        <f t="shared" si="424"/>
        <v>0</v>
      </c>
      <c r="S134" s="29">
        <v>0</v>
      </c>
      <c r="T134" s="29">
        <f t="shared" si="425"/>
        <v>0</v>
      </c>
      <c r="U134" s="29">
        <v>0</v>
      </c>
      <c r="V134" s="29">
        <f t="shared" si="426"/>
        <v>0</v>
      </c>
      <c r="W134" s="29">
        <v>0</v>
      </c>
      <c r="X134" s="29">
        <f t="shared" si="427"/>
        <v>0</v>
      </c>
      <c r="Y134" s="29"/>
      <c r="Z134" s="29">
        <f t="shared" si="428"/>
        <v>0</v>
      </c>
      <c r="AA134" s="29">
        <v>0</v>
      </c>
      <c r="AB134" s="29">
        <f t="shared" si="429"/>
        <v>0</v>
      </c>
      <c r="AC134" s="29">
        <v>0</v>
      </c>
      <c r="AD134" s="29">
        <f t="shared" si="430"/>
        <v>0</v>
      </c>
      <c r="AE134" s="29">
        <v>0</v>
      </c>
      <c r="AF134" s="29">
        <f t="shared" si="431"/>
        <v>0</v>
      </c>
      <c r="AG134" s="29">
        <v>0</v>
      </c>
      <c r="AH134" s="29">
        <f t="shared" si="432"/>
        <v>0</v>
      </c>
      <c r="AI134" s="29"/>
      <c r="AJ134" s="29">
        <f t="shared" si="433"/>
        <v>0</v>
      </c>
      <c r="AK134" s="29">
        <v>0</v>
      </c>
      <c r="AL134" s="29">
        <f t="shared" si="434"/>
        <v>0</v>
      </c>
      <c r="AM134" s="29">
        <v>0</v>
      </c>
      <c r="AN134" s="29">
        <f t="shared" si="435"/>
        <v>0</v>
      </c>
      <c r="AO134" s="29"/>
      <c r="AP134" s="29">
        <f t="shared" si="436"/>
        <v>0</v>
      </c>
      <c r="AQ134" s="29">
        <v>0</v>
      </c>
      <c r="AR134" s="29">
        <f t="shared" si="437"/>
        <v>0</v>
      </c>
      <c r="AS134" s="29"/>
      <c r="AT134" s="29">
        <f t="shared" si="438"/>
        <v>0</v>
      </c>
      <c r="AU134" s="29">
        <v>0</v>
      </c>
      <c r="AV134" s="29">
        <f t="shared" si="439"/>
        <v>0</v>
      </c>
      <c r="AW134" s="30"/>
      <c r="AX134" s="30">
        <f t="shared" si="440"/>
        <v>0</v>
      </c>
      <c r="AY134" s="29">
        <v>0</v>
      </c>
      <c r="AZ134" s="29">
        <f t="shared" si="441"/>
        <v>0</v>
      </c>
      <c r="BA134" s="29">
        <v>0</v>
      </c>
      <c r="BB134" s="29">
        <f t="shared" si="442"/>
        <v>0</v>
      </c>
      <c r="BC134" s="29">
        <v>0</v>
      </c>
      <c r="BD134" s="29">
        <f t="shared" si="443"/>
        <v>0</v>
      </c>
      <c r="BE134" s="29">
        <v>0</v>
      </c>
      <c r="BF134" s="29">
        <f t="shared" si="444"/>
        <v>0</v>
      </c>
      <c r="BG134" s="29">
        <v>0</v>
      </c>
      <c r="BH134" s="29">
        <f t="shared" si="445"/>
        <v>0</v>
      </c>
      <c r="BI134" s="29"/>
      <c r="BJ134" s="29">
        <f t="shared" si="446"/>
        <v>0</v>
      </c>
      <c r="BK134" s="29"/>
      <c r="BL134" s="29">
        <f t="shared" si="447"/>
        <v>0</v>
      </c>
      <c r="BM134" s="29">
        <v>0</v>
      </c>
      <c r="BN134" s="29">
        <f t="shared" si="448"/>
        <v>0</v>
      </c>
      <c r="BO134" s="29">
        <v>0</v>
      </c>
      <c r="BP134" s="29">
        <f t="shared" si="449"/>
        <v>0</v>
      </c>
      <c r="BQ134" s="29">
        <v>0</v>
      </c>
      <c r="BR134" s="29">
        <f t="shared" si="450"/>
        <v>0</v>
      </c>
      <c r="BS134" s="29"/>
      <c r="BT134" s="29">
        <f t="shared" si="451"/>
        <v>0</v>
      </c>
      <c r="BU134" s="29">
        <v>0</v>
      </c>
      <c r="BV134" s="29">
        <f t="shared" si="452"/>
        <v>0</v>
      </c>
      <c r="BW134" s="29">
        <v>0</v>
      </c>
      <c r="BX134" s="29">
        <f t="shared" si="453"/>
        <v>0</v>
      </c>
      <c r="BY134" s="29">
        <v>0</v>
      </c>
      <c r="BZ134" s="29">
        <f t="shared" si="454"/>
        <v>0</v>
      </c>
      <c r="CA134" s="29">
        <v>0</v>
      </c>
      <c r="CB134" s="29">
        <f t="shared" si="455"/>
        <v>0</v>
      </c>
      <c r="CC134" s="29">
        <v>0</v>
      </c>
      <c r="CD134" s="29">
        <f t="shared" si="456"/>
        <v>0</v>
      </c>
      <c r="CE134" s="29">
        <v>0</v>
      </c>
      <c r="CF134" s="29">
        <f t="shared" si="457"/>
        <v>0</v>
      </c>
      <c r="CG134" s="29">
        <v>0</v>
      </c>
      <c r="CH134" s="29">
        <f t="shared" si="458"/>
        <v>0</v>
      </c>
      <c r="CI134" s="29"/>
      <c r="CJ134" s="29">
        <f t="shared" si="459"/>
        <v>0</v>
      </c>
      <c r="CK134" s="29">
        <v>0</v>
      </c>
      <c r="CL134" s="29">
        <f t="shared" si="460"/>
        <v>0</v>
      </c>
      <c r="CM134" s="29">
        <v>0</v>
      </c>
      <c r="CN134" s="29">
        <f t="shared" si="461"/>
        <v>0</v>
      </c>
      <c r="CO134" s="30"/>
      <c r="CP134" s="30"/>
      <c r="CQ134" s="29"/>
      <c r="CR134" s="29"/>
      <c r="CS134" s="29"/>
      <c r="CT134" s="29">
        <f t="shared" si="462"/>
        <v>0</v>
      </c>
      <c r="CU134" s="32">
        <f t="shared" si="463"/>
        <v>0</v>
      </c>
      <c r="CV134" s="32">
        <f t="shared" si="463"/>
        <v>0</v>
      </c>
    </row>
    <row r="135" spans="1:100" x14ac:dyDescent="0.25">
      <c r="A135" s="12"/>
      <c r="B135" s="12">
        <v>93</v>
      </c>
      <c r="C135" s="24" t="s">
        <v>186</v>
      </c>
      <c r="D135" s="25">
        <f>D134</f>
        <v>10127</v>
      </c>
      <c r="E135" s="26">
        <v>2.2599999999999998</v>
      </c>
      <c r="F135" s="27">
        <v>1</v>
      </c>
      <c r="G135" s="25">
        <v>1.4</v>
      </c>
      <c r="H135" s="25">
        <v>1.68</v>
      </c>
      <c r="I135" s="25">
        <v>2.23</v>
      </c>
      <c r="J135" s="25">
        <v>2.39</v>
      </c>
      <c r="K135" s="28"/>
      <c r="L135" s="28">
        <f t="shared" si="421"/>
        <v>0</v>
      </c>
      <c r="M135" s="28"/>
      <c r="N135" s="28">
        <f t="shared" si="422"/>
        <v>0</v>
      </c>
      <c r="O135" s="29">
        <v>0</v>
      </c>
      <c r="P135" s="29">
        <f t="shared" si="423"/>
        <v>0</v>
      </c>
      <c r="Q135" s="29">
        <v>0</v>
      </c>
      <c r="R135" s="29">
        <f t="shared" si="424"/>
        <v>0</v>
      </c>
      <c r="S135" s="29">
        <v>0</v>
      </c>
      <c r="T135" s="29">
        <f t="shared" si="425"/>
        <v>0</v>
      </c>
      <c r="U135" s="29">
        <v>0</v>
      </c>
      <c r="V135" s="29">
        <f t="shared" si="426"/>
        <v>0</v>
      </c>
      <c r="W135" s="29">
        <v>0</v>
      </c>
      <c r="X135" s="29">
        <f t="shared" si="427"/>
        <v>0</v>
      </c>
      <c r="Y135" s="29">
        <v>0</v>
      </c>
      <c r="Z135" s="29">
        <f t="shared" si="428"/>
        <v>0</v>
      </c>
      <c r="AA135" s="29">
        <v>0</v>
      </c>
      <c r="AB135" s="29">
        <f t="shared" si="429"/>
        <v>0</v>
      </c>
      <c r="AC135" s="29">
        <v>0</v>
      </c>
      <c r="AD135" s="29">
        <f t="shared" si="430"/>
        <v>0</v>
      </c>
      <c r="AE135" s="29">
        <v>0</v>
      </c>
      <c r="AF135" s="29">
        <f t="shared" si="431"/>
        <v>0</v>
      </c>
      <c r="AG135" s="29">
        <v>0</v>
      </c>
      <c r="AH135" s="29">
        <f t="shared" si="432"/>
        <v>0</v>
      </c>
      <c r="AI135" s="29"/>
      <c r="AJ135" s="29">
        <f t="shared" si="433"/>
        <v>0</v>
      </c>
      <c r="AK135" s="29">
        <v>0</v>
      </c>
      <c r="AL135" s="29">
        <f t="shared" si="434"/>
        <v>0</v>
      </c>
      <c r="AM135" s="29">
        <v>0</v>
      </c>
      <c r="AN135" s="29">
        <f t="shared" si="435"/>
        <v>0</v>
      </c>
      <c r="AO135" s="29"/>
      <c r="AP135" s="29">
        <f t="shared" si="436"/>
        <v>0</v>
      </c>
      <c r="AQ135" s="29">
        <v>0</v>
      </c>
      <c r="AR135" s="29">
        <f t="shared" si="437"/>
        <v>0</v>
      </c>
      <c r="AS135" s="29"/>
      <c r="AT135" s="29">
        <f t="shared" si="438"/>
        <v>0</v>
      </c>
      <c r="AU135" s="29">
        <v>0</v>
      </c>
      <c r="AV135" s="29">
        <f t="shared" si="439"/>
        <v>0</v>
      </c>
      <c r="AW135" s="30"/>
      <c r="AX135" s="30">
        <f t="shared" si="440"/>
        <v>0</v>
      </c>
      <c r="AY135" s="29">
        <v>0</v>
      </c>
      <c r="AZ135" s="29">
        <f t="shared" si="441"/>
        <v>0</v>
      </c>
      <c r="BA135" s="29">
        <v>0</v>
      </c>
      <c r="BB135" s="29">
        <f t="shared" si="442"/>
        <v>0</v>
      </c>
      <c r="BC135" s="29">
        <v>0</v>
      </c>
      <c r="BD135" s="29">
        <f t="shared" si="443"/>
        <v>0</v>
      </c>
      <c r="BE135" s="29">
        <v>0</v>
      </c>
      <c r="BF135" s="29">
        <f t="shared" si="444"/>
        <v>0</v>
      </c>
      <c r="BG135" s="29">
        <v>0</v>
      </c>
      <c r="BH135" s="29">
        <f t="shared" si="445"/>
        <v>0</v>
      </c>
      <c r="BI135" s="29"/>
      <c r="BJ135" s="29">
        <f t="shared" si="446"/>
        <v>0</v>
      </c>
      <c r="BK135" s="29">
        <v>0</v>
      </c>
      <c r="BL135" s="29">
        <f t="shared" si="447"/>
        <v>0</v>
      </c>
      <c r="BM135" s="29">
        <v>0</v>
      </c>
      <c r="BN135" s="29">
        <f t="shared" si="448"/>
        <v>0</v>
      </c>
      <c r="BO135" s="29">
        <v>0</v>
      </c>
      <c r="BP135" s="29">
        <f t="shared" si="449"/>
        <v>0</v>
      </c>
      <c r="BQ135" s="29">
        <v>0</v>
      </c>
      <c r="BR135" s="29">
        <f t="shared" si="450"/>
        <v>0</v>
      </c>
      <c r="BS135" s="29"/>
      <c r="BT135" s="29">
        <f t="shared" si="451"/>
        <v>0</v>
      </c>
      <c r="BU135" s="29">
        <v>0</v>
      </c>
      <c r="BV135" s="29">
        <f t="shared" si="452"/>
        <v>0</v>
      </c>
      <c r="BW135" s="29">
        <v>0</v>
      </c>
      <c r="BX135" s="29">
        <f t="shared" si="453"/>
        <v>0</v>
      </c>
      <c r="BY135" s="29">
        <v>0</v>
      </c>
      <c r="BZ135" s="29">
        <f t="shared" si="454"/>
        <v>0</v>
      </c>
      <c r="CA135" s="29">
        <v>0</v>
      </c>
      <c r="CB135" s="29">
        <f t="shared" si="455"/>
        <v>0</v>
      </c>
      <c r="CC135" s="29">
        <v>0</v>
      </c>
      <c r="CD135" s="29">
        <f t="shared" si="456"/>
        <v>0</v>
      </c>
      <c r="CE135" s="29">
        <v>0</v>
      </c>
      <c r="CF135" s="29">
        <f t="shared" si="457"/>
        <v>0</v>
      </c>
      <c r="CG135" s="29">
        <v>0</v>
      </c>
      <c r="CH135" s="29">
        <f t="shared" si="458"/>
        <v>0</v>
      </c>
      <c r="CI135" s="29"/>
      <c r="CJ135" s="29">
        <f t="shared" si="459"/>
        <v>0</v>
      </c>
      <c r="CK135" s="29">
        <v>0</v>
      </c>
      <c r="CL135" s="29">
        <f t="shared" si="460"/>
        <v>0</v>
      </c>
      <c r="CM135" s="29">
        <v>0</v>
      </c>
      <c r="CN135" s="29">
        <f t="shared" si="461"/>
        <v>0</v>
      </c>
      <c r="CO135" s="30"/>
      <c r="CP135" s="30"/>
      <c r="CQ135" s="29"/>
      <c r="CR135" s="29"/>
      <c r="CS135" s="29"/>
      <c r="CT135" s="29">
        <f t="shared" si="462"/>
        <v>0</v>
      </c>
      <c r="CU135" s="32">
        <f t="shared" si="463"/>
        <v>0</v>
      </c>
      <c r="CV135" s="32">
        <f t="shared" si="463"/>
        <v>0</v>
      </c>
    </row>
    <row r="136" spans="1:100" x14ac:dyDescent="0.25">
      <c r="A136" s="12"/>
      <c r="B136" s="12">
        <v>94</v>
      </c>
      <c r="C136" s="24" t="s">
        <v>187</v>
      </c>
      <c r="D136" s="25">
        <f>D135</f>
        <v>10127</v>
      </c>
      <c r="E136" s="26">
        <v>3.24</v>
      </c>
      <c r="F136" s="27">
        <v>1</v>
      </c>
      <c r="G136" s="25">
        <v>1.4</v>
      </c>
      <c r="H136" s="25">
        <v>1.68</v>
      </c>
      <c r="I136" s="25">
        <v>2.23</v>
      </c>
      <c r="J136" s="25">
        <v>2.39</v>
      </c>
      <c r="K136" s="28"/>
      <c r="L136" s="28">
        <f t="shared" si="421"/>
        <v>0</v>
      </c>
      <c r="M136" s="28"/>
      <c r="N136" s="28">
        <f t="shared" si="422"/>
        <v>0</v>
      </c>
      <c r="O136" s="39"/>
      <c r="P136" s="29">
        <f t="shared" si="423"/>
        <v>0</v>
      </c>
      <c r="Q136" s="39"/>
      <c r="R136" s="29">
        <f t="shared" si="424"/>
        <v>0</v>
      </c>
      <c r="S136" s="39"/>
      <c r="T136" s="29">
        <f t="shared" si="425"/>
        <v>0</v>
      </c>
      <c r="U136" s="39"/>
      <c r="V136" s="29">
        <f t="shared" si="426"/>
        <v>0</v>
      </c>
      <c r="W136" s="39"/>
      <c r="X136" s="29">
        <f t="shared" si="427"/>
        <v>0</v>
      </c>
      <c r="Y136" s="39"/>
      <c r="Z136" s="29">
        <f t="shared" si="428"/>
        <v>0</v>
      </c>
      <c r="AA136" s="39"/>
      <c r="AB136" s="29">
        <f t="shared" si="429"/>
        <v>0</v>
      </c>
      <c r="AC136" s="39"/>
      <c r="AD136" s="29">
        <f t="shared" si="430"/>
        <v>0</v>
      </c>
      <c r="AE136" s="39"/>
      <c r="AF136" s="29">
        <f t="shared" si="431"/>
        <v>0</v>
      </c>
      <c r="AG136" s="39"/>
      <c r="AH136" s="29">
        <f t="shared" si="432"/>
        <v>0</v>
      </c>
      <c r="AI136" s="29"/>
      <c r="AJ136" s="29">
        <f t="shared" si="433"/>
        <v>0</v>
      </c>
      <c r="AK136" s="39"/>
      <c r="AL136" s="29">
        <f t="shared" si="434"/>
        <v>0</v>
      </c>
      <c r="AM136" s="39"/>
      <c r="AN136" s="29">
        <f t="shared" si="435"/>
        <v>0</v>
      </c>
      <c r="AO136" s="39"/>
      <c r="AP136" s="29">
        <f t="shared" si="436"/>
        <v>0</v>
      </c>
      <c r="AQ136" s="39"/>
      <c r="AR136" s="29">
        <f t="shared" si="437"/>
        <v>0</v>
      </c>
      <c r="AS136" s="39"/>
      <c r="AT136" s="29">
        <f t="shared" si="438"/>
        <v>0</v>
      </c>
      <c r="AU136" s="39"/>
      <c r="AV136" s="29">
        <f t="shared" si="439"/>
        <v>0</v>
      </c>
      <c r="AW136" s="30"/>
      <c r="AX136" s="30">
        <f t="shared" si="440"/>
        <v>0</v>
      </c>
      <c r="AY136" s="39"/>
      <c r="AZ136" s="29">
        <f t="shared" si="441"/>
        <v>0</v>
      </c>
      <c r="BA136" s="39"/>
      <c r="BB136" s="29">
        <f t="shared" si="442"/>
        <v>0</v>
      </c>
      <c r="BC136" s="39"/>
      <c r="BD136" s="29">
        <f t="shared" si="443"/>
        <v>0</v>
      </c>
      <c r="BE136" s="39"/>
      <c r="BF136" s="29">
        <f t="shared" si="444"/>
        <v>0</v>
      </c>
      <c r="BG136" s="39"/>
      <c r="BH136" s="29">
        <f t="shared" si="445"/>
        <v>0</v>
      </c>
      <c r="BI136" s="29"/>
      <c r="BJ136" s="29">
        <f t="shared" si="446"/>
        <v>0</v>
      </c>
      <c r="BK136" s="39"/>
      <c r="BL136" s="29">
        <f t="shared" si="447"/>
        <v>0</v>
      </c>
      <c r="BM136" s="39"/>
      <c r="BN136" s="29">
        <f t="shared" si="448"/>
        <v>0</v>
      </c>
      <c r="BO136" s="39"/>
      <c r="BP136" s="29">
        <f t="shared" si="449"/>
        <v>0</v>
      </c>
      <c r="BQ136" s="39"/>
      <c r="BR136" s="29">
        <f t="shared" si="450"/>
        <v>0</v>
      </c>
      <c r="BS136" s="29"/>
      <c r="BT136" s="29">
        <f t="shared" si="451"/>
        <v>0</v>
      </c>
      <c r="BU136" s="39"/>
      <c r="BV136" s="29">
        <f t="shared" si="452"/>
        <v>0</v>
      </c>
      <c r="BW136" s="39"/>
      <c r="BX136" s="29">
        <f t="shared" si="453"/>
        <v>0</v>
      </c>
      <c r="BY136" s="39"/>
      <c r="BZ136" s="29">
        <f t="shared" si="454"/>
        <v>0</v>
      </c>
      <c r="CA136" s="39"/>
      <c r="CB136" s="29">
        <f t="shared" si="455"/>
        <v>0</v>
      </c>
      <c r="CC136" s="39"/>
      <c r="CD136" s="29">
        <f t="shared" si="456"/>
        <v>0</v>
      </c>
      <c r="CE136" s="39"/>
      <c r="CF136" s="29">
        <f t="shared" si="457"/>
        <v>0</v>
      </c>
      <c r="CG136" s="39"/>
      <c r="CH136" s="29">
        <f t="shared" si="458"/>
        <v>0</v>
      </c>
      <c r="CI136" s="39"/>
      <c r="CJ136" s="29">
        <f t="shared" si="459"/>
        <v>0</v>
      </c>
      <c r="CK136" s="39"/>
      <c r="CL136" s="29">
        <f t="shared" si="460"/>
        <v>0</v>
      </c>
      <c r="CM136" s="39"/>
      <c r="CN136" s="29">
        <f t="shared" si="461"/>
        <v>0</v>
      </c>
      <c r="CO136" s="30"/>
      <c r="CP136" s="30"/>
      <c r="CQ136" s="29"/>
      <c r="CR136" s="29"/>
      <c r="CS136" s="29"/>
      <c r="CT136" s="29">
        <f t="shared" si="462"/>
        <v>0</v>
      </c>
      <c r="CU136" s="32">
        <f t="shared" si="463"/>
        <v>0</v>
      </c>
      <c r="CV136" s="32">
        <f t="shared" si="463"/>
        <v>0</v>
      </c>
    </row>
    <row r="137" spans="1:100" ht="30" x14ac:dyDescent="0.25">
      <c r="A137" s="12"/>
      <c r="B137" s="12">
        <v>95</v>
      </c>
      <c r="C137" s="33" t="s">
        <v>188</v>
      </c>
      <c r="D137" s="25">
        <f>D135</f>
        <v>10127</v>
      </c>
      <c r="E137" s="26">
        <v>2.06</v>
      </c>
      <c r="F137" s="27">
        <v>1</v>
      </c>
      <c r="G137" s="25">
        <v>1.4</v>
      </c>
      <c r="H137" s="25">
        <v>1.68</v>
      </c>
      <c r="I137" s="25">
        <v>2.23</v>
      </c>
      <c r="J137" s="25">
        <v>2.39</v>
      </c>
      <c r="K137" s="28"/>
      <c r="L137" s="28">
        <f t="shared" si="421"/>
        <v>0</v>
      </c>
      <c r="M137" s="28"/>
      <c r="N137" s="28">
        <f t="shared" si="422"/>
        <v>0</v>
      </c>
      <c r="O137" s="29">
        <v>0</v>
      </c>
      <c r="P137" s="29">
        <f t="shared" si="423"/>
        <v>0</v>
      </c>
      <c r="Q137" s="29">
        <v>0</v>
      </c>
      <c r="R137" s="29">
        <f t="shared" si="424"/>
        <v>0</v>
      </c>
      <c r="S137" s="29">
        <v>0</v>
      </c>
      <c r="T137" s="29">
        <f t="shared" si="425"/>
        <v>0</v>
      </c>
      <c r="U137" s="29">
        <v>0</v>
      </c>
      <c r="V137" s="29">
        <f t="shared" si="426"/>
        <v>0</v>
      </c>
      <c r="W137" s="29">
        <v>0</v>
      </c>
      <c r="X137" s="29">
        <f t="shared" si="427"/>
        <v>0</v>
      </c>
      <c r="Y137" s="29">
        <v>0</v>
      </c>
      <c r="Z137" s="29">
        <f t="shared" si="428"/>
        <v>0</v>
      </c>
      <c r="AA137" s="29">
        <v>0</v>
      </c>
      <c r="AB137" s="29">
        <f t="shared" si="429"/>
        <v>0</v>
      </c>
      <c r="AC137" s="29">
        <v>0</v>
      </c>
      <c r="AD137" s="29">
        <f t="shared" si="430"/>
        <v>0</v>
      </c>
      <c r="AE137" s="29">
        <v>0</v>
      </c>
      <c r="AF137" s="29">
        <f t="shared" si="431"/>
        <v>0</v>
      </c>
      <c r="AG137" s="29">
        <v>0</v>
      </c>
      <c r="AH137" s="29">
        <f t="shared" si="432"/>
        <v>0</v>
      </c>
      <c r="AI137" s="29"/>
      <c r="AJ137" s="29">
        <f t="shared" si="433"/>
        <v>0</v>
      </c>
      <c r="AK137" s="29">
        <v>0</v>
      </c>
      <c r="AL137" s="29">
        <f t="shared" si="434"/>
        <v>0</v>
      </c>
      <c r="AM137" s="29">
        <v>0</v>
      </c>
      <c r="AN137" s="29">
        <f t="shared" si="435"/>
        <v>0</v>
      </c>
      <c r="AO137" s="29"/>
      <c r="AP137" s="29">
        <f t="shared" si="436"/>
        <v>0</v>
      </c>
      <c r="AQ137" s="29">
        <v>0</v>
      </c>
      <c r="AR137" s="29">
        <f t="shared" si="437"/>
        <v>0</v>
      </c>
      <c r="AS137" s="29"/>
      <c r="AT137" s="29">
        <f t="shared" si="438"/>
        <v>0</v>
      </c>
      <c r="AU137" s="29">
        <v>0</v>
      </c>
      <c r="AV137" s="29">
        <f t="shared" si="439"/>
        <v>0</v>
      </c>
      <c r="AW137" s="30"/>
      <c r="AX137" s="30">
        <f t="shared" si="440"/>
        <v>0</v>
      </c>
      <c r="AY137" s="29">
        <v>0</v>
      </c>
      <c r="AZ137" s="29">
        <f t="shared" si="441"/>
        <v>0</v>
      </c>
      <c r="BA137" s="29">
        <v>0</v>
      </c>
      <c r="BB137" s="29">
        <f t="shared" si="442"/>
        <v>0</v>
      </c>
      <c r="BC137" s="29">
        <v>0</v>
      </c>
      <c r="BD137" s="29">
        <f t="shared" si="443"/>
        <v>0</v>
      </c>
      <c r="BE137" s="29">
        <v>0</v>
      </c>
      <c r="BF137" s="29">
        <f t="shared" si="444"/>
        <v>0</v>
      </c>
      <c r="BG137" s="29">
        <v>0</v>
      </c>
      <c r="BH137" s="29">
        <f t="shared" si="445"/>
        <v>0</v>
      </c>
      <c r="BI137" s="29"/>
      <c r="BJ137" s="29">
        <f t="shared" si="446"/>
        <v>0</v>
      </c>
      <c r="BK137" s="29">
        <v>0</v>
      </c>
      <c r="BL137" s="29">
        <f t="shared" si="447"/>
        <v>0</v>
      </c>
      <c r="BM137" s="29">
        <v>0</v>
      </c>
      <c r="BN137" s="29">
        <f t="shared" si="448"/>
        <v>0</v>
      </c>
      <c r="BO137" s="29">
        <v>0</v>
      </c>
      <c r="BP137" s="29">
        <f t="shared" si="449"/>
        <v>0</v>
      </c>
      <c r="BQ137" s="29">
        <v>0</v>
      </c>
      <c r="BR137" s="29">
        <f t="shared" si="450"/>
        <v>0</v>
      </c>
      <c r="BS137" s="29"/>
      <c r="BT137" s="29">
        <f t="shared" si="451"/>
        <v>0</v>
      </c>
      <c r="BU137" s="29">
        <v>0</v>
      </c>
      <c r="BV137" s="29">
        <f t="shared" si="452"/>
        <v>0</v>
      </c>
      <c r="BW137" s="29">
        <v>0</v>
      </c>
      <c r="BX137" s="29">
        <f t="shared" si="453"/>
        <v>0</v>
      </c>
      <c r="BY137" s="29">
        <v>0</v>
      </c>
      <c r="BZ137" s="29">
        <f t="shared" si="454"/>
        <v>0</v>
      </c>
      <c r="CA137" s="29">
        <v>0</v>
      </c>
      <c r="CB137" s="29">
        <f t="shared" si="455"/>
        <v>0</v>
      </c>
      <c r="CC137" s="29">
        <v>0</v>
      </c>
      <c r="CD137" s="29">
        <f t="shared" si="456"/>
        <v>0</v>
      </c>
      <c r="CE137" s="29">
        <v>0</v>
      </c>
      <c r="CF137" s="29">
        <f t="shared" si="457"/>
        <v>0</v>
      </c>
      <c r="CG137" s="29">
        <v>0</v>
      </c>
      <c r="CH137" s="29">
        <f t="shared" si="458"/>
        <v>0</v>
      </c>
      <c r="CI137" s="29"/>
      <c r="CJ137" s="29">
        <f t="shared" si="459"/>
        <v>0</v>
      </c>
      <c r="CK137" s="29">
        <v>0</v>
      </c>
      <c r="CL137" s="29">
        <f t="shared" si="460"/>
        <v>0</v>
      </c>
      <c r="CM137" s="29">
        <v>0</v>
      </c>
      <c r="CN137" s="29">
        <f t="shared" si="461"/>
        <v>0</v>
      </c>
      <c r="CO137" s="30"/>
      <c r="CP137" s="30"/>
      <c r="CQ137" s="29"/>
      <c r="CR137" s="29"/>
      <c r="CS137" s="29"/>
      <c r="CT137" s="29">
        <f t="shared" si="462"/>
        <v>0</v>
      </c>
      <c r="CU137" s="32">
        <f t="shared" si="463"/>
        <v>0</v>
      </c>
      <c r="CV137" s="32">
        <f t="shared" si="463"/>
        <v>0</v>
      </c>
    </row>
    <row r="138" spans="1:100" ht="30" x14ac:dyDescent="0.25">
      <c r="A138" s="12"/>
      <c r="B138" s="12">
        <v>96</v>
      </c>
      <c r="C138" s="33" t="s">
        <v>189</v>
      </c>
      <c r="D138" s="25">
        <f>D137</f>
        <v>10127</v>
      </c>
      <c r="E138" s="26">
        <v>2.17</v>
      </c>
      <c r="F138" s="27">
        <v>1</v>
      </c>
      <c r="G138" s="25">
        <v>1.4</v>
      </c>
      <c r="H138" s="25">
        <v>1.68</v>
      </c>
      <c r="I138" s="25">
        <v>2.23</v>
      </c>
      <c r="J138" s="25">
        <v>2.39</v>
      </c>
      <c r="K138" s="28"/>
      <c r="L138" s="28">
        <f t="shared" si="421"/>
        <v>0</v>
      </c>
      <c r="M138" s="28"/>
      <c r="N138" s="28">
        <f t="shared" si="422"/>
        <v>0</v>
      </c>
      <c r="O138" s="29">
        <v>0</v>
      </c>
      <c r="P138" s="29">
        <f t="shared" si="423"/>
        <v>0</v>
      </c>
      <c r="Q138" s="29">
        <v>0</v>
      </c>
      <c r="R138" s="29">
        <f t="shared" si="424"/>
        <v>0</v>
      </c>
      <c r="S138" s="29">
        <v>0</v>
      </c>
      <c r="T138" s="29">
        <f t="shared" si="425"/>
        <v>0</v>
      </c>
      <c r="U138" s="29">
        <v>0</v>
      </c>
      <c r="V138" s="29">
        <f t="shared" si="426"/>
        <v>0</v>
      </c>
      <c r="W138" s="29">
        <v>0</v>
      </c>
      <c r="X138" s="29">
        <f t="shared" si="427"/>
        <v>0</v>
      </c>
      <c r="Y138" s="29">
        <v>0</v>
      </c>
      <c r="Z138" s="29">
        <f t="shared" si="428"/>
        <v>0</v>
      </c>
      <c r="AA138" s="29">
        <v>0</v>
      </c>
      <c r="AB138" s="29">
        <f t="shared" si="429"/>
        <v>0</v>
      </c>
      <c r="AC138" s="29">
        <v>0</v>
      </c>
      <c r="AD138" s="29">
        <f t="shared" si="430"/>
        <v>0</v>
      </c>
      <c r="AE138" s="29">
        <v>0</v>
      </c>
      <c r="AF138" s="29">
        <f t="shared" si="431"/>
        <v>0</v>
      </c>
      <c r="AG138" s="29">
        <v>0</v>
      </c>
      <c r="AH138" s="29">
        <f t="shared" si="432"/>
        <v>0</v>
      </c>
      <c r="AI138" s="29"/>
      <c r="AJ138" s="29">
        <f t="shared" si="433"/>
        <v>0</v>
      </c>
      <c r="AK138" s="29">
        <v>0</v>
      </c>
      <c r="AL138" s="29">
        <f t="shared" si="434"/>
        <v>0</v>
      </c>
      <c r="AM138" s="29">
        <v>0</v>
      </c>
      <c r="AN138" s="29">
        <f t="shared" si="435"/>
        <v>0</v>
      </c>
      <c r="AO138" s="29"/>
      <c r="AP138" s="29">
        <f t="shared" si="436"/>
        <v>0</v>
      </c>
      <c r="AQ138" s="29">
        <v>0</v>
      </c>
      <c r="AR138" s="29">
        <f t="shared" si="437"/>
        <v>0</v>
      </c>
      <c r="AS138" s="29"/>
      <c r="AT138" s="29">
        <f t="shared" si="438"/>
        <v>0</v>
      </c>
      <c r="AU138" s="29">
        <v>0</v>
      </c>
      <c r="AV138" s="29">
        <f t="shared" si="439"/>
        <v>0</v>
      </c>
      <c r="AW138" s="30"/>
      <c r="AX138" s="30">
        <f t="shared" si="440"/>
        <v>0</v>
      </c>
      <c r="AY138" s="29">
        <v>0</v>
      </c>
      <c r="AZ138" s="29">
        <f t="shared" si="441"/>
        <v>0</v>
      </c>
      <c r="BA138" s="29">
        <v>0</v>
      </c>
      <c r="BB138" s="29">
        <f t="shared" si="442"/>
        <v>0</v>
      </c>
      <c r="BC138" s="29">
        <v>0</v>
      </c>
      <c r="BD138" s="29">
        <f t="shared" si="443"/>
        <v>0</v>
      </c>
      <c r="BE138" s="29">
        <v>0</v>
      </c>
      <c r="BF138" s="29">
        <f t="shared" si="444"/>
        <v>0</v>
      </c>
      <c r="BG138" s="29">
        <v>0</v>
      </c>
      <c r="BH138" s="29">
        <f t="shared" si="445"/>
        <v>0</v>
      </c>
      <c r="BI138" s="29"/>
      <c r="BJ138" s="29">
        <f t="shared" si="446"/>
        <v>0</v>
      </c>
      <c r="BK138" s="29">
        <v>0</v>
      </c>
      <c r="BL138" s="29">
        <f t="shared" si="447"/>
        <v>0</v>
      </c>
      <c r="BM138" s="29">
        <v>0</v>
      </c>
      <c r="BN138" s="29">
        <f t="shared" si="448"/>
        <v>0</v>
      </c>
      <c r="BO138" s="29">
        <v>0</v>
      </c>
      <c r="BP138" s="29">
        <f t="shared" si="449"/>
        <v>0</v>
      </c>
      <c r="BQ138" s="29">
        <v>0</v>
      </c>
      <c r="BR138" s="29">
        <f t="shared" si="450"/>
        <v>0</v>
      </c>
      <c r="BS138" s="29"/>
      <c r="BT138" s="29">
        <f t="shared" si="451"/>
        <v>0</v>
      </c>
      <c r="BU138" s="29">
        <v>0</v>
      </c>
      <c r="BV138" s="29">
        <f t="shared" si="452"/>
        <v>0</v>
      </c>
      <c r="BW138" s="29">
        <v>0</v>
      </c>
      <c r="BX138" s="29">
        <f t="shared" si="453"/>
        <v>0</v>
      </c>
      <c r="BY138" s="29">
        <v>0</v>
      </c>
      <c r="BZ138" s="29">
        <f t="shared" si="454"/>
        <v>0</v>
      </c>
      <c r="CA138" s="29">
        <v>0</v>
      </c>
      <c r="CB138" s="29">
        <f t="shared" si="455"/>
        <v>0</v>
      </c>
      <c r="CC138" s="29">
        <v>0</v>
      </c>
      <c r="CD138" s="29">
        <f t="shared" si="456"/>
        <v>0</v>
      </c>
      <c r="CE138" s="29">
        <v>0</v>
      </c>
      <c r="CF138" s="29">
        <f t="shared" si="457"/>
        <v>0</v>
      </c>
      <c r="CG138" s="29">
        <v>0</v>
      </c>
      <c r="CH138" s="29">
        <f t="shared" si="458"/>
        <v>0</v>
      </c>
      <c r="CI138" s="29"/>
      <c r="CJ138" s="29">
        <f t="shared" si="459"/>
        <v>0</v>
      </c>
      <c r="CK138" s="29">
        <v>0</v>
      </c>
      <c r="CL138" s="29">
        <f t="shared" si="460"/>
        <v>0</v>
      </c>
      <c r="CM138" s="29">
        <v>0</v>
      </c>
      <c r="CN138" s="29">
        <f t="shared" si="461"/>
        <v>0</v>
      </c>
      <c r="CO138" s="30"/>
      <c r="CP138" s="30"/>
      <c r="CQ138" s="29"/>
      <c r="CR138" s="29"/>
      <c r="CS138" s="29"/>
      <c r="CT138" s="29">
        <f t="shared" si="462"/>
        <v>0</v>
      </c>
      <c r="CU138" s="32">
        <f t="shared" si="463"/>
        <v>0</v>
      </c>
      <c r="CV138" s="32">
        <f t="shared" si="463"/>
        <v>0</v>
      </c>
    </row>
    <row r="139" spans="1:100" x14ac:dyDescent="0.25">
      <c r="A139" s="12">
        <v>33</v>
      </c>
      <c r="B139" s="12"/>
      <c r="C139" s="45" t="s">
        <v>190</v>
      </c>
      <c r="D139" s="25"/>
      <c r="E139" s="26"/>
      <c r="F139" s="27"/>
      <c r="G139" s="25"/>
      <c r="H139" s="25"/>
      <c r="I139" s="25"/>
      <c r="J139" s="25"/>
      <c r="K139" s="69">
        <f t="shared" ref="K139:Z139" si="464">SUM(K140:K140)</f>
        <v>0</v>
      </c>
      <c r="L139" s="69">
        <f t="shared" si="464"/>
        <v>0</v>
      </c>
      <c r="M139" s="69">
        <f t="shared" si="464"/>
        <v>0</v>
      </c>
      <c r="N139" s="69">
        <f t="shared" si="464"/>
        <v>0</v>
      </c>
      <c r="O139" s="69">
        <f t="shared" si="464"/>
        <v>0</v>
      </c>
      <c r="P139" s="69">
        <f t="shared" si="464"/>
        <v>0</v>
      </c>
      <c r="Q139" s="69">
        <f t="shared" si="464"/>
        <v>0</v>
      </c>
      <c r="R139" s="69">
        <f t="shared" si="464"/>
        <v>0</v>
      </c>
      <c r="S139" s="69">
        <f t="shared" si="464"/>
        <v>0</v>
      </c>
      <c r="T139" s="69">
        <f t="shared" si="464"/>
        <v>0</v>
      </c>
      <c r="U139" s="69">
        <f t="shared" si="464"/>
        <v>0</v>
      </c>
      <c r="V139" s="69">
        <f t="shared" si="464"/>
        <v>0</v>
      </c>
      <c r="W139" s="69">
        <f t="shared" si="464"/>
        <v>0</v>
      </c>
      <c r="X139" s="69">
        <f t="shared" si="464"/>
        <v>0</v>
      </c>
      <c r="Y139" s="69">
        <f t="shared" si="464"/>
        <v>3</v>
      </c>
      <c r="Z139" s="69">
        <f t="shared" si="464"/>
        <v>46786.740000000005</v>
      </c>
      <c r="AA139" s="69">
        <f t="shared" ref="AA139:AP139" si="465">SUM(AA140:AA140)</f>
        <v>7</v>
      </c>
      <c r="AB139" s="69">
        <f t="shared" si="465"/>
        <v>113099.14616000002</v>
      </c>
      <c r="AC139" s="69">
        <f t="shared" si="465"/>
        <v>0</v>
      </c>
      <c r="AD139" s="69">
        <f t="shared" si="465"/>
        <v>0</v>
      </c>
      <c r="AE139" s="69">
        <f t="shared" si="465"/>
        <v>1</v>
      </c>
      <c r="AF139" s="69">
        <f t="shared" si="465"/>
        <v>15751.5358</v>
      </c>
      <c r="AG139" s="69">
        <f t="shared" si="465"/>
        <v>0</v>
      </c>
      <c r="AH139" s="69">
        <f t="shared" si="465"/>
        <v>0</v>
      </c>
      <c r="AI139" s="69">
        <f t="shared" si="465"/>
        <v>0</v>
      </c>
      <c r="AJ139" s="69">
        <f t="shared" si="465"/>
        <v>0</v>
      </c>
      <c r="AK139" s="69">
        <f t="shared" si="465"/>
        <v>0</v>
      </c>
      <c r="AL139" s="69">
        <f t="shared" si="465"/>
        <v>0</v>
      </c>
      <c r="AM139" s="69">
        <f t="shared" si="465"/>
        <v>0</v>
      </c>
      <c r="AN139" s="69">
        <f t="shared" si="465"/>
        <v>0</v>
      </c>
      <c r="AO139" s="69">
        <f t="shared" si="465"/>
        <v>0</v>
      </c>
      <c r="AP139" s="69">
        <f t="shared" si="465"/>
        <v>0</v>
      </c>
      <c r="AQ139" s="69">
        <f t="shared" ref="AQ139:BF139" si="466">SUM(AQ140:AQ140)</f>
        <v>0</v>
      </c>
      <c r="AR139" s="69">
        <f t="shared" si="466"/>
        <v>0</v>
      </c>
      <c r="AS139" s="69">
        <f t="shared" si="466"/>
        <v>0</v>
      </c>
      <c r="AT139" s="69">
        <f t="shared" si="466"/>
        <v>0</v>
      </c>
      <c r="AU139" s="69">
        <f t="shared" si="466"/>
        <v>0</v>
      </c>
      <c r="AV139" s="69">
        <f t="shared" si="466"/>
        <v>0</v>
      </c>
      <c r="AW139" s="69">
        <f t="shared" si="466"/>
        <v>0</v>
      </c>
      <c r="AX139" s="69">
        <f t="shared" si="466"/>
        <v>0</v>
      </c>
      <c r="AY139" s="69">
        <f t="shared" si="466"/>
        <v>0</v>
      </c>
      <c r="AZ139" s="69">
        <f t="shared" si="466"/>
        <v>0</v>
      </c>
      <c r="BA139" s="69">
        <f t="shared" si="466"/>
        <v>0</v>
      </c>
      <c r="BB139" s="69">
        <f t="shared" si="466"/>
        <v>0</v>
      </c>
      <c r="BC139" s="69">
        <f t="shared" si="466"/>
        <v>0</v>
      </c>
      <c r="BD139" s="69">
        <f t="shared" si="466"/>
        <v>0</v>
      </c>
      <c r="BE139" s="69">
        <f t="shared" si="466"/>
        <v>0</v>
      </c>
      <c r="BF139" s="69">
        <f t="shared" si="466"/>
        <v>0</v>
      </c>
      <c r="BG139" s="69">
        <f t="shared" ref="BG139:BV139" si="467">SUM(BG140:BG140)</f>
        <v>0</v>
      </c>
      <c r="BH139" s="69">
        <f t="shared" si="467"/>
        <v>0</v>
      </c>
      <c r="BI139" s="69">
        <f t="shared" si="467"/>
        <v>0</v>
      </c>
      <c r="BJ139" s="69">
        <f t="shared" si="467"/>
        <v>0</v>
      </c>
      <c r="BK139" s="69">
        <f t="shared" si="467"/>
        <v>1</v>
      </c>
      <c r="BL139" s="69">
        <f t="shared" si="467"/>
        <v>18714.696</v>
      </c>
      <c r="BM139" s="69">
        <f t="shared" si="467"/>
        <v>0</v>
      </c>
      <c r="BN139" s="69">
        <f t="shared" si="467"/>
        <v>0</v>
      </c>
      <c r="BO139" s="69">
        <f t="shared" si="467"/>
        <v>0</v>
      </c>
      <c r="BP139" s="69">
        <f t="shared" si="467"/>
        <v>0</v>
      </c>
      <c r="BQ139" s="69">
        <f t="shared" si="467"/>
        <v>2</v>
      </c>
      <c r="BR139" s="69">
        <f t="shared" si="467"/>
        <v>38776.850112</v>
      </c>
      <c r="BS139" s="69">
        <f t="shared" si="467"/>
        <v>0</v>
      </c>
      <c r="BT139" s="69">
        <f t="shared" si="467"/>
        <v>0</v>
      </c>
      <c r="BU139" s="69">
        <f t="shared" si="467"/>
        <v>0</v>
      </c>
      <c r="BV139" s="69">
        <f t="shared" si="467"/>
        <v>0</v>
      </c>
      <c r="BW139" s="69">
        <f t="shared" ref="BW139:CL139" si="468">SUM(BW140:BW140)</f>
        <v>0</v>
      </c>
      <c r="BX139" s="69">
        <f t="shared" si="468"/>
        <v>0</v>
      </c>
      <c r="BY139" s="69">
        <f t="shared" si="468"/>
        <v>0</v>
      </c>
      <c r="BZ139" s="69">
        <f t="shared" si="468"/>
        <v>0</v>
      </c>
      <c r="CA139" s="69">
        <f t="shared" si="468"/>
        <v>0</v>
      </c>
      <c r="CB139" s="69">
        <f t="shared" si="468"/>
        <v>0</v>
      </c>
      <c r="CC139" s="69">
        <f t="shared" si="468"/>
        <v>0</v>
      </c>
      <c r="CD139" s="69">
        <f t="shared" si="468"/>
        <v>0</v>
      </c>
      <c r="CE139" s="69">
        <f t="shared" si="468"/>
        <v>0</v>
      </c>
      <c r="CF139" s="69">
        <f t="shared" si="468"/>
        <v>0</v>
      </c>
      <c r="CG139" s="69">
        <f t="shared" si="468"/>
        <v>1</v>
      </c>
      <c r="CH139" s="69">
        <f t="shared" si="468"/>
        <v>18901.842960000002</v>
      </c>
      <c r="CI139" s="69">
        <f t="shared" si="468"/>
        <v>0</v>
      </c>
      <c r="CJ139" s="69">
        <f t="shared" si="468"/>
        <v>0</v>
      </c>
      <c r="CK139" s="69">
        <f t="shared" si="468"/>
        <v>0</v>
      </c>
      <c r="CL139" s="69">
        <f t="shared" si="468"/>
        <v>0</v>
      </c>
      <c r="CM139" s="69">
        <f t="shared" ref="CM139:CV139" si="469">SUM(CM140:CM140)</f>
        <v>0</v>
      </c>
      <c r="CN139" s="69">
        <f t="shared" si="469"/>
        <v>0</v>
      </c>
      <c r="CO139" s="69">
        <f t="shared" si="469"/>
        <v>0</v>
      </c>
      <c r="CP139" s="69">
        <f t="shared" si="469"/>
        <v>0</v>
      </c>
      <c r="CQ139" s="69">
        <f t="shared" si="469"/>
        <v>0</v>
      </c>
      <c r="CR139" s="69">
        <f t="shared" si="469"/>
        <v>0</v>
      </c>
      <c r="CS139" s="69">
        <f t="shared" si="469"/>
        <v>0</v>
      </c>
      <c r="CT139" s="69">
        <f t="shared" si="469"/>
        <v>0</v>
      </c>
      <c r="CU139" s="69">
        <f t="shared" si="469"/>
        <v>15</v>
      </c>
      <c r="CV139" s="69">
        <f t="shared" si="469"/>
        <v>252030.81103200003</v>
      </c>
    </row>
    <row r="140" spans="1:100" x14ac:dyDescent="0.25">
      <c r="A140" s="12"/>
      <c r="B140" s="12">
        <v>97</v>
      </c>
      <c r="C140" s="33" t="s">
        <v>191</v>
      </c>
      <c r="D140" s="25">
        <f>D138</f>
        <v>10127</v>
      </c>
      <c r="E140" s="26">
        <v>1.1000000000000001</v>
      </c>
      <c r="F140" s="27">
        <v>1</v>
      </c>
      <c r="G140" s="25">
        <v>1.4</v>
      </c>
      <c r="H140" s="25">
        <v>1.68</v>
      </c>
      <c r="I140" s="25">
        <v>2.23</v>
      </c>
      <c r="J140" s="25">
        <v>2.39</v>
      </c>
      <c r="K140" s="28"/>
      <c r="L140" s="28">
        <f>SUM(K140*D140*E140*F140*G140*$L$7)</f>
        <v>0</v>
      </c>
      <c r="M140" s="28"/>
      <c r="N140" s="28">
        <f>M140*D140*E140*F140*G140*$N$7</f>
        <v>0</v>
      </c>
      <c r="O140" s="29">
        <v>0</v>
      </c>
      <c r="P140" s="29">
        <f>O140*D140*E140*F140*G140*$P$7</f>
        <v>0</v>
      </c>
      <c r="Q140" s="29">
        <v>0</v>
      </c>
      <c r="R140" s="29">
        <f>Q140*D140*E140*F140*G140*$R$7</f>
        <v>0</v>
      </c>
      <c r="S140" s="29">
        <v>0</v>
      </c>
      <c r="T140" s="29">
        <f>S140*D140*E140*F140*G140*$T$7</f>
        <v>0</v>
      </c>
      <c r="U140" s="29">
        <v>0</v>
      </c>
      <c r="V140" s="29">
        <f>U140*D140*E140*F140*G140*$V$7</f>
        <v>0</v>
      </c>
      <c r="W140" s="29">
        <v>0</v>
      </c>
      <c r="X140" s="29">
        <f>W140*D140*E140*F140*G140*$X$7</f>
        <v>0</v>
      </c>
      <c r="Y140" s="29">
        <v>3</v>
      </c>
      <c r="Z140" s="29">
        <f>Y140*D140*E140*F140*G140*$Z$7</f>
        <v>46786.740000000005</v>
      </c>
      <c r="AA140" s="29">
        <v>7</v>
      </c>
      <c r="AB140" s="29">
        <f>AA140*D140*E140*F140*G140*$AB$7</f>
        <v>113099.14616000002</v>
      </c>
      <c r="AC140" s="29">
        <v>0</v>
      </c>
      <c r="AD140" s="29">
        <f>AC140*D140*E140*F140*G140*$AD$7</f>
        <v>0</v>
      </c>
      <c r="AE140" s="29">
        <v>1</v>
      </c>
      <c r="AF140" s="29">
        <f>AE140*D140*E140*F140*G140*$AF$7</f>
        <v>15751.5358</v>
      </c>
      <c r="AG140" s="29">
        <v>0</v>
      </c>
      <c r="AH140" s="29">
        <f>AG140*D140*E140*F140*G140*$AH$7</f>
        <v>0</v>
      </c>
      <c r="AI140" s="29"/>
      <c r="AJ140" s="29">
        <f>AI140*D140*E140*F140*G140*$AJ$7</f>
        <v>0</v>
      </c>
      <c r="AK140" s="29">
        <v>0</v>
      </c>
      <c r="AL140" s="29">
        <f>AK140*D140*E140*F140*G140*$AL$7</f>
        <v>0</v>
      </c>
      <c r="AM140" s="29">
        <v>0</v>
      </c>
      <c r="AN140" s="29">
        <f>AM140*D140*E140*F140*G140*$AN$7</f>
        <v>0</v>
      </c>
      <c r="AO140" s="29"/>
      <c r="AP140" s="29">
        <f>AO140*D140*E140*F140*G140*$AP$7</f>
        <v>0</v>
      </c>
      <c r="AQ140" s="29">
        <v>0</v>
      </c>
      <c r="AR140" s="29">
        <f>AQ140*D140*E140*F140*G140*$AR$7</f>
        <v>0</v>
      </c>
      <c r="AS140" s="29"/>
      <c r="AT140" s="29">
        <f>AS140*D140*E140*F140*G140*$AT$7</f>
        <v>0</v>
      </c>
      <c r="AU140" s="29">
        <v>0</v>
      </c>
      <c r="AV140" s="29">
        <f>AU140*D140*E140*F140*G140*$AV$7</f>
        <v>0</v>
      </c>
      <c r="AW140" s="30"/>
      <c r="AX140" s="30">
        <f>AW140*D140*E140*F140*G140*$AX$7</f>
        <v>0</v>
      </c>
      <c r="AY140" s="29">
        <v>0</v>
      </c>
      <c r="AZ140" s="29">
        <f>AY140*D140*E140*F140*G140*$AZ$7</f>
        <v>0</v>
      </c>
      <c r="BA140" s="29">
        <v>0</v>
      </c>
      <c r="BB140" s="29">
        <f>BA140*D140*E140*F140*H140*$BB$7</f>
        <v>0</v>
      </c>
      <c r="BC140" s="29"/>
      <c r="BD140" s="29">
        <f>BC140*D140*E140*F140*H140*$BD$7</f>
        <v>0</v>
      </c>
      <c r="BE140" s="29">
        <v>0</v>
      </c>
      <c r="BF140" s="29">
        <f>BE140*D140*E140*F140*H140*$BF$7</f>
        <v>0</v>
      </c>
      <c r="BG140" s="29">
        <v>0</v>
      </c>
      <c r="BH140" s="29">
        <f>BG140*D140*E140*F140*H140*$BH$7</f>
        <v>0</v>
      </c>
      <c r="BI140" s="29"/>
      <c r="BJ140" s="29">
        <f>BI140*D140*E140*F140*H140*$BJ$7</f>
        <v>0</v>
      </c>
      <c r="BK140" s="29">
        <v>1</v>
      </c>
      <c r="BL140" s="29">
        <f>BK140*D140*E140*F140*H140*$BL$7</f>
        <v>18714.696</v>
      </c>
      <c r="BM140" s="29">
        <v>0</v>
      </c>
      <c r="BN140" s="29">
        <f>BM140*D140*E140*F140*H140*$BN$7</f>
        <v>0</v>
      </c>
      <c r="BO140" s="29">
        <v>0</v>
      </c>
      <c r="BP140" s="29">
        <f>BO140*D140*E140*F140*H140*$BP$7</f>
        <v>0</v>
      </c>
      <c r="BQ140" s="29">
        <v>2</v>
      </c>
      <c r="BR140" s="29">
        <f>BQ140*D140*E140*F140*H140*$BR$7</f>
        <v>38776.850112</v>
      </c>
      <c r="BS140" s="29"/>
      <c r="BT140" s="29">
        <f>BS140*D140*E140*F140*H140*$BT$7</f>
        <v>0</v>
      </c>
      <c r="BU140" s="29">
        <v>0</v>
      </c>
      <c r="BV140" s="29">
        <f>BU140*D140*E140*F140*H140*$BV$7</f>
        <v>0</v>
      </c>
      <c r="BW140" s="29">
        <v>0</v>
      </c>
      <c r="BX140" s="29">
        <f>BW140*D140*E140*F140*H140*$BX$7</f>
        <v>0</v>
      </c>
      <c r="BY140" s="29">
        <v>0</v>
      </c>
      <c r="BZ140" s="29">
        <f>BY140*D140*E140*F140*H140*$BZ$7</f>
        <v>0</v>
      </c>
      <c r="CA140" s="29">
        <v>0</v>
      </c>
      <c r="CB140" s="29">
        <f>CA140*D140*E140*F140*H140*$CB$7</f>
        <v>0</v>
      </c>
      <c r="CC140" s="29">
        <v>0</v>
      </c>
      <c r="CD140" s="29">
        <f>CC140*D140*E140*F140*H140*$CD$7</f>
        <v>0</v>
      </c>
      <c r="CE140" s="29">
        <v>0</v>
      </c>
      <c r="CF140" s="29">
        <f>CE140*D140*E140*F140*H140*$CF$7</f>
        <v>0</v>
      </c>
      <c r="CG140" s="29">
        <v>1</v>
      </c>
      <c r="CH140" s="29">
        <f>CG140*D140*E140*F140*H140*$CH$7</f>
        <v>18901.842960000002</v>
      </c>
      <c r="CI140" s="29"/>
      <c r="CJ140" s="29">
        <f>CI140*D140*E140*F140*H140*$CJ$7</f>
        <v>0</v>
      </c>
      <c r="CK140" s="29">
        <v>0</v>
      </c>
      <c r="CL140" s="29">
        <f>CK140*D140*E140*F140*I140*$CL$7</f>
        <v>0</v>
      </c>
      <c r="CM140" s="29">
        <v>0</v>
      </c>
      <c r="CN140" s="29">
        <f>CM140*D140*E140*F140*J140*$CN$7</f>
        <v>0</v>
      </c>
      <c r="CO140" s="30"/>
      <c r="CP140" s="30"/>
      <c r="CQ140" s="29"/>
      <c r="CR140" s="29"/>
      <c r="CS140" s="29"/>
      <c r="CT140" s="29">
        <f>CS140*D140*E140*F140*G140*$CT$7</f>
        <v>0</v>
      </c>
      <c r="CU140" s="32">
        <f>SUM(K140,M140,O140,Q140,S140,U140,W140,Y140,AA140,AC140,AE140,AG140,AI140,AK140,AM140,AO140,AQ140,AS140,AU140,AW140,AY140,BA140,BC140,BG140,BI140,BK140,BM140,BO140,BQ140,BS140,BU140,BW140,BY140,CA140,CC140,CE140,CG140,CI140,CK140,CM140,BE140,CO140,CQ140,CS140)</f>
        <v>15</v>
      </c>
      <c r="CV140" s="32">
        <f>SUM(L140,N140,P140,R140,T140,V140,X140,Z140,AB140,AD140,AF140,AH140,AJ140,AL140,AN140,AP140,AR140,AT140,AV140,AX140,AZ140,BB140,BD140,BH140,BJ140,BL140,BN140,BP140,BR140,BT140,BV140,BX140,BZ140,CB140,CD140,CF140,CH140,CJ140,CL140,CN140,BF140,CP140,CR140,CT140)</f>
        <v>252030.81103200003</v>
      </c>
    </row>
    <row r="141" spans="1:100" x14ac:dyDescent="0.25">
      <c r="A141" s="12">
        <v>34</v>
      </c>
      <c r="B141" s="12"/>
      <c r="C141" s="45" t="s">
        <v>192</v>
      </c>
      <c r="D141" s="25"/>
      <c r="E141" s="26"/>
      <c r="F141" s="27"/>
      <c r="G141" s="25"/>
      <c r="H141" s="25"/>
      <c r="I141" s="25"/>
      <c r="J141" s="25"/>
      <c r="K141" s="69">
        <f t="shared" ref="K141:Z141" si="470">SUM(K142:K144)</f>
        <v>0</v>
      </c>
      <c r="L141" s="69">
        <f t="shared" si="470"/>
        <v>0</v>
      </c>
      <c r="M141" s="69">
        <f t="shared" si="470"/>
        <v>0</v>
      </c>
      <c r="N141" s="69">
        <f t="shared" si="470"/>
        <v>0</v>
      </c>
      <c r="O141" s="69">
        <f t="shared" si="470"/>
        <v>0</v>
      </c>
      <c r="P141" s="69">
        <f t="shared" si="470"/>
        <v>0</v>
      </c>
      <c r="Q141" s="69">
        <f t="shared" si="470"/>
        <v>0</v>
      </c>
      <c r="R141" s="69">
        <f t="shared" si="470"/>
        <v>0</v>
      </c>
      <c r="S141" s="69">
        <f t="shared" si="470"/>
        <v>0</v>
      </c>
      <c r="T141" s="69">
        <f t="shared" si="470"/>
        <v>0</v>
      </c>
      <c r="U141" s="69">
        <f t="shared" si="470"/>
        <v>0</v>
      </c>
      <c r="V141" s="69">
        <f t="shared" si="470"/>
        <v>0</v>
      </c>
      <c r="W141" s="69">
        <f t="shared" si="470"/>
        <v>0</v>
      </c>
      <c r="X141" s="69">
        <f t="shared" si="470"/>
        <v>0</v>
      </c>
      <c r="Y141" s="69">
        <f t="shared" si="470"/>
        <v>0</v>
      </c>
      <c r="Z141" s="69">
        <f t="shared" si="470"/>
        <v>0</v>
      </c>
      <c r="AA141" s="69">
        <f t="shared" ref="AA141:AP141" si="471">SUM(AA142:AA144)</f>
        <v>0</v>
      </c>
      <c r="AB141" s="69">
        <f t="shared" si="471"/>
        <v>0</v>
      </c>
      <c r="AC141" s="69">
        <f t="shared" si="471"/>
        <v>0</v>
      </c>
      <c r="AD141" s="69">
        <f t="shared" si="471"/>
        <v>0</v>
      </c>
      <c r="AE141" s="69">
        <f t="shared" si="471"/>
        <v>0</v>
      </c>
      <c r="AF141" s="69">
        <f t="shared" si="471"/>
        <v>0</v>
      </c>
      <c r="AG141" s="69">
        <f t="shared" si="471"/>
        <v>0</v>
      </c>
      <c r="AH141" s="69">
        <f t="shared" si="471"/>
        <v>0</v>
      </c>
      <c r="AI141" s="69">
        <f t="shared" si="471"/>
        <v>0</v>
      </c>
      <c r="AJ141" s="69">
        <f t="shared" si="471"/>
        <v>0</v>
      </c>
      <c r="AK141" s="69">
        <f t="shared" si="471"/>
        <v>244</v>
      </c>
      <c r="AL141" s="69">
        <f t="shared" si="471"/>
        <v>3775786.3270400004</v>
      </c>
      <c r="AM141" s="69">
        <f t="shared" si="471"/>
        <v>0</v>
      </c>
      <c r="AN141" s="69">
        <f t="shared" si="471"/>
        <v>0</v>
      </c>
      <c r="AO141" s="69">
        <f t="shared" si="471"/>
        <v>0</v>
      </c>
      <c r="AP141" s="69">
        <f t="shared" si="471"/>
        <v>0</v>
      </c>
      <c r="AQ141" s="69">
        <f t="shared" ref="AQ141:BF141" si="472">SUM(AQ142:AQ144)</f>
        <v>0</v>
      </c>
      <c r="AR141" s="69">
        <f t="shared" si="472"/>
        <v>0</v>
      </c>
      <c r="AS141" s="69">
        <f t="shared" si="472"/>
        <v>0</v>
      </c>
      <c r="AT141" s="69">
        <f t="shared" si="472"/>
        <v>0</v>
      </c>
      <c r="AU141" s="69">
        <f t="shared" si="472"/>
        <v>0</v>
      </c>
      <c r="AV141" s="69">
        <f t="shared" si="472"/>
        <v>0</v>
      </c>
      <c r="AW141" s="69">
        <f t="shared" si="472"/>
        <v>0</v>
      </c>
      <c r="AX141" s="69">
        <f t="shared" si="472"/>
        <v>0</v>
      </c>
      <c r="AY141" s="69">
        <f t="shared" si="472"/>
        <v>0</v>
      </c>
      <c r="AZ141" s="69">
        <f t="shared" si="472"/>
        <v>0</v>
      </c>
      <c r="BA141" s="69">
        <f t="shared" si="472"/>
        <v>0</v>
      </c>
      <c r="BB141" s="69">
        <f t="shared" si="472"/>
        <v>0</v>
      </c>
      <c r="BC141" s="69">
        <f t="shared" si="472"/>
        <v>0</v>
      </c>
      <c r="BD141" s="69">
        <f t="shared" si="472"/>
        <v>0</v>
      </c>
      <c r="BE141" s="69">
        <f t="shared" si="472"/>
        <v>0</v>
      </c>
      <c r="BF141" s="69">
        <f t="shared" si="472"/>
        <v>0</v>
      </c>
      <c r="BG141" s="69">
        <f t="shared" ref="BG141:BV141" si="473">SUM(BG142:BG144)</f>
        <v>0</v>
      </c>
      <c r="BH141" s="69">
        <f t="shared" si="473"/>
        <v>0</v>
      </c>
      <c r="BI141" s="69">
        <f t="shared" si="473"/>
        <v>0</v>
      </c>
      <c r="BJ141" s="69">
        <f t="shared" si="473"/>
        <v>0</v>
      </c>
      <c r="BK141" s="69">
        <f t="shared" si="473"/>
        <v>4</v>
      </c>
      <c r="BL141" s="69">
        <f t="shared" si="473"/>
        <v>59887.027199999997</v>
      </c>
      <c r="BM141" s="69">
        <f t="shared" si="473"/>
        <v>0</v>
      </c>
      <c r="BN141" s="69">
        <f t="shared" si="473"/>
        <v>0</v>
      </c>
      <c r="BO141" s="69">
        <f t="shared" si="473"/>
        <v>2</v>
      </c>
      <c r="BP141" s="69">
        <f t="shared" si="473"/>
        <v>53081.683199999999</v>
      </c>
      <c r="BQ141" s="69">
        <f t="shared" si="473"/>
        <v>12</v>
      </c>
      <c r="BR141" s="69">
        <f t="shared" si="473"/>
        <v>186128.88053759999</v>
      </c>
      <c r="BS141" s="69">
        <f t="shared" si="473"/>
        <v>0</v>
      </c>
      <c r="BT141" s="69">
        <f t="shared" si="473"/>
        <v>0</v>
      </c>
      <c r="BU141" s="69">
        <f t="shared" si="473"/>
        <v>0</v>
      </c>
      <c r="BV141" s="69">
        <f t="shared" si="473"/>
        <v>0</v>
      </c>
      <c r="BW141" s="69">
        <f t="shared" ref="BW141:CL141" si="474">SUM(BW142:BW144)</f>
        <v>0</v>
      </c>
      <c r="BX141" s="69">
        <f t="shared" si="474"/>
        <v>0</v>
      </c>
      <c r="BY141" s="69">
        <f t="shared" si="474"/>
        <v>0</v>
      </c>
      <c r="BZ141" s="69">
        <f t="shared" si="474"/>
        <v>0</v>
      </c>
      <c r="CA141" s="69">
        <f t="shared" si="474"/>
        <v>87</v>
      </c>
      <c r="CB141" s="69">
        <f t="shared" si="474"/>
        <v>1534829.6483519999</v>
      </c>
      <c r="CC141" s="69">
        <f t="shared" si="474"/>
        <v>0</v>
      </c>
      <c r="CD141" s="69">
        <f t="shared" si="474"/>
        <v>0</v>
      </c>
      <c r="CE141" s="69">
        <f t="shared" si="474"/>
        <v>0</v>
      </c>
      <c r="CF141" s="69">
        <f t="shared" si="474"/>
        <v>0</v>
      </c>
      <c r="CG141" s="69">
        <f t="shared" si="474"/>
        <v>0</v>
      </c>
      <c r="CH141" s="69">
        <f t="shared" si="474"/>
        <v>0</v>
      </c>
      <c r="CI141" s="69">
        <f t="shared" si="474"/>
        <v>0</v>
      </c>
      <c r="CJ141" s="69">
        <f t="shared" si="474"/>
        <v>0</v>
      </c>
      <c r="CK141" s="69">
        <f t="shared" si="474"/>
        <v>0</v>
      </c>
      <c r="CL141" s="69">
        <f t="shared" si="474"/>
        <v>0</v>
      </c>
      <c r="CM141" s="69">
        <f t="shared" ref="CM141:CV141" si="475">SUM(CM142:CM144)</f>
        <v>4</v>
      </c>
      <c r="CN141" s="69">
        <f t="shared" si="475"/>
        <v>93716.06816000001</v>
      </c>
      <c r="CO141" s="69">
        <f t="shared" si="475"/>
        <v>0</v>
      </c>
      <c r="CP141" s="69">
        <f t="shared" si="475"/>
        <v>0</v>
      </c>
      <c r="CQ141" s="69">
        <f t="shared" si="475"/>
        <v>0</v>
      </c>
      <c r="CR141" s="69">
        <f t="shared" si="475"/>
        <v>0</v>
      </c>
      <c r="CS141" s="69">
        <f t="shared" si="475"/>
        <v>0</v>
      </c>
      <c r="CT141" s="69">
        <f t="shared" si="475"/>
        <v>0</v>
      </c>
      <c r="CU141" s="69">
        <f t="shared" si="475"/>
        <v>353</v>
      </c>
      <c r="CV141" s="69">
        <f t="shared" si="475"/>
        <v>5703429.6344895996</v>
      </c>
    </row>
    <row r="142" spans="1:100" ht="45" x14ac:dyDescent="0.25">
      <c r="A142" s="12"/>
      <c r="B142" s="12">
        <v>98</v>
      </c>
      <c r="C142" s="24" t="s">
        <v>193</v>
      </c>
      <c r="D142" s="25">
        <f>D140</f>
        <v>10127</v>
      </c>
      <c r="E142" s="26">
        <v>0.88</v>
      </c>
      <c r="F142" s="27">
        <v>1</v>
      </c>
      <c r="G142" s="25">
        <v>1.4</v>
      </c>
      <c r="H142" s="25">
        <v>1.68</v>
      </c>
      <c r="I142" s="25">
        <v>2.23</v>
      </c>
      <c r="J142" s="25">
        <v>2.39</v>
      </c>
      <c r="K142" s="28"/>
      <c r="L142" s="28">
        <f>SUM(K142*D142*E142*F142*G142*$L$7)</f>
        <v>0</v>
      </c>
      <c r="M142" s="28"/>
      <c r="N142" s="28">
        <f>M142*D142*E142*F142*G142*$N$7</f>
        <v>0</v>
      </c>
      <c r="O142" s="29">
        <v>0</v>
      </c>
      <c r="P142" s="29">
        <f>O142*D142*E142*F142*G142*$P$7</f>
        <v>0</v>
      </c>
      <c r="Q142" s="29">
        <v>0</v>
      </c>
      <c r="R142" s="29">
        <f>Q142*D142*E142*F142*G142*$R$7</f>
        <v>0</v>
      </c>
      <c r="S142" s="29">
        <v>0</v>
      </c>
      <c r="T142" s="29">
        <f>S142*D142*E142*F142*G142*$T$7</f>
        <v>0</v>
      </c>
      <c r="U142" s="29">
        <v>0</v>
      </c>
      <c r="V142" s="29">
        <f>U142*D142*E142*F142*G142*$V$7</f>
        <v>0</v>
      </c>
      <c r="W142" s="29">
        <v>0</v>
      </c>
      <c r="X142" s="29">
        <f>W142*D142*E142*F142*G142*$X$7</f>
        <v>0</v>
      </c>
      <c r="Y142" s="29">
        <v>0</v>
      </c>
      <c r="Z142" s="29">
        <f>Y142*D142*E142*F142*G142*$Z$7</f>
        <v>0</v>
      </c>
      <c r="AA142" s="29">
        <v>0</v>
      </c>
      <c r="AB142" s="29">
        <f>AA142*D142*E142*F142*G142*$AB$7</f>
        <v>0</v>
      </c>
      <c r="AC142" s="29">
        <v>0</v>
      </c>
      <c r="AD142" s="29">
        <f>AC142*D142*E142*F142*G142*$AD$7</f>
        <v>0</v>
      </c>
      <c r="AE142" s="29">
        <v>0</v>
      </c>
      <c r="AF142" s="29">
        <f>AE142*D142*E142*F142*G142*$AF$7</f>
        <v>0</v>
      </c>
      <c r="AG142" s="29">
        <v>0</v>
      </c>
      <c r="AH142" s="29">
        <f>AG142*D142*E142*F142*G142*$AH$7</f>
        <v>0</v>
      </c>
      <c r="AI142" s="29"/>
      <c r="AJ142" s="29">
        <f>AI142*D142*E142*F142*G142*$AJ$7</f>
        <v>0</v>
      </c>
      <c r="AK142" s="29">
        <v>108</v>
      </c>
      <c r="AL142" s="29">
        <f>AK142*D142*E142*F142*G142*$AL$7</f>
        <v>1360932.69312</v>
      </c>
      <c r="AM142" s="29">
        <v>0</v>
      </c>
      <c r="AN142" s="29">
        <f>AM142*D142*E142*F142*G142*$AN$7</f>
        <v>0</v>
      </c>
      <c r="AO142" s="29"/>
      <c r="AP142" s="29">
        <f>AO142*D142*E142*F142*G142*$AP$7</f>
        <v>0</v>
      </c>
      <c r="AQ142" s="29">
        <v>0</v>
      </c>
      <c r="AR142" s="29">
        <f>AQ142*D142*E142*F142*G142*$AR$7</f>
        <v>0</v>
      </c>
      <c r="AS142" s="29"/>
      <c r="AT142" s="29">
        <f>AS142*D142*E142*F142*G142*$AT$7</f>
        <v>0</v>
      </c>
      <c r="AU142" s="29">
        <v>0</v>
      </c>
      <c r="AV142" s="29">
        <f>AU142*D142*E142*F142*G142*$AV$7</f>
        <v>0</v>
      </c>
      <c r="AW142" s="30"/>
      <c r="AX142" s="30">
        <f>AW142*D142*E142*F142*G142*$AX$7</f>
        <v>0</v>
      </c>
      <c r="AY142" s="29">
        <v>0</v>
      </c>
      <c r="AZ142" s="29">
        <f>AY142*D142*E142*F142*G142*$AZ$7</f>
        <v>0</v>
      </c>
      <c r="BA142" s="29">
        <v>0</v>
      </c>
      <c r="BB142" s="29">
        <f>BA142*D142*E142*F142*H142*$BB$7</f>
        <v>0</v>
      </c>
      <c r="BC142" s="29">
        <v>0</v>
      </c>
      <c r="BD142" s="29">
        <f>BC142*D142*E142*F142*H142*$BD$7</f>
        <v>0</v>
      </c>
      <c r="BE142" s="29">
        <v>0</v>
      </c>
      <c r="BF142" s="29">
        <f>BE142*D142*E142*F142*H142*$BF$7</f>
        <v>0</v>
      </c>
      <c r="BG142" s="29"/>
      <c r="BH142" s="29">
        <f>BG142*D142*E142*F142*H142*$BH$7</f>
        <v>0</v>
      </c>
      <c r="BI142" s="29"/>
      <c r="BJ142" s="29">
        <f>BI142*D142*E142*F142*H142*$BJ$7</f>
        <v>0</v>
      </c>
      <c r="BK142" s="29">
        <v>4</v>
      </c>
      <c r="BL142" s="29">
        <f>BK142*D142*E142*F142*H142*$BL$7</f>
        <v>59887.027199999997</v>
      </c>
      <c r="BM142" s="29">
        <v>0</v>
      </c>
      <c r="BN142" s="29">
        <f>BM142*D142*E142*F142*H142*$BN$7</f>
        <v>0</v>
      </c>
      <c r="BO142" s="29">
        <v>0</v>
      </c>
      <c r="BP142" s="29">
        <f>BO142*D142*E142*F142*H142*$BP$7</f>
        <v>0</v>
      </c>
      <c r="BQ142" s="29">
        <v>12</v>
      </c>
      <c r="BR142" s="29">
        <f>BQ142*D142*E142*F142*H142*$BR$7</f>
        <v>186128.88053759999</v>
      </c>
      <c r="BS142" s="29"/>
      <c r="BT142" s="29">
        <f>BS142*D142*E142*F142*H142*$BT$7</f>
        <v>0</v>
      </c>
      <c r="BU142" s="29">
        <v>0</v>
      </c>
      <c r="BV142" s="29">
        <f>BU142*D142*E142*F142*H142*$BV$7</f>
        <v>0</v>
      </c>
      <c r="BW142" s="29">
        <v>0</v>
      </c>
      <c r="BX142" s="29">
        <f>BW142*D142*E142*F142*H142*$BX$7</f>
        <v>0</v>
      </c>
      <c r="BY142" s="29">
        <v>0</v>
      </c>
      <c r="BZ142" s="29">
        <f>BY142*D142*E142*F142*H142*$BZ$7</f>
        <v>0</v>
      </c>
      <c r="CA142" s="29">
        <v>40</v>
      </c>
      <c r="CB142" s="29">
        <f>CA142*D142*E142*F142*H142*$CB$7</f>
        <v>604858.97472000006</v>
      </c>
      <c r="CC142" s="29">
        <v>0</v>
      </c>
      <c r="CD142" s="29">
        <f>CC142*D142*E142*F142*H142*$CD$7</f>
        <v>0</v>
      </c>
      <c r="CE142" s="29">
        <v>0</v>
      </c>
      <c r="CF142" s="29">
        <f>CE142*D142*E142*F142*H142*$CF$7</f>
        <v>0</v>
      </c>
      <c r="CG142" s="29">
        <v>0</v>
      </c>
      <c r="CH142" s="29">
        <f>CG142*D142*E142*F142*H142*$CH$7</f>
        <v>0</v>
      </c>
      <c r="CI142" s="29"/>
      <c r="CJ142" s="29">
        <f>CI142*D142*E142*F142*H142*$CJ$7</f>
        <v>0</v>
      </c>
      <c r="CK142" s="29"/>
      <c r="CL142" s="29">
        <f>CK142*D142*E142*F142*I142*$CL$7</f>
        <v>0</v>
      </c>
      <c r="CM142" s="29">
        <v>4</v>
      </c>
      <c r="CN142" s="29">
        <f>CM142*D142*E142*F142*J142*$CN$7</f>
        <v>93716.06816000001</v>
      </c>
      <c r="CO142" s="30"/>
      <c r="CP142" s="30"/>
      <c r="CQ142" s="29"/>
      <c r="CR142" s="29"/>
      <c r="CS142" s="29"/>
      <c r="CT142" s="29">
        <f>CS142*D142*E142*F142*G142*$CT$7</f>
        <v>0</v>
      </c>
      <c r="CU142" s="32">
        <f t="shared" ref="CU142:CV144" si="476">SUM(K142,M142,O142,Q142,S142,U142,W142,Y142,AA142,AC142,AE142,AG142,AI142,AK142,AM142,AO142,AQ142,AS142,AU142,AW142,AY142,BA142,BC142,BG142,BI142,BK142,BM142,BO142,BQ142,BS142,BU142,BW142,BY142,CA142,CC142,CE142,CG142,CI142,CK142,CM142,BE142,CO142,CQ142,CS142)</f>
        <v>168</v>
      </c>
      <c r="CV142" s="32">
        <f t="shared" si="476"/>
        <v>2305523.6437375997</v>
      </c>
    </row>
    <row r="143" spans="1:100" ht="30" x14ac:dyDescent="0.25">
      <c r="A143" s="12"/>
      <c r="B143" s="12">
        <v>99</v>
      </c>
      <c r="C143" s="24" t="s">
        <v>194</v>
      </c>
      <c r="D143" s="25">
        <f>D142</f>
        <v>10127</v>
      </c>
      <c r="E143" s="26">
        <v>0.92</v>
      </c>
      <c r="F143" s="27">
        <v>1</v>
      </c>
      <c r="G143" s="25">
        <v>1.4</v>
      </c>
      <c r="H143" s="25">
        <v>1.68</v>
      </c>
      <c r="I143" s="25">
        <v>2.23</v>
      </c>
      <c r="J143" s="25">
        <v>2.39</v>
      </c>
      <c r="K143" s="28"/>
      <c r="L143" s="28">
        <f>SUM(K143*D143*E143*F143*G143*$L$7)</f>
        <v>0</v>
      </c>
      <c r="M143" s="28"/>
      <c r="N143" s="28">
        <f>M143*D143*E143*F143*G143*$N$7</f>
        <v>0</v>
      </c>
      <c r="O143" s="29">
        <v>0</v>
      </c>
      <c r="P143" s="29">
        <f>O143*D143*E143*F143*G143*$P$7</f>
        <v>0</v>
      </c>
      <c r="Q143" s="29">
        <v>0</v>
      </c>
      <c r="R143" s="29">
        <f>Q143*D143*E143*F143*G143*$R$7</f>
        <v>0</v>
      </c>
      <c r="S143" s="29">
        <v>0</v>
      </c>
      <c r="T143" s="29">
        <f>S143*D143*E143*F143*G143*$T$7</f>
        <v>0</v>
      </c>
      <c r="U143" s="29">
        <v>0</v>
      </c>
      <c r="V143" s="29">
        <f>U143*D143*E143*F143*G143*$V$7</f>
        <v>0</v>
      </c>
      <c r="W143" s="29">
        <v>0</v>
      </c>
      <c r="X143" s="29">
        <f>W143*D143*E143*F143*G143*$X$7</f>
        <v>0</v>
      </c>
      <c r="Y143" s="29">
        <v>0</v>
      </c>
      <c r="Z143" s="29">
        <f>Y143*D143*E143*F143*G143*$Z$7</f>
        <v>0</v>
      </c>
      <c r="AA143" s="29">
        <v>0</v>
      </c>
      <c r="AB143" s="29">
        <f>AA143*D143*E143*F143*G143*$AB$7</f>
        <v>0</v>
      </c>
      <c r="AC143" s="29">
        <v>0</v>
      </c>
      <c r="AD143" s="29">
        <f>AC143*D143*E143*F143*G143*$AD$7</f>
        <v>0</v>
      </c>
      <c r="AE143" s="29">
        <v>0</v>
      </c>
      <c r="AF143" s="29">
        <f>AE143*D143*E143*F143*G143*$AF$7</f>
        <v>0</v>
      </c>
      <c r="AG143" s="29">
        <v>0</v>
      </c>
      <c r="AH143" s="29">
        <f>AG143*D143*E143*F143*G143*$AH$7</f>
        <v>0</v>
      </c>
      <c r="AI143" s="29"/>
      <c r="AJ143" s="29">
        <f>AI143*D143*E143*F143*G143*$AJ$7</f>
        <v>0</v>
      </c>
      <c r="AK143" s="29">
        <v>68</v>
      </c>
      <c r="AL143" s="29">
        <f>AK143*D143*E143*F143*G143*$AL$7</f>
        <v>895832.79967999994</v>
      </c>
      <c r="AM143" s="29">
        <v>0</v>
      </c>
      <c r="AN143" s="29">
        <f>AM143*D143*E143*F143*G143*$AN$7</f>
        <v>0</v>
      </c>
      <c r="AO143" s="29"/>
      <c r="AP143" s="29">
        <f>AO143*D143*E143*F143*G143*$AP$7</f>
        <v>0</v>
      </c>
      <c r="AQ143" s="29">
        <v>0</v>
      </c>
      <c r="AR143" s="29">
        <f>AQ143*D143*E143*F143*G143*$AR$7</f>
        <v>0</v>
      </c>
      <c r="AS143" s="29"/>
      <c r="AT143" s="29">
        <f>AS143*D143*E143*F143*G143*$AT$7</f>
        <v>0</v>
      </c>
      <c r="AU143" s="29">
        <v>0</v>
      </c>
      <c r="AV143" s="29">
        <f>AU143*D143*E143*F143*G143*$AV$7</f>
        <v>0</v>
      </c>
      <c r="AW143" s="30"/>
      <c r="AX143" s="30">
        <f>AW143*D143*E143*F143*G143*$AX$7</f>
        <v>0</v>
      </c>
      <c r="AY143" s="29">
        <v>0</v>
      </c>
      <c r="AZ143" s="29">
        <f>AY143*D143*E143*F143*G143*$AZ$7</f>
        <v>0</v>
      </c>
      <c r="BA143" s="29">
        <v>0</v>
      </c>
      <c r="BB143" s="29">
        <f>BA143*D143*E143*F143*H143*$BB$7</f>
        <v>0</v>
      </c>
      <c r="BC143" s="29">
        <v>0</v>
      </c>
      <c r="BD143" s="29">
        <f>BC143*D143*E143*F143*H143*$BD$7</f>
        <v>0</v>
      </c>
      <c r="BE143" s="29">
        <v>0</v>
      </c>
      <c r="BF143" s="29">
        <f>BE143*D143*E143*F143*H143*$BF$7</f>
        <v>0</v>
      </c>
      <c r="BG143" s="29">
        <v>0</v>
      </c>
      <c r="BH143" s="29">
        <f>BG143*D143*E143*F143*H143*$BH$7</f>
        <v>0</v>
      </c>
      <c r="BI143" s="29"/>
      <c r="BJ143" s="29">
        <f>BI143*D143*E143*F143*H143*$BJ$7</f>
        <v>0</v>
      </c>
      <c r="BK143" s="29">
        <v>0</v>
      </c>
      <c r="BL143" s="29">
        <f>BK143*D143*E143*F143*H143*$BL$7</f>
        <v>0</v>
      </c>
      <c r="BM143" s="29">
        <v>0</v>
      </c>
      <c r="BN143" s="29">
        <f>BM143*D143*E143*F143*H143*$BN$7</f>
        <v>0</v>
      </c>
      <c r="BO143" s="29">
        <v>0</v>
      </c>
      <c r="BP143" s="29">
        <f>BO143*D143*E143*F143*H143*$BP$7</f>
        <v>0</v>
      </c>
      <c r="BQ143" s="29">
        <v>0</v>
      </c>
      <c r="BR143" s="29">
        <f>BQ143*D143*E143*F143*H143*$BR$7</f>
        <v>0</v>
      </c>
      <c r="BS143" s="29"/>
      <c r="BT143" s="29">
        <f>BS143*D143*E143*F143*H143*$BT$7</f>
        <v>0</v>
      </c>
      <c r="BU143" s="29">
        <v>0</v>
      </c>
      <c r="BV143" s="29">
        <f>BU143*D143*E143*F143*H143*$BV$7</f>
        <v>0</v>
      </c>
      <c r="BW143" s="29">
        <v>0</v>
      </c>
      <c r="BX143" s="29">
        <f>BW143*D143*E143*F143*H143*$BX$7</f>
        <v>0</v>
      </c>
      <c r="BY143" s="29">
        <v>0</v>
      </c>
      <c r="BZ143" s="29">
        <f>BY143*D143*E143*F143*H143*$BZ$7</f>
        <v>0</v>
      </c>
      <c r="CA143" s="29">
        <v>30</v>
      </c>
      <c r="CB143" s="29">
        <f>CA143*D143*E143*F143*H143*$CB$7</f>
        <v>474264.42335999996</v>
      </c>
      <c r="CC143" s="29">
        <v>0</v>
      </c>
      <c r="CD143" s="29">
        <f>CC143*D143*E143*F143*H143*$CD$7</f>
        <v>0</v>
      </c>
      <c r="CE143" s="29">
        <v>0</v>
      </c>
      <c r="CF143" s="29">
        <f>CE143*D143*E143*F143*H143*$CF$7</f>
        <v>0</v>
      </c>
      <c r="CG143" s="29">
        <v>0</v>
      </c>
      <c r="CH143" s="29">
        <f>CG143*D143*E143*F143*H143*$CH$7</f>
        <v>0</v>
      </c>
      <c r="CI143" s="29"/>
      <c r="CJ143" s="29">
        <f>CI143*D143*E143*F143*H143*$CJ$7</f>
        <v>0</v>
      </c>
      <c r="CK143" s="29">
        <v>0</v>
      </c>
      <c r="CL143" s="29">
        <f>CK143*D143*E143*F143*I143*$CL$7</f>
        <v>0</v>
      </c>
      <c r="CM143" s="29">
        <v>0</v>
      </c>
      <c r="CN143" s="29">
        <f>CM143*D143*E143*F143*J143*$CN$7</f>
        <v>0</v>
      </c>
      <c r="CO143" s="30"/>
      <c r="CP143" s="30"/>
      <c r="CQ143" s="29"/>
      <c r="CR143" s="29"/>
      <c r="CS143" s="29"/>
      <c r="CT143" s="29">
        <f>CS143*D143*E143*F143*G143*$CT$7</f>
        <v>0</v>
      </c>
      <c r="CU143" s="32">
        <f t="shared" si="476"/>
        <v>98</v>
      </c>
      <c r="CV143" s="32">
        <f t="shared" si="476"/>
        <v>1370097.2230399998</v>
      </c>
    </row>
    <row r="144" spans="1:100" ht="30" x14ac:dyDescent="0.25">
      <c r="A144" s="12"/>
      <c r="B144" s="12">
        <v>100</v>
      </c>
      <c r="C144" s="24" t="s">
        <v>195</v>
      </c>
      <c r="D144" s="25">
        <f t="shared" ref="D144:D153" si="477">D143</f>
        <v>10127</v>
      </c>
      <c r="E144" s="26">
        <v>1.56</v>
      </c>
      <c r="F144" s="27">
        <v>1</v>
      </c>
      <c r="G144" s="25">
        <v>1.4</v>
      </c>
      <c r="H144" s="25">
        <v>1.68</v>
      </c>
      <c r="I144" s="25">
        <v>2.23</v>
      </c>
      <c r="J144" s="25">
        <v>2.39</v>
      </c>
      <c r="K144" s="28"/>
      <c r="L144" s="28">
        <f>SUM(K144*D144*E144*F144*G144*$L$7)</f>
        <v>0</v>
      </c>
      <c r="M144" s="28"/>
      <c r="N144" s="28">
        <f>M144*D144*E144*F144*G144*$N$7</f>
        <v>0</v>
      </c>
      <c r="O144" s="29">
        <v>0</v>
      </c>
      <c r="P144" s="29">
        <f>O144*D144*E144*F144*G144*$P$7</f>
        <v>0</v>
      </c>
      <c r="Q144" s="29">
        <v>0</v>
      </c>
      <c r="R144" s="29">
        <f>Q144*D144*E144*F144*G144*$R$7</f>
        <v>0</v>
      </c>
      <c r="S144" s="29">
        <v>0</v>
      </c>
      <c r="T144" s="29">
        <f>S144*D144*E144*F144*G144*$T$7</f>
        <v>0</v>
      </c>
      <c r="U144" s="29">
        <v>0</v>
      </c>
      <c r="V144" s="29">
        <f>U144*D144*E144*F144*G144*$V$7</f>
        <v>0</v>
      </c>
      <c r="W144" s="29">
        <v>0</v>
      </c>
      <c r="X144" s="29">
        <f>W144*D144*E144*F144*G144*$X$7</f>
        <v>0</v>
      </c>
      <c r="Y144" s="29">
        <v>0</v>
      </c>
      <c r="Z144" s="29">
        <f>Y144*D144*E144*F144*G144*$Z$7</f>
        <v>0</v>
      </c>
      <c r="AA144" s="29">
        <v>0</v>
      </c>
      <c r="AB144" s="29">
        <f>AA144*D144*E144*F144*G144*$AB$7</f>
        <v>0</v>
      </c>
      <c r="AC144" s="29">
        <v>0</v>
      </c>
      <c r="AD144" s="29">
        <f>AC144*D144*E144*F144*G144*$AD$7</f>
        <v>0</v>
      </c>
      <c r="AE144" s="29">
        <v>0</v>
      </c>
      <c r="AF144" s="29">
        <f>AE144*D144*E144*F144*G144*$AF$7</f>
        <v>0</v>
      </c>
      <c r="AG144" s="29">
        <v>0</v>
      </c>
      <c r="AH144" s="29">
        <f>AG144*D144*E144*F144*G144*$AH$7</f>
        <v>0</v>
      </c>
      <c r="AI144" s="29"/>
      <c r="AJ144" s="29">
        <f>AI144*D144*E144*F144*G144*$AJ$7</f>
        <v>0</v>
      </c>
      <c r="AK144" s="29">
        <v>68</v>
      </c>
      <c r="AL144" s="29">
        <f>AK144*D144*E144*F144*G144*$AL$7</f>
        <v>1519020.8342400002</v>
      </c>
      <c r="AM144" s="29">
        <v>0</v>
      </c>
      <c r="AN144" s="29">
        <f>AM144*D144*E144*F144*G144*$AN$7</f>
        <v>0</v>
      </c>
      <c r="AO144" s="29"/>
      <c r="AP144" s="29">
        <f>AO144*D144*E144*F144*G144*$AP$7</f>
        <v>0</v>
      </c>
      <c r="AQ144" s="29">
        <v>0</v>
      </c>
      <c r="AR144" s="29">
        <f>AQ144*D144*E144*F144*G144*$AR$7</f>
        <v>0</v>
      </c>
      <c r="AS144" s="29"/>
      <c r="AT144" s="29">
        <f>AS144*D144*E144*F144*G144*$AT$7</f>
        <v>0</v>
      </c>
      <c r="AU144" s="29">
        <v>0</v>
      </c>
      <c r="AV144" s="29">
        <f>AU144*D144*E144*F144*G144*$AV$7</f>
        <v>0</v>
      </c>
      <c r="AW144" s="30"/>
      <c r="AX144" s="30">
        <f>AW144*D144*E144*F144*G144*$AX$7</f>
        <v>0</v>
      </c>
      <c r="AY144" s="29">
        <v>0</v>
      </c>
      <c r="AZ144" s="29">
        <f>AY144*D144*E144*F144*G144*$AZ$7</f>
        <v>0</v>
      </c>
      <c r="BA144" s="29">
        <v>0</v>
      </c>
      <c r="BB144" s="29">
        <f>BA144*D144*E144*F144*H144*$BB$7</f>
        <v>0</v>
      </c>
      <c r="BC144" s="29">
        <v>0</v>
      </c>
      <c r="BD144" s="29">
        <f>BC144*D144*E144*F144*H144*$BD$7</f>
        <v>0</v>
      </c>
      <c r="BE144" s="29">
        <v>0</v>
      </c>
      <c r="BF144" s="29">
        <f>BE144*D144*E144*F144*H144*$BF$7</f>
        <v>0</v>
      </c>
      <c r="BG144" s="29">
        <v>0</v>
      </c>
      <c r="BH144" s="29">
        <f>BG144*D144*E144*F144*H144*$BH$7</f>
        <v>0</v>
      </c>
      <c r="BI144" s="29"/>
      <c r="BJ144" s="29">
        <f>BI144*D144*E144*F144*H144*$BJ$7</f>
        <v>0</v>
      </c>
      <c r="BK144" s="29">
        <v>0</v>
      </c>
      <c r="BL144" s="29">
        <f>BK144*D144*E144*F144*H144*$BL$7</f>
        <v>0</v>
      </c>
      <c r="BM144" s="29">
        <v>0</v>
      </c>
      <c r="BN144" s="29">
        <f>BM144*D144*E144*F144*H144*$BN$7</f>
        <v>0</v>
      </c>
      <c r="BO144" s="29">
        <v>2</v>
      </c>
      <c r="BP144" s="29">
        <f>BO144*D144*E144*F144*H144*$BP$7</f>
        <v>53081.683199999999</v>
      </c>
      <c r="BQ144" s="29">
        <v>0</v>
      </c>
      <c r="BR144" s="29">
        <f>BQ144*D144*E144*F144*H144*$BR$7</f>
        <v>0</v>
      </c>
      <c r="BS144" s="29"/>
      <c r="BT144" s="29">
        <f>BS144*D144*E144*F144*H144*$BT$7</f>
        <v>0</v>
      </c>
      <c r="BU144" s="29">
        <v>0</v>
      </c>
      <c r="BV144" s="29">
        <f>BU144*D144*E144*F144*H144*$BV$7</f>
        <v>0</v>
      </c>
      <c r="BW144" s="29">
        <v>0</v>
      </c>
      <c r="BX144" s="29">
        <f>BW144*D144*E144*F144*H144*$BX$7</f>
        <v>0</v>
      </c>
      <c r="BY144" s="29">
        <v>0</v>
      </c>
      <c r="BZ144" s="29">
        <f>BY144*D144*E144*F144*H144*$BZ$7</f>
        <v>0</v>
      </c>
      <c r="CA144" s="29">
        <v>17</v>
      </c>
      <c r="CB144" s="29">
        <f>CA144*D144*E144*F144*H144*$CB$7</f>
        <v>455706.25027200003</v>
      </c>
      <c r="CC144" s="29">
        <v>0</v>
      </c>
      <c r="CD144" s="29">
        <f>CC144*D144*E144*F144*H144*$CD$7</f>
        <v>0</v>
      </c>
      <c r="CE144" s="29">
        <v>0</v>
      </c>
      <c r="CF144" s="29">
        <f>CE144*D144*E144*F144*H144*$CF$7</f>
        <v>0</v>
      </c>
      <c r="CG144" s="29">
        <v>0</v>
      </c>
      <c r="CH144" s="29">
        <f>CG144*D144*E144*F144*H144*$CH$7</f>
        <v>0</v>
      </c>
      <c r="CI144" s="29"/>
      <c r="CJ144" s="29">
        <f>CI144*D144*E144*F144*H144*$CJ$7</f>
        <v>0</v>
      </c>
      <c r="CK144" s="29">
        <v>0</v>
      </c>
      <c r="CL144" s="29">
        <f>CK144*D144*E144*F144*I144*$CL$7</f>
        <v>0</v>
      </c>
      <c r="CM144" s="29">
        <v>0</v>
      </c>
      <c r="CN144" s="29">
        <f>CM144*D144*E144*F144*J144*$CN$7</f>
        <v>0</v>
      </c>
      <c r="CO144" s="30"/>
      <c r="CP144" s="30"/>
      <c r="CQ144" s="29"/>
      <c r="CR144" s="29"/>
      <c r="CS144" s="29"/>
      <c r="CT144" s="29">
        <f>CS144*D144*E144*F144*G144*$CT$7</f>
        <v>0</v>
      </c>
      <c r="CU144" s="32">
        <f t="shared" si="476"/>
        <v>87</v>
      </c>
      <c r="CV144" s="32">
        <f t="shared" si="476"/>
        <v>2027808.7677120003</v>
      </c>
    </row>
    <row r="145" spans="1:100" x14ac:dyDescent="0.25">
      <c r="A145" s="12">
        <v>35</v>
      </c>
      <c r="B145" s="12"/>
      <c r="C145" s="45" t="s">
        <v>196</v>
      </c>
      <c r="D145" s="25"/>
      <c r="E145" s="26"/>
      <c r="F145" s="27"/>
      <c r="G145" s="25"/>
      <c r="H145" s="25"/>
      <c r="I145" s="25"/>
      <c r="J145" s="25"/>
      <c r="K145" s="69">
        <f t="shared" ref="K145:Z145" si="478">SUM(K146:K149)</f>
        <v>27</v>
      </c>
      <c r="L145" s="69">
        <f t="shared" si="478"/>
        <v>545146.33445999993</v>
      </c>
      <c r="M145" s="69">
        <f t="shared" si="478"/>
        <v>3</v>
      </c>
      <c r="N145" s="69">
        <f t="shared" si="478"/>
        <v>55123.286399999997</v>
      </c>
      <c r="O145" s="69">
        <f t="shared" si="478"/>
        <v>0</v>
      </c>
      <c r="P145" s="69">
        <f t="shared" si="478"/>
        <v>0</v>
      </c>
      <c r="Q145" s="69">
        <f t="shared" si="478"/>
        <v>48</v>
      </c>
      <c r="R145" s="69">
        <f t="shared" si="478"/>
        <v>1151464.2047999999</v>
      </c>
      <c r="S145" s="69">
        <f t="shared" si="478"/>
        <v>0</v>
      </c>
      <c r="T145" s="69">
        <f t="shared" si="478"/>
        <v>0</v>
      </c>
      <c r="U145" s="69">
        <f t="shared" si="478"/>
        <v>0</v>
      </c>
      <c r="V145" s="69">
        <f t="shared" si="478"/>
        <v>0</v>
      </c>
      <c r="W145" s="69">
        <f t="shared" si="478"/>
        <v>95</v>
      </c>
      <c r="X145" s="69">
        <f t="shared" si="478"/>
        <v>1688941.76724</v>
      </c>
      <c r="Y145" s="69">
        <f t="shared" si="478"/>
        <v>21</v>
      </c>
      <c r="Z145" s="69">
        <f t="shared" si="478"/>
        <v>321552.50400000002</v>
      </c>
      <c r="AA145" s="69">
        <f t="shared" ref="AA145:AP145" si="479">SUM(AA146:AA149)</f>
        <v>1</v>
      </c>
      <c r="AB145" s="69">
        <f t="shared" si="479"/>
        <v>15863.256863999999</v>
      </c>
      <c r="AC145" s="69">
        <f t="shared" si="479"/>
        <v>24</v>
      </c>
      <c r="AD145" s="69">
        <f t="shared" si="479"/>
        <v>371163.46175999998</v>
      </c>
      <c r="AE145" s="69">
        <f t="shared" si="479"/>
        <v>0</v>
      </c>
      <c r="AF145" s="69">
        <f t="shared" si="479"/>
        <v>0</v>
      </c>
      <c r="AG145" s="69">
        <f t="shared" si="479"/>
        <v>0</v>
      </c>
      <c r="AH145" s="69">
        <f t="shared" si="479"/>
        <v>0</v>
      </c>
      <c r="AI145" s="69">
        <f t="shared" si="479"/>
        <v>10</v>
      </c>
      <c r="AJ145" s="69">
        <f t="shared" si="479"/>
        <v>154651.4424</v>
      </c>
      <c r="AK145" s="69">
        <f t="shared" si="479"/>
        <v>0</v>
      </c>
      <c r="AL145" s="69">
        <f t="shared" si="479"/>
        <v>0</v>
      </c>
      <c r="AM145" s="69">
        <f t="shared" si="479"/>
        <v>0</v>
      </c>
      <c r="AN145" s="69">
        <f t="shared" si="479"/>
        <v>0</v>
      </c>
      <c r="AO145" s="69">
        <f t="shared" si="479"/>
        <v>0</v>
      </c>
      <c r="AP145" s="69">
        <f t="shared" si="479"/>
        <v>0</v>
      </c>
      <c r="AQ145" s="69">
        <f t="shared" ref="AQ145:BF145" si="480">SUM(AQ146:AQ149)</f>
        <v>0</v>
      </c>
      <c r="AR145" s="69">
        <f t="shared" si="480"/>
        <v>0</v>
      </c>
      <c r="AS145" s="69">
        <f t="shared" si="480"/>
        <v>0</v>
      </c>
      <c r="AT145" s="69">
        <f t="shared" si="480"/>
        <v>0</v>
      </c>
      <c r="AU145" s="69">
        <f t="shared" si="480"/>
        <v>0</v>
      </c>
      <c r="AV145" s="69">
        <f t="shared" si="480"/>
        <v>0</v>
      </c>
      <c r="AW145" s="69">
        <f t="shared" si="480"/>
        <v>0</v>
      </c>
      <c r="AX145" s="69">
        <f t="shared" si="480"/>
        <v>0</v>
      </c>
      <c r="AY145" s="69">
        <f t="shared" si="480"/>
        <v>0</v>
      </c>
      <c r="AZ145" s="69">
        <f t="shared" si="480"/>
        <v>0</v>
      </c>
      <c r="BA145" s="69">
        <f t="shared" si="480"/>
        <v>7</v>
      </c>
      <c r="BB145" s="69">
        <f t="shared" si="480"/>
        <v>141483.10176000002</v>
      </c>
      <c r="BC145" s="69">
        <f t="shared" si="480"/>
        <v>2</v>
      </c>
      <c r="BD145" s="69">
        <f t="shared" si="480"/>
        <v>47773.514879999995</v>
      </c>
      <c r="BE145" s="69">
        <f t="shared" si="480"/>
        <v>37</v>
      </c>
      <c r="BF145" s="69">
        <f t="shared" si="480"/>
        <v>704328.60476160003</v>
      </c>
      <c r="BG145" s="69">
        <f t="shared" ref="BG145:BV145" si="481">SUM(BG146:BG149)</f>
        <v>33</v>
      </c>
      <c r="BH145" s="69">
        <f t="shared" si="481"/>
        <v>656885.82960000006</v>
      </c>
      <c r="BI145" s="69">
        <f t="shared" si="481"/>
        <v>48</v>
      </c>
      <c r="BJ145" s="69">
        <f t="shared" si="481"/>
        <v>970169.84064000018</v>
      </c>
      <c r="BK145" s="69">
        <f t="shared" si="481"/>
        <v>134</v>
      </c>
      <c r="BL145" s="69">
        <f t="shared" si="481"/>
        <v>2742893.8991999999</v>
      </c>
      <c r="BM145" s="69">
        <f t="shared" si="481"/>
        <v>7</v>
      </c>
      <c r="BN145" s="69">
        <f t="shared" si="481"/>
        <v>133251.35765760002</v>
      </c>
      <c r="BO145" s="69">
        <f t="shared" si="481"/>
        <v>30</v>
      </c>
      <c r="BP145" s="69">
        <f t="shared" si="481"/>
        <v>551232.86400000006</v>
      </c>
      <c r="BQ145" s="69">
        <f t="shared" si="481"/>
        <v>15</v>
      </c>
      <c r="BR145" s="69">
        <f t="shared" si="481"/>
        <v>285538.62355200003</v>
      </c>
      <c r="BS145" s="69">
        <f t="shared" si="481"/>
        <v>19</v>
      </c>
      <c r="BT145" s="69">
        <f t="shared" si="481"/>
        <v>361682.25649920001</v>
      </c>
      <c r="BU145" s="69">
        <f t="shared" si="481"/>
        <v>0</v>
      </c>
      <c r="BV145" s="69">
        <f t="shared" si="481"/>
        <v>0</v>
      </c>
      <c r="BW145" s="69">
        <f t="shared" ref="BW145:CL145" si="482">SUM(BW146:BW149)</f>
        <v>8</v>
      </c>
      <c r="BX145" s="69">
        <f t="shared" si="482"/>
        <v>193829.80780799998</v>
      </c>
      <c r="BY145" s="69">
        <f t="shared" si="482"/>
        <v>0</v>
      </c>
      <c r="BZ145" s="69">
        <f t="shared" si="482"/>
        <v>0</v>
      </c>
      <c r="CA145" s="69">
        <f t="shared" si="482"/>
        <v>8</v>
      </c>
      <c r="CB145" s="69">
        <f t="shared" si="482"/>
        <v>193829.80780799998</v>
      </c>
      <c r="CC145" s="69">
        <f t="shared" si="482"/>
        <v>0</v>
      </c>
      <c r="CD145" s="69">
        <f t="shared" si="482"/>
        <v>0</v>
      </c>
      <c r="CE145" s="69">
        <f t="shared" si="482"/>
        <v>34</v>
      </c>
      <c r="CF145" s="69">
        <f t="shared" si="482"/>
        <v>823776.68318399996</v>
      </c>
      <c r="CG145" s="69">
        <f t="shared" si="482"/>
        <v>34</v>
      </c>
      <c r="CH145" s="69">
        <f t="shared" si="482"/>
        <v>636648.43787999998</v>
      </c>
      <c r="CI145" s="69">
        <f t="shared" si="482"/>
        <v>5</v>
      </c>
      <c r="CJ145" s="69">
        <f t="shared" si="482"/>
        <v>95179.541184000002</v>
      </c>
      <c r="CK145" s="69">
        <f t="shared" si="482"/>
        <v>2</v>
      </c>
      <c r="CL145" s="69">
        <f t="shared" si="482"/>
        <v>63413.653680000003</v>
      </c>
      <c r="CM145" s="69">
        <f t="shared" ref="CM145:CV145" si="483">SUM(CM146:CM149)</f>
        <v>3</v>
      </c>
      <c r="CN145" s="69">
        <f t="shared" si="483"/>
        <v>86261.380920000025</v>
      </c>
      <c r="CO145" s="69">
        <f t="shared" si="483"/>
        <v>0</v>
      </c>
      <c r="CP145" s="69">
        <f t="shared" si="483"/>
        <v>0</v>
      </c>
      <c r="CQ145" s="69">
        <f t="shared" si="483"/>
        <v>0</v>
      </c>
      <c r="CR145" s="69">
        <f t="shared" si="483"/>
        <v>0</v>
      </c>
      <c r="CS145" s="69">
        <f t="shared" si="483"/>
        <v>0</v>
      </c>
      <c r="CT145" s="69">
        <f t="shared" si="483"/>
        <v>0</v>
      </c>
      <c r="CU145" s="69">
        <f t="shared" si="483"/>
        <v>655</v>
      </c>
      <c r="CV145" s="69">
        <f t="shared" si="483"/>
        <v>12992085.462938398</v>
      </c>
    </row>
    <row r="146" spans="1:100" x14ac:dyDescent="0.25">
      <c r="A146" s="12"/>
      <c r="B146" s="12">
        <v>101</v>
      </c>
      <c r="C146" s="33" t="s">
        <v>197</v>
      </c>
      <c r="D146" s="25">
        <f>D144</f>
        <v>10127</v>
      </c>
      <c r="E146" s="26">
        <v>1.08</v>
      </c>
      <c r="F146" s="27">
        <v>1</v>
      </c>
      <c r="G146" s="25">
        <v>1.4</v>
      </c>
      <c r="H146" s="25">
        <v>1.68</v>
      </c>
      <c r="I146" s="25">
        <v>2.23</v>
      </c>
      <c r="J146" s="25">
        <v>2.39</v>
      </c>
      <c r="K146" s="28"/>
      <c r="L146" s="28">
        <f>SUM(K146*D146*E146*F146*G146*$L$7)</f>
        <v>0</v>
      </c>
      <c r="M146" s="28">
        <v>3</v>
      </c>
      <c r="N146" s="28">
        <f>M146*D146*E146*F146*G146*$N$7</f>
        <v>55123.286399999997</v>
      </c>
      <c r="O146" s="29">
        <v>0</v>
      </c>
      <c r="P146" s="29">
        <f>O146*D146*E146*F146*G146*$P$7</f>
        <v>0</v>
      </c>
      <c r="Q146" s="29">
        <v>0</v>
      </c>
      <c r="R146" s="29">
        <f>Q146*D146*E146*F146*G146*$R$7</f>
        <v>0</v>
      </c>
      <c r="S146" s="29">
        <v>0</v>
      </c>
      <c r="T146" s="29">
        <f>S146*D146*E146*F146*G146*$T$7</f>
        <v>0</v>
      </c>
      <c r="U146" s="29">
        <v>0</v>
      </c>
      <c r="V146" s="29">
        <f>U146*D146*E146*F146*G146*$V$7</f>
        <v>0</v>
      </c>
      <c r="W146" s="29">
        <v>52</v>
      </c>
      <c r="X146" s="29">
        <f>W146*D146*E146*F146*G146*$X$7</f>
        <v>812149.75296000007</v>
      </c>
      <c r="Y146" s="29">
        <v>21</v>
      </c>
      <c r="Z146" s="29">
        <f>Y146*D146*E146*F146*G146*$Z$7</f>
        <v>321552.50400000002</v>
      </c>
      <c r="AA146" s="29">
        <v>1</v>
      </c>
      <c r="AB146" s="29">
        <f>AA146*D146*E146*F146*G146*$AB$7</f>
        <v>15863.256863999999</v>
      </c>
      <c r="AC146" s="29">
        <v>24</v>
      </c>
      <c r="AD146" s="29">
        <f>AC146*D146*E146*F146*G146*$AD$7</f>
        <v>371163.46175999998</v>
      </c>
      <c r="AE146" s="29">
        <v>0</v>
      </c>
      <c r="AF146" s="29">
        <f>AE146*D146*E146*F146*G146*$AF$7</f>
        <v>0</v>
      </c>
      <c r="AG146" s="29">
        <v>0</v>
      </c>
      <c r="AH146" s="29">
        <f>AG146*D146*E146*F146*G146*$AH$7</f>
        <v>0</v>
      </c>
      <c r="AI146" s="29">
        <v>10</v>
      </c>
      <c r="AJ146" s="29">
        <f>AI146*D146*E146*F146*G146*$AJ$7</f>
        <v>154651.4424</v>
      </c>
      <c r="AK146" s="29">
        <v>0</v>
      </c>
      <c r="AL146" s="29">
        <f>AK146*D146*E146*F146*G146*$AL$7</f>
        <v>0</v>
      </c>
      <c r="AM146" s="29"/>
      <c r="AN146" s="29">
        <f>AM146*D146*E146*F146*G146*$AN$7</f>
        <v>0</v>
      </c>
      <c r="AO146" s="29"/>
      <c r="AP146" s="29">
        <f>AO146*D146*E146*F146*G146*$AP$7</f>
        <v>0</v>
      </c>
      <c r="AQ146" s="29">
        <v>0</v>
      </c>
      <c r="AR146" s="29">
        <f>AQ146*D146*E146*F146*G146*$AR$7</f>
        <v>0</v>
      </c>
      <c r="AS146" s="29"/>
      <c r="AT146" s="29">
        <f>AS146*D146*E146*F146*G146*$AT$7</f>
        <v>0</v>
      </c>
      <c r="AU146" s="29">
        <v>0</v>
      </c>
      <c r="AV146" s="29">
        <f>AU146*D146*E146*F146*G146*$AV$7</f>
        <v>0</v>
      </c>
      <c r="AW146" s="30"/>
      <c r="AX146" s="30">
        <f>AW146*D146*E146*F146*G146*$AX$7</f>
        <v>0</v>
      </c>
      <c r="AY146" s="29">
        <v>0</v>
      </c>
      <c r="AZ146" s="29">
        <f>AY146*D146*E146*F146*G146*$AZ$7</f>
        <v>0</v>
      </c>
      <c r="BA146" s="29">
        <v>7</v>
      </c>
      <c r="BB146" s="29">
        <f>BA146*D146*E146*F146*H146*$BB$7</f>
        <v>141483.10176000002</v>
      </c>
      <c r="BC146" s="29">
        <v>2</v>
      </c>
      <c r="BD146" s="29">
        <f>BC146*D146*E146*F146*H146*$BD$7</f>
        <v>47773.514879999995</v>
      </c>
      <c r="BE146" s="29">
        <v>37</v>
      </c>
      <c r="BF146" s="29">
        <f>BE146*D146*E146*F146*H146*$BF$7</f>
        <v>704328.60476160003</v>
      </c>
      <c r="BG146" s="29">
        <v>24</v>
      </c>
      <c r="BH146" s="29">
        <f>BG146*D146*E146*F146*H146*$BH$7</f>
        <v>440986.29120000004</v>
      </c>
      <c r="BI146" s="29">
        <v>48</v>
      </c>
      <c r="BJ146" s="29">
        <f>BI146*D146*E146*F146*H146*$BJ$7</f>
        <v>970169.84064000018</v>
      </c>
      <c r="BK146" s="29">
        <v>84</v>
      </c>
      <c r="BL146" s="29">
        <f>BK146*D146*E146*F146*H146*$BL$7</f>
        <v>1543452.0192</v>
      </c>
      <c r="BM146" s="29">
        <v>7</v>
      </c>
      <c r="BN146" s="29">
        <f>BM146*D146*E146*F146*H146*$BN$7</f>
        <v>133251.35765760002</v>
      </c>
      <c r="BO146" s="29">
        <v>30</v>
      </c>
      <c r="BP146" s="29">
        <f>BO146*D146*E146*F146*H146*$BP$7</f>
        <v>551232.86400000006</v>
      </c>
      <c r="BQ146" s="29">
        <v>15</v>
      </c>
      <c r="BR146" s="29">
        <f>BQ146*D146*E146*F146*H146*$BR$7</f>
        <v>285538.62355200003</v>
      </c>
      <c r="BS146" s="29">
        <v>19</v>
      </c>
      <c r="BT146" s="29">
        <f>BS146*D146*E146*F146*H146*$BT$7</f>
        <v>361682.25649920001</v>
      </c>
      <c r="BU146" s="29">
        <v>0</v>
      </c>
      <c r="BV146" s="29">
        <f>BU146*D146*E146*F146*H146*$BV$7</f>
        <v>0</v>
      </c>
      <c r="BW146" s="29">
        <v>0</v>
      </c>
      <c r="BX146" s="29">
        <f>BW146*D146*E146*F146*H146*$BX$7</f>
        <v>0</v>
      </c>
      <c r="BY146" s="29">
        <v>0</v>
      </c>
      <c r="BZ146" s="29">
        <f>BY146*D146*E146*F146*H146*$BZ$7</f>
        <v>0</v>
      </c>
      <c r="CA146" s="29"/>
      <c r="CB146" s="29">
        <f>CA146*D146*E146*F146*H146*$CB$7</f>
        <v>0</v>
      </c>
      <c r="CC146" s="29">
        <v>0</v>
      </c>
      <c r="CD146" s="29">
        <f>CC146*D146*E146*F146*H146*$CD$7</f>
        <v>0</v>
      </c>
      <c r="CE146" s="29">
        <v>0</v>
      </c>
      <c r="CF146" s="29">
        <f>CE146*D146*E146*F146*H146*$CF$7</f>
        <v>0</v>
      </c>
      <c r="CG146" s="29">
        <v>33</v>
      </c>
      <c r="CH146" s="29">
        <f>CG146*D146*E146*F146*H146*$CH$7</f>
        <v>612419.71190400003</v>
      </c>
      <c r="CI146" s="29">
        <v>5</v>
      </c>
      <c r="CJ146" s="29">
        <f>CI146*D146*E146*F146*H146*$CJ$7</f>
        <v>95179.541184000002</v>
      </c>
      <c r="CK146" s="29">
        <v>2</v>
      </c>
      <c r="CL146" s="29">
        <f>CK146*D146*E146*F146*I146*$CL$7</f>
        <v>63413.653680000003</v>
      </c>
      <c r="CM146" s="29">
        <v>3</v>
      </c>
      <c r="CN146" s="29">
        <f>CM146*D146*E146*F146*J146*$CN$7</f>
        <v>86261.380920000025</v>
      </c>
      <c r="CO146" s="30"/>
      <c r="CP146" s="30"/>
      <c r="CQ146" s="29"/>
      <c r="CR146" s="29"/>
      <c r="CS146" s="29"/>
      <c r="CT146" s="29">
        <f>CS146*D146*E146*F146*G146*$CT$7</f>
        <v>0</v>
      </c>
      <c r="CU146" s="32">
        <f t="shared" ref="CU146:CV149" si="484">SUM(K146,M146,O146,Q146,S146,U146,W146,Y146,AA146,AC146,AE146,AG146,AI146,AK146,AM146,AO146,AQ146,AS146,AU146,AW146,AY146,BA146,BC146,BG146,BI146,BK146,BM146,BO146,BQ146,BS146,BU146,BW146,BY146,CA146,CC146,CE146,CG146,CI146,CK146,CM146,BE146,CO146,CQ146,CS146)</f>
        <v>427</v>
      </c>
      <c r="CV146" s="32">
        <f t="shared" si="484"/>
        <v>7767676.4662223998</v>
      </c>
    </row>
    <row r="147" spans="1:100" ht="75" x14ac:dyDescent="0.25">
      <c r="A147" s="12"/>
      <c r="B147" s="12">
        <v>102</v>
      </c>
      <c r="C147" s="33" t="s">
        <v>198</v>
      </c>
      <c r="D147" s="25">
        <f>D40</f>
        <v>10127</v>
      </c>
      <c r="E147" s="26">
        <v>1.41</v>
      </c>
      <c r="F147" s="27">
        <v>1</v>
      </c>
      <c r="G147" s="25">
        <v>1.4</v>
      </c>
      <c r="H147" s="25">
        <v>1.68</v>
      </c>
      <c r="I147" s="25">
        <v>2.23</v>
      </c>
      <c r="J147" s="25">
        <v>2.39</v>
      </c>
      <c r="K147" s="28">
        <v>27</v>
      </c>
      <c r="L147" s="28">
        <f>SUM(K147*D147*E147*F147*G147*$L$7)</f>
        <v>545146.33445999993</v>
      </c>
      <c r="M147" s="28"/>
      <c r="N147" s="28">
        <f>M147*D147*E147*F147*G147*$N$7</f>
        <v>0</v>
      </c>
      <c r="O147" s="29">
        <v>0</v>
      </c>
      <c r="P147" s="29">
        <f>O147*D147*E147*F147*G147*$P$7</f>
        <v>0</v>
      </c>
      <c r="Q147" s="29">
        <v>48</v>
      </c>
      <c r="R147" s="29">
        <f>Q147*D147*E147*F147*G147*$R$7</f>
        <v>1151464.2047999999</v>
      </c>
      <c r="S147" s="29">
        <v>0</v>
      </c>
      <c r="T147" s="29">
        <f>S147*D147*E147*F147*G147*$T$7</f>
        <v>0</v>
      </c>
      <c r="U147" s="29">
        <v>0</v>
      </c>
      <c r="V147" s="29">
        <f>U147*D147*E147*F147*G147*$V$7</f>
        <v>0</v>
      </c>
      <c r="W147" s="29">
        <v>43</v>
      </c>
      <c r="X147" s="29">
        <f>W147*D147*E147*F147*G147*$X$7</f>
        <v>876792.01428</v>
      </c>
      <c r="Y147" s="29">
        <v>0</v>
      </c>
      <c r="Z147" s="29">
        <f>Y147*D147*E147*F147*G147*$Z$7</f>
        <v>0</v>
      </c>
      <c r="AA147" s="29">
        <v>0</v>
      </c>
      <c r="AB147" s="29">
        <f>AA147*D147*E147*F147*G147*$AB$7</f>
        <v>0</v>
      </c>
      <c r="AC147" s="29">
        <v>0</v>
      </c>
      <c r="AD147" s="29">
        <f>AC147*D147*E147*F147*G147*$AD$7</f>
        <v>0</v>
      </c>
      <c r="AE147" s="29">
        <v>0</v>
      </c>
      <c r="AF147" s="29">
        <f>AE147*D147*E147*F147*G147*$AF$7</f>
        <v>0</v>
      </c>
      <c r="AG147" s="29">
        <v>0</v>
      </c>
      <c r="AH147" s="29">
        <f>AG147*D147*E147*F147*G147*$AH$7</f>
        <v>0</v>
      </c>
      <c r="AI147" s="29"/>
      <c r="AJ147" s="29">
        <f>AI147*D147*E147*F147*G147*$AJ$7</f>
        <v>0</v>
      </c>
      <c r="AK147" s="29">
        <v>0</v>
      </c>
      <c r="AL147" s="29">
        <f>AK147*D147*E147*F147*G147*$AL$7</f>
        <v>0</v>
      </c>
      <c r="AM147" s="29"/>
      <c r="AN147" s="29">
        <f>AM147*D147*E147*F147*G147*$AN$7</f>
        <v>0</v>
      </c>
      <c r="AO147" s="29"/>
      <c r="AP147" s="29">
        <f>AO147*D147*E147*F147*G147*$AP$7</f>
        <v>0</v>
      </c>
      <c r="AQ147" s="29">
        <v>0</v>
      </c>
      <c r="AR147" s="29">
        <f>AQ147*D147*E147*F147*G147*$AR$7</f>
        <v>0</v>
      </c>
      <c r="AS147" s="29"/>
      <c r="AT147" s="29">
        <f>AS147*D147*E147*F147*G147*$AT$7</f>
        <v>0</v>
      </c>
      <c r="AU147" s="29">
        <v>0</v>
      </c>
      <c r="AV147" s="29">
        <f>AU147*D147*E147*F147*G147*$AV$7</f>
        <v>0</v>
      </c>
      <c r="AW147" s="30"/>
      <c r="AX147" s="30">
        <f>AW147*D147*E147*F147*G147*$AX$7</f>
        <v>0</v>
      </c>
      <c r="AY147" s="29"/>
      <c r="AZ147" s="29">
        <f>AY147*D147*E147*F147*G147*$AZ$7</f>
        <v>0</v>
      </c>
      <c r="BA147" s="29">
        <v>0</v>
      </c>
      <c r="BB147" s="29">
        <f>BA147*D147*E147*F147*H147*$BB$7</f>
        <v>0</v>
      </c>
      <c r="BC147" s="29">
        <v>0</v>
      </c>
      <c r="BD147" s="29">
        <f>BC147*D147*E147*F147*H147*$BD$7</f>
        <v>0</v>
      </c>
      <c r="BE147" s="29"/>
      <c r="BF147" s="29">
        <f>BE147*D147*E147*F147*H147*$BF$7</f>
        <v>0</v>
      </c>
      <c r="BG147" s="29">
        <v>9</v>
      </c>
      <c r="BH147" s="29">
        <f>BG147*D147*E147*F147*H147*$BH$7</f>
        <v>215899.53839999996</v>
      </c>
      <c r="BI147" s="29"/>
      <c r="BJ147" s="29">
        <f>BI147*D147*E147*F147*H147*$BJ$7</f>
        <v>0</v>
      </c>
      <c r="BK147" s="29">
        <v>50</v>
      </c>
      <c r="BL147" s="29">
        <f>BK147*D147*E147*F147*H147*$BL$7</f>
        <v>1199441.8799999999</v>
      </c>
      <c r="BM147" s="29"/>
      <c r="BN147" s="29">
        <f>BM147*D147*E147*F147*H147*$BN$7</f>
        <v>0</v>
      </c>
      <c r="BO147" s="29">
        <v>0</v>
      </c>
      <c r="BP147" s="29">
        <f>BO147*D147*E147*F147*H147*$BP$7</f>
        <v>0</v>
      </c>
      <c r="BQ147" s="29">
        <v>0</v>
      </c>
      <c r="BR147" s="29">
        <f>BQ147*D147*E147*F147*H147*$BR$7</f>
        <v>0</v>
      </c>
      <c r="BS147" s="29"/>
      <c r="BT147" s="29">
        <f>BS147*D147*E147*F147*H147*$BT$7</f>
        <v>0</v>
      </c>
      <c r="BU147" s="29">
        <v>0</v>
      </c>
      <c r="BV147" s="29">
        <f>BU147*D147*E147*F147*H147*$BV$7</f>
        <v>0</v>
      </c>
      <c r="BW147" s="29">
        <v>8</v>
      </c>
      <c r="BX147" s="29">
        <f>BW147*D147*E147*F147*H147*$BX$7</f>
        <v>193829.80780799998</v>
      </c>
      <c r="BY147" s="29">
        <v>0</v>
      </c>
      <c r="BZ147" s="29">
        <f>BY147*D147*E147*F147*H147*$BZ$7</f>
        <v>0</v>
      </c>
      <c r="CA147" s="29">
        <v>8</v>
      </c>
      <c r="CB147" s="29">
        <f>CA147*D147*E147*F147*H147*$CB$7</f>
        <v>193829.80780799998</v>
      </c>
      <c r="CC147" s="29">
        <v>0</v>
      </c>
      <c r="CD147" s="29">
        <f>CC147*D147*E147*F147*H147*$CD$7</f>
        <v>0</v>
      </c>
      <c r="CE147" s="29">
        <v>34</v>
      </c>
      <c r="CF147" s="29">
        <f>CE147*D147*E147*F147*H147*$CF$7</f>
        <v>823776.68318399996</v>
      </c>
      <c r="CG147" s="29">
        <v>1</v>
      </c>
      <c r="CH147" s="29">
        <f>CG147*D147*E147*F147*H147*$CH$7</f>
        <v>24228.725975999998</v>
      </c>
      <c r="CI147" s="29"/>
      <c r="CJ147" s="29">
        <f>CI147*D147*E147*F147*H147*$CJ$7</f>
        <v>0</v>
      </c>
      <c r="CK147" s="29">
        <v>0</v>
      </c>
      <c r="CL147" s="29">
        <f>CK147*D147*E147*F147*I147*$CL$7</f>
        <v>0</v>
      </c>
      <c r="CM147" s="29">
        <v>0</v>
      </c>
      <c r="CN147" s="29">
        <f>CM147*D147*E147*F147*J147*$CN$7</f>
        <v>0</v>
      </c>
      <c r="CO147" s="30"/>
      <c r="CP147" s="30"/>
      <c r="CQ147" s="29"/>
      <c r="CR147" s="29"/>
      <c r="CS147" s="29"/>
      <c r="CT147" s="29">
        <f>CS147*D147*E147*F147*G147*$CT$7</f>
        <v>0</v>
      </c>
      <c r="CU147" s="32">
        <f t="shared" si="484"/>
        <v>228</v>
      </c>
      <c r="CV147" s="32">
        <f t="shared" si="484"/>
        <v>5224408.9967159992</v>
      </c>
    </row>
    <row r="148" spans="1:100" x14ac:dyDescent="0.25">
      <c r="A148" s="12"/>
      <c r="B148" s="12">
        <v>103</v>
      </c>
      <c r="C148" s="33" t="s">
        <v>199</v>
      </c>
      <c r="D148" s="25">
        <f>D147</f>
        <v>10127</v>
      </c>
      <c r="E148" s="26">
        <v>2.58</v>
      </c>
      <c r="F148" s="27">
        <v>1</v>
      </c>
      <c r="G148" s="25">
        <v>1.4</v>
      </c>
      <c r="H148" s="25">
        <v>1.68</v>
      </c>
      <c r="I148" s="25">
        <v>2.23</v>
      </c>
      <c r="J148" s="25">
        <v>2.39</v>
      </c>
      <c r="K148" s="28"/>
      <c r="L148" s="28">
        <f>SUM(K148*D148*E148*F148*G148*$L$7)</f>
        <v>0</v>
      </c>
      <c r="M148" s="28"/>
      <c r="N148" s="28">
        <f>M148*D148*E148*F148*G148*$N$7</f>
        <v>0</v>
      </c>
      <c r="O148" s="35"/>
      <c r="P148" s="29">
        <f>O148*D148*E148*F148*G148*$P$7</f>
        <v>0</v>
      </c>
      <c r="Q148" s="35"/>
      <c r="R148" s="29">
        <f>Q148*D148*E148*F148*G148*$R$7</f>
        <v>0</v>
      </c>
      <c r="S148" s="35"/>
      <c r="T148" s="29">
        <f>S148*D148*E148*F148*G148*$T$7</f>
        <v>0</v>
      </c>
      <c r="U148" s="35"/>
      <c r="V148" s="29">
        <f>U148*D148*E148*F148*G148*$V$7</f>
        <v>0</v>
      </c>
      <c r="W148" s="35"/>
      <c r="X148" s="29">
        <f>W148*D148*E148*F148*G148*$X$7</f>
        <v>0</v>
      </c>
      <c r="Y148" s="35"/>
      <c r="Z148" s="29">
        <f>Y148*D148*E148*F148*G148*$Z$7</f>
        <v>0</v>
      </c>
      <c r="AA148" s="35"/>
      <c r="AB148" s="29">
        <f>AA148*D148*E148*F148*G148*$AB$7</f>
        <v>0</v>
      </c>
      <c r="AC148" s="35"/>
      <c r="AD148" s="29">
        <f>AC148*D148*E148*F148*G148*$AD$7</f>
        <v>0</v>
      </c>
      <c r="AE148" s="35"/>
      <c r="AF148" s="29">
        <f>AE148*D148*E148*F148*G148*$AF$7</f>
        <v>0</v>
      </c>
      <c r="AG148" s="35"/>
      <c r="AH148" s="29">
        <f>AG148*D148*E148*F148*G148*$AH$7</f>
        <v>0</v>
      </c>
      <c r="AI148" s="29"/>
      <c r="AJ148" s="29">
        <f>AI148*D148*E148*F148*G148*$AJ$7</f>
        <v>0</v>
      </c>
      <c r="AK148" s="35"/>
      <c r="AL148" s="29">
        <f>AK148*D148*E148*F148*G148*$AL$7</f>
        <v>0</v>
      </c>
      <c r="AM148" s="35"/>
      <c r="AN148" s="29">
        <f>AM148*D148*E148*F148*G148*$AN$7</f>
        <v>0</v>
      </c>
      <c r="AO148" s="35"/>
      <c r="AP148" s="29">
        <f>AO148*D148*E148*F148*G148*$AP$7</f>
        <v>0</v>
      </c>
      <c r="AQ148" s="35"/>
      <c r="AR148" s="29">
        <f>AQ148*D148*E148*F148*G148*$AR$7</f>
        <v>0</v>
      </c>
      <c r="AS148" s="35"/>
      <c r="AT148" s="29">
        <f>AS148*D148*E148*F148*G148*$AT$7</f>
        <v>0</v>
      </c>
      <c r="AU148" s="35"/>
      <c r="AV148" s="29">
        <f>AU148*D148*E148*F148*G148*$AV$7</f>
        <v>0</v>
      </c>
      <c r="AW148" s="36"/>
      <c r="AX148" s="30">
        <f>AW148*D148*E148*F148*G148*$AX$7</f>
        <v>0</v>
      </c>
      <c r="AY148" s="35"/>
      <c r="AZ148" s="29">
        <f>AY148*D148*E148*F148*G148*$AZ$7</f>
        <v>0</v>
      </c>
      <c r="BA148" s="35"/>
      <c r="BB148" s="29">
        <f>BA148*D148*E148*F148*H148*$BB$7</f>
        <v>0</v>
      </c>
      <c r="BC148" s="35"/>
      <c r="BD148" s="29">
        <f>BC148*D148*E148*F148*H148*$BD$7</f>
        <v>0</v>
      </c>
      <c r="BE148" s="35"/>
      <c r="BF148" s="29">
        <f>BE148*D148*E148*F148*H148*$BF$7</f>
        <v>0</v>
      </c>
      <c r="BG148" s="35"/>
      <c r="BH148" s="29">
        <f>BG148*D148*E148*F148*H148*$BH$7</f>
        <v>0</v>
      </c>
      <c r="BI148" s="29"/>
      <c r="BJ148" s="29">
        <f>BI148*D148*E148*F148*H148*$BJ$7</f>
        <v>0</v>
      </c>
      <c r="BK148" s="35"/>
      <c r="BL148" s="29">
        <f>BK148*D148*E148*F148*H148*$BL$7</f>
        <v>0</v>
      </c>
      <c r="BM148" s="35"/>
      <c r="BN148" s="29">
        <f>BM148*D148*E148*F148*H148*$BN$7</f>
        <v>0</v>
      </c>
      <c r="BO148" s="35"/>
      <c r="BP148" s="29">
        <f>BO148*D148*E148*F148*H148*$BP$7</f>
        <v>0</v>
      </c>
      <c r="BQ148" s="35"/>
      <c r="BR148" s="29">
        <f>BQ148*D148*E148*F148*H148*$BR$7</f>
        <v>0</v>
      </c>
      <c r="BS148" s="29"/>
      <c r="BT148" s="29">
        <f>BS148*D148*E148*F148*H148*$BT$7</f>
        <v>0</v>
      </c>
      <c r="BU148" s="35"/>
      <c r="BV148" s="29">
        <f>BU148*D148*E148*F148*H148*$BV$7</f>
        <v>0</v>
      </c>
      <c r="BW148" s="35"/>
      <c r="BX148" s="29">
        <f>BW148*D148*E148*F148*H148*$BX$7</f>
        <v>0</v>
      </c>
      <c r="BY148" s="35"/>
      <c r="BZ148" s="29">
        <f>BY148*D148*E148*F148*H148*$BZ$7</f>
        <v>0</v>
      </c>
      <c r="CA148" s="35"/>
      <c r="CB148" s="29">
        <f>CA148*D148*E148*F148*H148*$CB$7</f>
        <v>0</v>
      </c>
      <c r="CC148" s="35"/>
      <c r="CD148" s="29">
        <f>CC148*D148*E148*F148*H148*$CD$7</f>
        <v>0</v>
      </c>
      <c r="CE148" s="35"/>
      <c r="CF148" s="29">
        <f>CE148*D148*E148*F148*H148*$CF$7</f>
        <v>0</v>
      </c>
      <c r="CG148" s="35"/>
      <c r="CH148" s="29">
        <f>CG148*D148*E148*F148*H148*$CH$7</f>
        <v>0</v>
      </c>
      <c r="CI148" s="35"/>
      <c r="CJ148" s="29">
        <f>CI148*D148*E148*F148*H148*$CJ$7</f>
        <v>0</v>
      </c>
      <c r="CK148" s="35"/>
      <c r="CL148" s="29">
        <f>CK148*D148*E148*F148*I148*$CL$7</f>
        <v>0</v>
      </c>
      <c r="CM148" s="35"/>
      <c r="CN148" s="29">
        <f>CM148*D148*E148*F148*J148*$CN$7</f>
        <v>0</v>
      </c>
      <c r="CO148" s="30"/>
      <c r="CP148" s="30"/>
      <c r="CQ148" s="29"/>
      <c r="CR148" s="29"/>
      <c r="CS148" s="29"/>
      <c r="CT148" s="29">
        <f>CS148*D148*E148*F148*G148*$CT$7</f>
        <v>0</v>
      </c>
      <c r="CU148" s="32">
        <f t="shared" si="484"/>
        <v>0</v>
      </c>
      <c r="CV148" s="32">
        <f t="shared" si="484"/>
        <v>0</v>
      </c>
    </row>
    <row r="149" spans="1:100" ht="30" x14ac:dyDescent="0.25">
      <c r="A149" s="12"/>
      <c r="B149" s="12">
        <v>104</v>
      </c>
      <c r="C149" s="33" t="s">
        <v>200</v>
      </c>
      <c r="D149" s="25">
        <f>D148</f>
        <v>10127</v>
      </c>
      <c r="E149" s="34">
        <v>12.27</v>
      </c>
      <c r="F149" s="27">
        <v>1</v>
      </c>
      <c r="G149" s="25">
        <v>1.4</v>
      </c>
      <c r="H149" s="25">
        <v>1.68</v>
      </c>
      <c r="I149" s="25">
        <v>2.23</v>
      </c>
      <c r="J149" s="25">
        <v>2.39</v>
      </c>
      <c r="K149" s="28"/>
      <c r="L149" s="28">
        <f>SUM(K149*D149*E149*F149*G149*$L$7)</f>
        <v>0</v>
      </c>
      <c r="M149" s="28"/>
      <c r="N149" s="28">
        <f>M149*D149*E149*F149*G149*$N$7</f>
        <v>0</v>
      </c>
      <c r="O149" s="35"/>
      <c r="P149" s="29">
        <f>O149*D149*E149*F149*G149*$P$7</f>
        <v>0</v>
      </c>
      <c r="Q149" s="35"/>
      <c r="R149" s="29">
        <f>Q149*D149*E149*F149*G149*$R$7</f>
        <v>0</v>
      </c>
      <c r="S149" s="35"/>
      <c r="T149" s="29">
        <f>S149*D149*E149*F149*G149*$T$7</f>
        <v>0</v>
      </c>
      <c r="U149" s="35"/>
      <c r="V149" s="29">
        <f>U149*D149*E149*F149*G149*$V$7</f>
        <v>0</v>
      </c>
      <c r="W149" s="35"/>
      <c r="X149" s="29">
        <f>W149*D149*E149*F149*G149*$X$7</f>
        <v>0</v>
      </c>
      <c r="Y149" s="35"/>
      <c r="Z149" s="29">
        <f>Y149*D149*E149*F149*G149*$Z$7</f>
        <v>0</v>
      </c>
      <c r="AA149" s="35"/>
      <c r="AB149" s="29">
        <f>AA149*D149*E149*F149*G149*$AB$7</f>
        <v>0</v>
      </c>
      <c r="AC149" s="35"/>
      <c r="AD149" s="29">
        <f>AC149*D149*E149*F149*G149*$AD$7</f>
        <v>0</v>
      </c>
      <c r="AE149" s="35"/>
      <c r="AF149" s="29">
        <f>AE149*D149*E149*F149*G149*$AF$7</f>
        <v>0</v>
      </c>
      <c r="AG149" s="35"/>
      <c r="AH149" s="29">
        <f>AG149*D149*E149*F149*G149*$AH$7</f>
        <v>0</v>
      </c>
      <c r="AI149" s="35"/>
      <c r="AJ149" s="29">
        <f>AI149*D149*E149*F149*G149*$AJ$7</f>
        <v>0</v>
      </c>
      <c r="AK149" s="35"/>
      <c r="AL149" s="29">
        <f>AK149*D149*E149*F149*G149*$AL$7</f>
        <v>0</v>
      </c>
      <c r="AM149" s="35"/>
      <c r="AN149" s="29">
        <f>AM149*D149*E149*F149*G149*$AN$7</f>
        <v>0</v>
      </c>
      <c r="AO149" s="35"/>
      <c r="AP149" s="29">
        <f>AO149*D149*E149*F149*G149*$AP$7</f>
        <v>0</v>
      </c>
      <c r="AQ149" s="35"/>
      <c r="AR149" s="29">
        <f>AQ149*D149*E149*F149*G149*$AR$7</f>
        <v>0</v>
      </c>
      <c r="AS149" s="35"/>
      <c r="AT149" s="29">
        <f>AS149*D149*E149*F149*G149*$AT$7</f>
        <v>0</v>
      </c>
      <c r="AU149" s="35"/>
      <c r="AV149" s="29">
        <f>AU149*D149*E149*F149*G149*$AV$7</f>
        <v>0</v>
      </c>
      <c r="AW149" s="36"/>
      <c r="AX149" s="30">
        <f>AW149*D149*E149*F149*G149*$AX$7</f>
        <v>0</v>
      </c>
      <c r="AY149" s="35"/>
      <c r="AZ149" s="29">
        <f>AY149*D149*E149*F149*G149*$AZ$7</f>
        <v>0</v>
      </c>
      <c r="BA149" s="35"/>
      <c r="BB149" s="29">
        <f>BA149*D149*E149*F149*H149*$BB$7</f>
        <v>0</v>
      </c>
      <c r="BC149" s="35"/>
      <c r="BD149" s="29">
        <f>BC149*D149*E149*F149*H149*$BD$7</f>
        <v>0</v>
      </c>
      <c r="BE149" s="35"/>
      <c r="BF149" s="29">
        <f>BE149*D149*E149*F149*H149*$BF$7</f>
        <v>0</v>
      </c>
      <c r="BG149" s="35"/>
      <c r="BH149" s="29">
        <f>BG149*D149*E149*F149*H149*$BH$7</f>
        <v>0</v>
      </c>
      <c r="BI149" s="35"/>
      <c r="BJ149" s="29">
        <f>BI149*D149*E149*F149*H149*$BJ$7</f>
        <v>0</v>
      </c>
      <c r="BK149" s="35"/>
      <c r="BL149" s="29">
        <f>BK149*D149*E149*F149*H149*$BL$7</f>
        <v>0</v>
      </c>
      <c r="BM149" s="35"/>
      <c r="BN149" s="29">
        <f>BM149*D149*E149*F149*H149*$BN$7</f>
        <v>0</v>
      </c>
      <c r="BO149" s="35"/>
      <c r="BP149" s="29">
        <f>BO149*D149*E149*F149*H149*$BP$7</f>
        <v>0</v>
      </c>
      <c r="BQ149" s="35"/>
      <c r="BR149" s="29">
        <f>BQ149*D149*E149*F149*H149*$BR$7</f>
        <v>0</v>
      </c>
      <c r="BS149" s="35"/>
      <c r="BT149" s="29">
        <f>BS149*D149*E149*F149*H149*$BT$7</f>
        <v>0</v>
      </c>
      <c r="BU149" s="35"/>
      <c r="BV149" s="29">
        <f>BU149*D149*E149*F149*H149*$BV$7</f>
        <v>0</v>
      </c>
      <c r="BW149" s="35"/>
      <c r="BX149" s="29">
        <f>BW149*D149*E149*F149*H149*$BX$7</f>
        <v>0</v>
      </c>
      <c r="BY149" s="35"/>
      <c r="BZ149" s="29">
        <f>BY149*D149*E149*F149*H149*$BZ$7</f>
        <v>0</v>
      </c>
      <c r="CA149" s="35"/>
      <c r="CB149" s="29">
        <f>CA149*D149*E149*F149*H149*$CB$7</f>
        <v>0</v>
      </c>
      <c r="CC149" s="35"/>
      <c r="CD149" s="29">
        <f>CC149*D149*E149*F149*H149*$CD$7</f>
        <v>0</v>
      </c>
      <c r="CE149" s="35"/>
      <c r="CF149" s="29">
        <f>CE149*D149*E149*F149*H149*$CF$7</f>
        <v>0</v>
      </c>
      <c r="CG149" s="35"/>
      <c r="CH149" s="29">
        <f>CG149*D149*E149*F149*H149*$CH$7</f>
        <v>0</v>
      </c>
      <c r="CI149" s="35"/>
      <c r="CJ149" s="29">
        <f>CI149*D149*E149*F149*H149*$CJ$7</f>
        <v>0</v>
      </c>
      <c r="CK149" s="35"/>
      <c r="CL149" s="29">
        <f>CK149*D149*E149*F149*I149*$CL$7</f>
        <v>0</v>
      </c>
      <c r="CM149" s="35"/>
      <c r="CN149" s="29">
        <f>CM149*D149*E149*F149*J149*$CN$7</f>
        <v>0</v>
      </c>
      <c r="CO149" s="30"/>
      <c r="CP149" s="30"/>
      <c r="CQ149" s="35"/>
      <c r="CR149" s="35"/>
      <c r="CS149" s="35"/>
      <c r="CT149" s="29">
        <f>CS149*D149*E149*F149*G149*$CT$7</f>
        <v>0</v>
      </c>
      <c r="CU149" s="32">
        <f t="shared" si="484"/>
        <v>0</v>
      </c>
      <c r="CV149" s="32">
        <f t="shared" si="484"/>
        <v>0</v>
      </c>
    </row>
    <row r="150" spans="1:100" x14ac:dyDescent="0.25">
      <c r="A150" s="12">
        <v>36</v>
      </c>
      <c r="B150" s="12"/>
      <c r="C150" s="45" t="s">
        <v>201</v>
      </c>
      <c r="D150" s="25"/>
      <c r="E150" s="65"/>
      <c r="F150" s="27"/>
      <c r="G150" s="25"/>
      <c r="H150" s="25"/>
      <c r="I150" s="25"/>
      <c r="J150" s="25"/>
      <c r="K150" s="69">
        <f t="shared" ref="K150:Z150" si="485">SUM(K151:K154)</f>
        <v>1</v>
      </c>
      <c r="L150" s="69">
        <f t="shared" si="485"/>
        <v>8018.9636799999998</v>
      </c>
      <c r="M150" s="69">
        <f t="shared" si="485"/>
        <v>0</v>
      </c>
      <c r="N150" s="69">
        <f t="shared" si="485"/>
        <v>0</v>
      </c>
      <c r="O150" s="69">
        <f t="shared" si="485"/>
        <v>12</v>
      </c>
      <c r="P150" s="69">
        <f t="shared" si="485"/>
        <v>114329.77919999999</v>
      </c>
      <c r="Q150" s="69">
        <f t="shared" si="485"/>
        <v>0</v>
      </c>
      <c r="R150" s="69">
        <f t="shared" si="485"/>
        <v>0</v>
      </c>
      <c r="S150" s="69">
        <f t="shared" si="485"/>
        <v>0</v>
      </c>
      <c r="T150" s="69">
        <f t="shared" si="485"/>
        <v>0</v>
      </c>
      <c r="U150" s="69">
        <f t="shared" si="485"/>
        <v>0</v>
      </c>
      <c r="V150" s="69">
        <f t="shared" si="485"/>
        <v>0</v>
      </c>
      <c r="W150" s="69">
        <f t="shared" si="485"/>
        <v>0</v>
      </c>
      <c r="X150" s="69">
        <f t="shared" si="485"/>
        <v>0</v>
      </c>
      <c r="Y150" s="69">
        <f t="shared" si="485"/>
        <v>0</v>
      </c>
      <c r="Z150" s="69">
        <f t="shared" si="485"/>
        <v>0</v>
      </c>
      <c r="AA150" s="69">
        <f t="shared" ref="AA150:AP150" si="486">SUM(AA151:AA154)</f>
        <v>0</v>
      </c>
      <c r="AB150" s="69">
        <f t="shared" si="486"/>
        <v>0</v>
      </c>
      <c r="AC150" s="69">
        <f t="shared" si="486"/>
        <v>0</v>
      </c>
      <c r="AD150" s="69">
        <f t="shared" si="486"/>
        <v>0</v>
      </c>
      <c r="AE150" s="69">
        <f t="shared" si="486"/>
        <v>0</v>
      </c>
      <c r="AF150" s="69">
        <f t="shared" si="486"/>
        <v>0</v>
      </c>
      <c r="AG150" s="69">
        <f t="shared" si="486"/>
        <v>0</v>
      </c>
      <c r="AH150" s="69">
        <f t="shared" si="486"/>
        <v>0</v>
      </c>
      <c r="AI150" s="69">
        <f t="shared" si="486"/>
        <v>0</v>
      </c>
      <c r="AJ150" s="69">
        <f t="shared" si="486"/>
        <v>0</v>
      </c>
      <c r="AK150" s="69">
        <f t="shared" si="486"/>
        <v>0</v>
      </c>
      <c r="AL150" s="69">
        <f t="shared" si="486"/>
        <v>0</v>
      </c>
      <c r="AM150" s="69">
        <f t="shared" si="486"/>
        <v>51</v>
      </c>
      <c r="AN150" s="69">
        <f t="shared" si="486"/>
        <v>413016.32736000005</v>
      </c>
      <c r="AO150" s="69">
        <f t="shared" si="486"/>
        <v>0</v>
      </c>
      <c r="AP150" s="69">
        <f t="shared" si="486"/>
        <v>0</v>
      </c>
      <c r="AQ150" s="69">
        <f t="shared" ref="AQ150:BF150" si="487">SUM(AQ151:AQ154)</f>
        <v>0</v>
      </c>
      <c r="AR150" s="69">
        <f t="shared" si="487"/>
        <v>0</v>
      </c>
      <c r="AS150" s="69">
        <f t="shared" si="487"/>
        <v>0</v>
      </c>
      <c r="AT150" s="69">
        <f t="shared" si="487"/>
        <v>0</v>
      </c>
      <c r="AU150" s="69">
        <f t="shared" si="487"/>
        <v>0</v>
      </c>
      <c r="AV150" s="69">
        <f t="shared" si="487"/>
        <v>0</v>
      </c>
      <c r="AW150" s="69">
        <f t="shared" si="487"/>
        <v>0</v>
      </c>
      <c r="AX150" s="69">
        <f t="shared" si="487"/>
        <v>0</v>
      </c>
      <c r="AY150" s="69">
        <f t="shared" si="487"/>
        <v>0</v>
      </c>
      <c r="AZ150" s="69">
        <f t="shared" si="487"/>
        <v>0</v>
      </c>
      <c r="BA150" s="69">
        <f t="shared" si="487"/>
        <v>0</v>
      </c>
      <c r="BB150" s="69">
        <f t="shared" si="487"/>
        <v>0</v>
      </c>
      <c r="BC150" s="69">
        <f t="shared" si="487"/>
        <v>1</v>
      </c>
      <c r="BD150" s="69">
        <f t="shared" si="487"/>
        <v>10173.98928</v>
      </c>
      <c r="BE150" s="69">
        <f t="shared" si="487"/>
        <v>0</v>
      </c>
      <c r="BF150" s="69">
        <f t="shared" si="487"/>
        <v>0</v>
      </c>
      <c r="BG150" s="69">
        <f t="shared" ref="BG150:BV150" si="488">SUM(BG151:BG154)</f>
        <v>7</v>
      </c>
      <c r="BH150" s="69">
        <f t="shared" si="488"/>
        <v>63289.699200000003</v>
      </c>
      <c r="BI150" s="69">
        <f t="shared" si="488"/>
        <v>5</v>
      </c>
      <c r="BJ150" s="69">
        <f t="shared" si="488"/>
        <v>43043.800800000005</v>
      </c>
      <c r="BK150" s="69">
        <f t="shared" si="488"/>
        <v>6</v>
      </c>
      <c r="BL150" s="69">
        <f t="shared" si="488"/>
        <v>50359.545599999998</v>
      </c>
      <c r="BM150" s="69">
        <f t="shared" si="488"/>
        <v>0</v>
      </c>
      <c r="BN150" s="69">
        <f t="shared" si="488"/>
        <v>0</v>
      </c>
      <c r="BO150" s="69">
        <f t="shared" si="488"/>
        <v>8</v>
      </c>
      <c r="BP150" s="69">
        <f t="shared" si="488"/>
        <v>66011.836800000005</v>
      </c>
      <c r="BQ150" s="69">
        <f t="shared" si="488"/>
        <v>0</v>
      </c>
      <c r="BR150" s="69">
        <f t="shared" si="488"/>
        <v>0</v>
      </c>
      <c r="BS150" s="69">
        <f t="shared" si="488"/>
        <v>0</v>
      </c>
      <c r="BT150" s="69">
        <f t="shared" si="488"/>
        <v>0</v>
      </c>
      <c r="BU150" s="69">
        <f t="shared" si="488"/>
        <v>0</v>
      </c>
      <c r="BV150" s="69">
        <f t="shared" si="488"/>
        <v>0</v>
      </c>
      <c r="BW150" s="69">
        <f t="shared" ref="BW150:CL150" si="489">SUM(BW151:BW154)</f>
        <v>0</v>
      </c>
      <c r="BX150" s="69">
        <f t="shared" si="489"/>
        <v>0</v>
      </c>
      <c r="BY150" s="69">
        <f t="shared" si="489"/>
        <v>0</v>
      </c>
      <c r="BZ150" s="69">
        <f t="shared" si="489"/>
        <v>0</v>
      </c>
      <c r="CA150" s="69">
        <f t="shared" si="489"/>
        <v>0</v>
      </c>
      <c r="CB150" s="69">
        <f t="shared" si="489"/>
        <v>0</v>
      </c>
      <c r="CC150" s="69">
        <f t="shared" si="489"/>
        <v>0</v>
      </c>
      <c r="CD150" s="69">
        <f t="shared" si="489"/>
        <v>0</v>
      </c>
      <c r="CE150" s="69">
        <f t="shared" si="489"/>
        <v>0</v>
      </c>
      <c r="CF150" s="69">
        <f t="shared" si="489"/>
        <v>0</v>
      </c>
      <c r="CG150" s="69">
        <f t="shared" si="489"/>
        <v>0</v>
      </c>
      <c r="CH150" s="69">
        <f t="shared" si="489"/>
        <v>0</v>
      </c>
      <c r="CI150" s="69">
        <f t="shared" si="489"/>
        <v>0</v>
      </c>
      <c r="CJ150" s="69">
        <f t="shared" si="489"/>
        <v>0</v>
      </c>
      <c r="CK150" s="69">
        <f t="shared" si="489"/>
        <v>1</v>
      </c>
      <c r="CL150" s="69">
        <f t="shared" si="489"/>
        <v>13504.75958</v>
      </c>
      <c r="CM150" s="69">
        <f t="shared" ref="CM150:CV150" si="490">SUM(CM151:CM154)</f>
        <v>2</v>
      </c>
      <c r="CN150" s="69">
        <f t="shared" si="490"/>
        <v>24493.972360000003</v>
      </c>
      <c r="CO150" s="69">
        <f t="shared" si="490"/>
        <v>0</v>
      </c>
      <c r="CP150" s="69">
        <f t="shared" si="490"/>
        <v>0</v>
      </c>
      <c r="CQ150" s="69">
        <f t="shared" si="490"/>
        <v>0</v>
      </c>
      <c r="CR150" s="69">
        <f t="shared" si="490"/>
        <v>0</v>
      </c>
      <c r="CS150" s="69">
        <f t="shared" si="490"/>
        <v>0</v>
      </c>
      <c r="CT150" s="69">
        <f t="shared" si="490"/>
        <v>0</v>
      </c>
      <c r="CU150" s="69">
        <f t="shared" si="490"/>
        <v>94</v>
      </c>
      <c r="CV150" s="69">
        <f t="shared" si="490"/>
        <v>806242.6738600001</v>
      </c>
    </row>
    <row r="151" spans="1:100" ht="45" x14ac:dyDescent="0.25">
      <c r="A151" s="12"/>
      <c r="B151" s="12">
        <v>105</v>
      </c>
      <c r="C151" s="24" t="s">
        <v>202</v>
      </c>
      <c r="D151" s="25">
        <f>D149</f>
        <v>10127</v>
      </c>
      <c r="E151" s="26">
        <v>0.56000000000000005</v>
      </c>
      <c r="F151" s="27">
        <v>1</v>
      </c>
      <c r="G151" s="25">
        <v>1.4</v>
      </c>
      <c r="H151" s="25">
        <v>1.68</v>
      </c>
      <c r="I151" s="25">
        <v>2.23</v>
      </c>
      <c r="J151" s="25">
        <v>2.39</v>
      </c>
      <c r="K151" s="28">
        <v>1</v>
      </c>
      <c r="L151" s="28">
        <f>SUM(K151*D151*E151*F151*G151*$L$7)</f>
        <v>8018.9636799999998</v>
      </c>
      <c r="M151" s="28"/>
      <c r="N151" s="28">
        <f>M151*D151*E151*F151*G151*$N$7</f>
        <v>0</v>
      </c>
      <c r="O151" s="29">
        <v>12</v>
      </c>
      <c r="P151" s="29">
        <f>O151*D151*E151*F151*G151*$P$7</f>
        <v>114329.77919999999</v>
      </c>
      <c r="Q151" s="29"/>
      <c r="R151" s="29">
        <f>Q151*D151*E151*F151*G151*$R$7</f>
        <v>0</v>
      </c>
      <c r="S151" s="29">
        <v>0</v>
      </c>
      <c r="T151" s="29">
        <f>S151*D151*E151*F151*G151*$T$7</f>
        <v>0</v>
      </c>
      <c r="U151" s="29">
        <v>0</v>
      </c>
      <c r="V151" s="29">
        <f>U151*D151*E151*F151*G151*$V$7</f>
        <v>0</v>
      </c>
      <c r="W151" s="29">
        <v>0</v>
      </c>
      <c r="X151" s="29">
        <f>W151*D151*E151*F151*G151*$X$7</f>
        <v>0</v>
      </c>
      <c r="Y151" s="29">
        <v>0</v>
      </c>
      <c r="Z151" s="29">
        <f>Y151*D151*E151*F151*G151*$Z$7</f>
        <v>0</v>
      </c>
      <c r="AA151" s="29">
        <v>0</v>
      </c>
      <c r="AB151" s="29">
        <f>AA151*D151*E151*F151*G151*$AB$7</f>
        <v>0</v>
      </c>
      <c r="AC151" s="29">
        <v>0</v>
      </c>
      <c r="AD151" s="29">
        <f>AC151*D151*E151*F151*G151*$AD$7</f>
        <v>0</v>
      </c>
      <c r="AE151" s="29">
        <v>0</v>
      </c>
      <c r="AF151" s="29">
        <f>AE151*D151*E151*F151*G151*$AF$7</f>
        <v>0</v>
      </c>
      <c r="AG151" s="29">
        <v>0</v>
      </c>
      <c r="AH151" s="29">
        <f>AG151*D151*E151*F151*G151*$AH$7</f>
        <v>0</v>
      </c>
      <c r="AI151" s="29"/>
      <c r="AJ151" s="29">
        <f>AI151*D151*E151*F151*G151*$AJ$7</f>
        <v>0</v>
      </c>
      <c r="AK151" s="29">
        <v>0</v>
      </c>
      <c r="AL151" s="29">
        <f>AK151*D151*E151*F151*G151*$AL$7</f>
        <v>0</v>
      </c>
      <c r="AM151" s="29">
        <v>51</v>
      </c>
      <c r="AN151" s="29">
        <f>AM151*D151*E151*F151*G151*$AN$7</f>
        <v>413016.32736000005</v>
      </c>
      <c r="AO151" s="29"/>
      <c r="AP151" s="29">
        <f>AO151*D151*E151*F151*G151*$AP$7</f>
        <v>0</v>
      </c>
      <c r="AQ151" s="29">
        <v>0</v>
      </c>
      <c r="AR151" s="29">
        <f>AQ151*D151*E151*F151*G151*$AR$7</f>
        <v>0</v>
      </c>
      <c r="AS151" s="29"/>
      <c r="AT151" s="29">
        <f>AS151*D151*E151*F151*G151*$AT$7</f>
        <v>0</v>
      </c>
      <c r="AU151" s="29">
        <v>0</v>
      </c>
      <c r="AV151" s="29">
        <f>AU151*D151*E151*F151*G151*$AV$7</f>
        <v>0</v>
      </c>
      <c r="AW151" s="30"/>
      <c r="AX151" s="30">
        <f>AW151*D151*E151*F151*G151*$AX$7</f>
        <v>0</v>
      </c>
      <c r="AY151" s="29">
        <v>0</v>
      </c>
      <c r="AZ151" s="29">
        <f>AY151*D151*E151*F151*G151*$AZ$7</f>
        <v>0</v>
      </c>
      <c r="BA151" s="29">
        <v>0</v>
      </c>
      <c r="BB151" s="29">
        <f>BA151*D151*E151*F151*H151*$BB$7</f>
        <v>0</v>
      </c>
      <c r="BC151" s="29">
        <v>0</v>
      </c>
      <c r="BD151" s="29">
        <f>BC151*D151*E151*F151*H151*$BD$7</f>
        <v>0</v>
      </c>
      <c r="BE151" s="29"/>
      <c r="BF151" s="29">
        <f>BE151*D151*E151*F151*H151*$BF$7</f>
        <v>0</v>
      </c>
      <c r="BG151" s="29">
        <v>5</v>
      </c>
      <c r="BH151" s="29">
        <f>BG151*D151*E151*F151*H151*$BH$7</f>
        <v>47637.408000000003</v>
      </c>
      <c r="BI151" s="29"/>
      <c r="BJ151" s="29">
        <f>BI151*D151*E151*F151*H151*$BJ$7</f>
        <v>0</v>
      </c>
      <c r="BK151" s="29">
        <v>2</v>
      </c>
      <c r="BL151" s="29">
        <f>BK151*D151*E151*F151*H151*$BL$7</f>
        <v>19054.963200000002</v>
      </c>
      <c r="BM151" s="29">
        <v>0</v>
      </c>
      <c r="BN151" s="29">
        <f>BM151*D151*E151*F151*H151*$BN$7</f>
        <v>0</v>
      </c>
      <c r="BO151" s="29">
        <v>2</v>
      </c>
      <c r="BP151" s="29">
        <f>BO151*D151*E151*F151*H151*$BP$7</f>
        <v>19054.963200000002</v>
      </c>
      <c r="BQ151" s="29"/>
      <c r="BR151" s="29">
        <f>BQ151*D151*E151*F151*H151*$BR$7</f>
        <v>0</v>
      </c>
      <c r="BS151" s="29"/>
      <c r="BT151" s="29">
        <f>BS151*D151*E151*F151*H151*$BT$7</f>
        <v>0</v>
      </c>
      <c r="BU151" s="29">
        <v>0</v>
      </c>
      <c r="BV151" s="29">
        <f>BU151*D151*E151*F151*H151*$BV$7</f>
        <v>0</v>
      </c>
      <c r="BW151" s="29">
        <v>0</v>
      </c>
      <c r="BX151" s="29">
        <f>BW151*D151*E151*F151*H151*$BX$7</f>
        <v>0</v>
      </c>
      <c r="BY151" s="29">
        <v>0</v>
      </c>
      <c r="BZ151" s="29">
        <f>BY151*D151*E151*F151*H151*$BZ$7</f>
        <v>0</v>
      </c>
      <c r="CA151" s="29">
        <v>0</v>
      </c>
      <c r="CB151" s="29">
        <f>CA151*D151*E151*F151*H151*$CB$7</f>
        <v>0</v>
      </c>
      <c r="CC151" s="29">
        <v>0</v>
      </c>
      <c r="CD151" s="29">
        <f>CC151*D151*E151*F151*H151*$CD$7</f>
        <v>0</v>
      </c>
      <c r="CE151" s="29">
        <v>0</v>
      </c>
      <c r="CF151" s="29">
        <f>CE151*D151*E151*F151*H151*$CF$7</f>
        <v>0</v>
      </c>
      <c r="CG151" s="29">
        <v>0</v>
      </c>
      <c r="CH151" s="29">
        <f>CG151*D151*E151*F151*H151*$CH$7</f>
        <v>0</v>
      </c>
      <c r="CI151" s="29"/>
      <c r="CJ151" s="29">
        <f>CI151*D151*E151*F151*H151*$CJ$7</f>
        <v>0</v>
      </c>
      <c r="CK151" s="29">
        <v>0</v>
      </c>
      <c r="CL151" s="29">
        <f>CK151*D151*E151*F151*I151*$CL$7</f>
        <v>0</v>
      </c>
      <c r="CM151" s="29">
        <v>0</v>
      </c>
      <c r="CN151" s="29">
        <f>CM151*D151*E151*F151*J151*$CN$7</f>
        <v>0</v>
      </c>
      <c r="CO151" s="30"/>
      <c r="CP151" s="30"/>
      <c r="CQ151" s="29"/>
      <c r="CR151" s="29"/>
      <c r="CS151" s="29"/>
      <c r="CT151" s="29">
        <f>CS151*D151*E151*F151*G151*$CT$7</f>
        <v>0</v>
      </c>
      <c r="CU151" s="32">
        <f t="shared" ref="CU151:CV154" si="491">SUM(K151,M151,O151,Q151,S151,U151,W151,Y151,AA151,AC151,AE151,AG151,AI151,AK151,AM151,AO151,AQ151,AS151,AU151,AW151,AY151,BA151,BC151,BG151,BI151,BK151,BM151,BO151,BQ151,BS151,BU151,BW151,BY151,CA151,CC151,CE151,CG151,CI151,CK151,CM151,BE151,CO151,CQ151,CS151)</f>
        <v>73</v>
      </c>
      <c r="CV151" s="32">
        <f t="shared" si="491"/>
        <v>621112.40464000008</v>
      </c>
    </row>
    <row r="152" spans="1:100" ht="45" x14ac:dyDescent="0.25">
      <c r="A152" s="12"/>
      <c r="B152" s="12">
        <v>106</v>
      </c>
      <c r="C152" s="33" t="s">
        <v>203</v>
      </c>
      <c r="D152" s="25">
        <f t="shared" si="477"/>
        <v>10127</v>
      </c>
      <c r="E152" s="26">
        <v>0.46</v>
      </c>
      <c r="F152" s="27">
        <v>1</v>
      </c>
      <c r="G152" s="25">
        <v>1.4</v>
      </c>
      <c r="H152" s="25">
        <v>1.68</v>
      </c>
      <c r="I152" s="25">
        <v>2.23</v>
      </c>
      <c r="J152" s="25">
        <v>2.39</v>
      </c>
      <c r="K152" s="28"/>
      <c r="L152" s="28">
        <f>SUM(K152*D152*E152*F152*G152*$L$7)</f>
        <v>0</v>
      </c>
      <c r="M152" s="28"/>
      <c r="N152" s="28">
        <f>M152*D152*E152*F152*G152*$N$7</f>
        <v>0</v>
      </c>
      <c r="O152" s="29">
        <v>0</v>
      </c>
      <c r="P152" s="29">
        <f>O152*D152*E152*F152*G152*$P$7</f>
        <v>0</v>
      </c>
      <c r="Q152" s="29">
        <v>0</v>
      </c>
      <c r="R152" s="29">
        <f>Q152*D152*E152*F152*G152*$R$7</f>
        <v>0</v>
      </c>
      <c r="S152" s="29">
        <v>0</v>
      </c>
      <c r="T152" s="29">
        <f>S152*D152*E152*F152*G152*$T$7</f>
        <v>0</v>
      </c>
      <c r="U152" s="29">
        <v>0</v>
      </c>
      <c r="V152" s="29">
        <f>U152*D152*E152*F152*G152*$V$7</f>
        <v>0</v>
      </c>
      <c r="W152" s="29">
        <v>0</v>
      </c>
      <c r="X152" s="29">
        <f>W152*D152*E152*F152*G152*$X$7</f>
        <v>0</v>
      </c>
      <c r="Y152" s="29">
        <v>0</v>
      </c>
      <c r="Z152" s="29">
        <f>Y152*D152*E152*F152*G152*$Z$7</f>
        <v>0</v>
      </c>
      <c r="AA152" s="29">
        <v>0</v>
      </c>
      <c r="AB152" s="29">
        <f>AA152*D152*E152*F152*G152*$AB$7</f>
        <v>0</v>
      </c>
      <c r="AC152" s="29">
        <v>0</v>
      </c>
      <c r="AD152" s="29">
        <f>AC152*D152*E152*F152*G152*$AD$7</f>
        <v>0</v>
      </c>
      <c r="AE152" s="29">
        <v>0</v>
      </c>
      <c r="AF152" s="29">
        <f>AE152*D152*E152*F152*G152*$AF$7</f>
        <v>0</v>
      </c>
      <c r="AG152" s="29">
        <v>0</v>
      </c>
      <c r="AH152" s="29">
        <f>AG152*D152*E152*F152*G152*$AH$7</f>
        <v>0</v>
      </c>
      <c r="AI152" s="29"/>
      <c r="AJ152" s="29">
        <f>AI152*D152*E152*F152*G152*$AJ$7</f>
        <v>0</v>
      </c>
      <c r="AK152" s="29">
        <v>0</v>
      </c>
      <c r="AL152" s="29">
        <f>AK152*D152*E152*F152*G152*$AL$7</f>
        <v>0</v>
      </c>
      <c r="AM152" s="29"/>
      <c r="AN152" s="29">
        <f>AM152*D152*E152*F152*G152*$AN$7</f>
        <v>0</v>
      </c>
      <c r="AO152" s="29"/>
      <c r="AP152" s="29">
        <f>AO152*D152*E152*F152*G152*$AP$7</f>
        <v>0</v>
      </c>
      <c r="AQ152" s="29">
        <v>0</v>
      </c>
      <c r="AR152" s="29">
        <f>AQ152*D152*E152*F152*G152*$AR$7</f>
        <v>0</v>
      </c>
      <c r="AS152" s="29"/>
      <c r="AT152" s="29">
        <f>AS152*D152*E152*F152*G152*$AT$7</f>
        <v>0</v>
      </c>
      <c r="AU152" s="29">
        <v>0</v>
      </c>
      <c r="AV152" s="29">
        <f>AU152*D152*E152*F152*G152*$AV$7</f>
        <v>0</v>
      </c>
      <c r="AW152" s="30"/>
      <c r="AX152" s="30">
        <f>AW152*D152*E152*F152*G152*$AX$7</f>
        <v>0</v>
      </c>
      <c r="AY152" s="29">
        <v>0</v>
      </c>
      <c r="AZ152" s="29">
        <f>AY152*D152*E152*F152*G152*$AZ$7</f>
        <v>0</v>
      </c>
      <c r="BA152" s="29">
        <v>0</v>
      </c>
      <c r="BB152" s="29">
        <f>BA152*D152*E152*F152*H152*$BB$7</f>
        <v>0</v>
      </c>
      <c r="BC152" s="29">
        <v>1</v>
      </c>
      <c r="BD152" s="29">
        <f>BC152*D152*E152*F152*H152*$BD$7</f>
        <v>10173.98928</v>
      </c>
      <c r="BE152" s="29"/>
      <c r="BF152" s="29">
        <f>BE152*D152*E152*F152*H152*$BF$7</f>
        <v>0</v>
      </c>
      <c r="BG152" s="29">
        <v>2</v>
      </c>
      <c r="BH152" s="29">
        <f>BG152*D152*E152*F152*H152*$BH$7</f>
        <v>15652.2912</v>
      </c>
      <c r="BI152" s="29">
        <v>5</v>
      </c>
      <c r="BJ152" s="29">
        <f>BI152*D152*E152*F152*H152*$BJ$7</f>
        <v>43043.800800000005</v>
      </c>
      <c r="BK152" s="29">
        <v>4</v>
      </c>
      <c r="BL152" s="29">
        <f>BK152*D152*E152*F152*H152*$BL$7</f>
        <v>31304.582399999999</v>
      </c>
      <c r="BM152" s="29">
        <v>0</v>
      </c>
      <c r="BN152" s="29">
        <f>BM152*D152*E152*F152*H152*$BN$7</f>
        <v>0</v>
      </c>
      <c r="BO152" s="29">
        <v>6</v>
      </c>
      <c r="BP152" s="29">
        <f>BO152*D152*E152*F152*H152*$BP$7</f>
        <v>46956.873599999999</v>
      </c>
      <c r="BQ152" s="29"/>
      <c r="BR152" s="29">
        <f>BQ152*D152*E152*F152*H152*$BR$7</f>
        <v>0</v>
      </c>
      <c r="BS152" s="29"/>
      <c r="BT152" s="29">
        <f>BS152*D152*E152*F152*H152*$BT$7</f>
        <v>0</v>
      </c>
      <c r="BU152" s="29">
        <v>0</v>
      </c>
      <c r="BV152" s="29">
        <f>BU152*D152*E152*F152*H152*$BV$7</f>
        <v>0</v>
      </c>
      <c r="BW152" s="29">
        <v>0</v>
      </c>
      <c r="BX152" s="29">
        <f>BW152*D152*E152*F152*H152*$BX$7</f>
        <v>0</v>
      </c>
      <c r="BY152" s="29">
        <v>0</v>
      </c>
      <c r="BZ152" s="29">
        <f>BY152*D152*E152*F152*H152*$BZ$7</f>
        <v>0</v>
      </c>
      <c r="CA152" s="29">
        <v>0</v>
      </c>
      <c r="CB152" s="29">
        <f>CA152*D152*E152*F152*H152*$CB$7</f>
        <v>0</v>
      </c>
      <c r="CC152" s="29">
        <v>0</v>
      </c>
      <c r="CD152" s="29">
        <f>CC152*D152*E152*F152*H152*$CD$7</f>
        <v>0</v>
      </c>
      <c r="CE152" s="29">
        <v>0</v>
      </c>
      <c r="CF152" s="29">
        <f>CE152*D152*E152*F152*H152*$CF$7</f>
        <v>0</v>
      </c>
      <c r="CG152" s="29"/>
      <c r="CH152" s="29">
        <f>CG152*D152*E152*F152*H152*$CH$7</f>
        <v>0</v>
      </c>
      <c r="CI152" s="29"/>
      <c r="CJ152" s="29">
        <f>CI152*D152*E152*F152*H152*$CJ$7</f>
        <v>0</v>
      </c>
      <c r="CK152" s="29">
        <v>1</v>
      </c>
      <c r="CL152" s="29">
        <f>CK152*D152*E152*F152*I152*$CL$7</f>
        <v>13504.75958</v>
      </c>
      <c r="CM152" s="29">
        <v>2</v>
      </c>
      <c r="CN152" s="29">
        <f>CM152*D152*E152*F152*J152*$CN$7</f>
        <v>24493.972360000003</v>
      </c>
      <c r="CO152" s="30"/>
      <c r="CP152" s="30"/>
      <c r="CQ152" s="29"/>
      <c r="CR152" s="29"/>
      <c r="CS152" s="29"/>
      <c r="CT152" s="29">
        <f>CS152*D152*E152*F152*G152*$CT$7</f>
        <v>0</v>
      </c>
      <c r="CU152" s="32">
        <f t="shared" si="491"/>
        <v>21</v>
      </c>
      <c r="CV152" s="32">
        <f t="shared" si="491"/>
        <v>185130.26922000005</v>
      </c>
    </row>
    <row r="153" spans="1:100" ht="30" x14ac:dyDescent="0.25">
      <c r="A153" s="12"/>
      <c r="B153" s="12">
        <v>107</v>
      </c>
      <c r="C153" s="33" t="s">
        <v>204</v>
      </c>
      <c r="D153" s="25">
        <f t="shared" si="477"/>
        <v>10127</v>
      </c>
      <c r="E153" s="26">
        <v>9.74</v>
      </c>
      <c r="F153" s="27">
        <v>1</v>
      </c>
      <c r="G153" s="25">
        <v>1.4</v>
      </c>
      <c r="H153" s="25">
        <v>1.68</v>
      </c>
      <c r="I153" s="25">
        <v>2.23</v>
      </c>
      <c r="J153" s="25">
        <v>2.39</v>
      </c>
      <c r="K153" s="28"/>
      <c r="L153" s="28">
        <f>SUM(K153*D153*E153*F153*G153*$L$7)</f>
        <v>0</v>
      </c>
      <c r="M153" s="28"/>
      <c r="N153" s="28">
        <f>M153*D153*E153*F153*G153*$N$7</f>
        <v>0</v>
      </c>
      <c r="O153" s="35"/>
      <c r="P153" s="29">
        <f>O153*D153*E153*F153*G153*$P$7</f>
        <v>0</v>
      </c>
      <c r="Q153" s="35"/>
      <c r="R153" s="29">
        <f>Q153*D153*E153*F153*G153*$R$7</f>
        <v>0</v>
      </c>
      <c r="S153" s="35"/>
      <c r="T153" s="29">
        <f>S153*D153*E153*F153*G153*$T$7</f>
        <v>0</v>
      </c>
      <c r="U153" s="35"/>
      <c r="V153" s="29">
        <f>U153*D153*E153*F153*G153*$V$7</f>
        <v>0</v>
      </c>
      <c r="W153" s="35"/>
      <c r="X153" s="29">
        <f>W153*D153*E153*F153*G153*$X$7</f>
        <v>0</v>
      </c>
      <c r="Y153" s="35"/>
      <c r="Z153" s="29">
        <f>Y153*D153*E153*F153*G153*$Z$7</f>
        <v>0</v>
      </c>
      <c r="AA153" s="35"/>
      <c r="AB153" s="29">
        <f>AA153*D153*E153*F153*G153*$AB$7</f>
        <v>0</v>
      </c>
      <c r="AC153" s="35"/>
      <c r="AD153" s="29">
        <f>AC153*D153*E153*F153*G153*$AD$7</f>
        <v>0</v>
      </c>
      <c r="AE153" s="35"/>
      <c r="AF153" s="29">
        <f>AE153*D153*E153*F153*G153*$AF$7</f>
        <v>0</v>
      </c>
      <c r="AG153" s="35"/>
      <c r="AH153" s="29">
        <f>AG153*D153*E153*F153*G153*$AH$7</f>
        <v>0</v>
      </c>
      <c r="AI153" s="29"/>
      <c r="AJ153" s="29">
        <f>AI153*D153*E153*F153*G153*$AJ$7</f>
        <v>0</v>
      </c>
      <c r="AK153" s="35"/>
      <c r="AL153" s="29">
        <f>AK153*D153*E153*F153*G153*$AL$7</f>
        <v>0</v>
      </c>
      <c r="AM153" s="35"/>
      <c r="AN153" s="29">
        <f>AM153*D153*E153*F153*G153*$AN$7</f>
        <v>0</v>
      </c>
      <c r="AO153" s="35"/>
      <c r="AP153" s="29">
        <f>AO153*D153*E153*F153*G153*$AP$7</f>
        <v>0</v>
      </c>
      <c r="AQ153" s="35"/>
      <c r="AR153" s="29">
        <f>AQ153*D153*E153*F153*G153*$AR$7</f>
        <v>0</v>
      </c>
      <c r="AS153" s="35"/>
      <c r="AT153" s="29">
        <f>AS153*D153*E153*F153*G153*$AT$7</f>
        <v>0</v>
      </c>
      <c r="AU153" s="35"/>
      <c r="AV153" s="29">
        <f>AU153*D153*E153*F153*G153*$AV$7</f>
        <v>0</v>
      </c>
      <c r="AW153" s="36"/>
      <c r="AX153" s="30">
        <f>AW153*D153*E153*F153*G153*$AX$7</f>
        <v>0</v>
      </c>
      <c r="AY153" s="35"/>
      <c r="AZ153" s="29">
        <f>AY153*D153*E153*F153*G153*$AZ$7</f>
        <v>0</v>
      </c>
      <c r="BA153" s="35"/>
      <c r="BB153" s="29">
        <f>BA153*D153*E153*F153*H153*$BB$7</f>
        <v>0</v>
      </c>
      <c r="BC153" s="35"/>
      <c r="BD153" s="29">
        <f>BC153*D153*E153*F153*H153*$BD$7</f>
        <v>0</v>
      </c>
      <c r="BE153" s="35"/>
      <c r="BF153" s="29">
        <f>BE153*D153*E153*F153*H153*$BF$7</f>
        <v>0</v>
      </c>
      <c r="BG153" s="35"/>
      <c r="BH153" s="29">
        <f>BG153*D153*E153*F153*H153*$BH$7</f>
        <v>0</v>
      </c>
      <c r="BI153" s="29"/>
      <c r="BJ153" s="29">
        <f>BI153*D153*E153*F153*H153*$BJ$7</f>
        <v>0</v>
      </c>
      <c r="BK153" s="35"/>
      <c r="BL153" s="29">
        <f>BK153*D153*E153*F153*H153*$BL$7</f>
        <v>0</v>
      </c>
      <c r="BM153" s="35"/>
      <c r="BN153" s="29">
        <f>BM153*D153*E153*F153*H153*$BN$7</f>
        <v>0</v>
      </c>
      <c r="BO153" s="35"/>
      <c r="BP153" s="29">
        <f>BO153*D153*E153*F153*H153*$BP$7</f>
        <v>0</v>
      </c>
      <c r="BQ153" s="35"/>
      <c r="BR153" s="29">
        <f>BQ153*D153*E153*F153*H153*$BR$7</f>
        <v>0</v>
      </c>
      <c r="BS153" s="29"/>
      <c r="BT153" s="29">
        <f>BS153*D153*E153*F153*H153*$BT$7</f>
        <v>0</v>
      </c>
      <c r="BU153" s="35"/>
      <c r="BV153" s="29">
        <f>BU153*D153*E153*F153*H153*$BV$7</f>
        <v>0</v>
      </c>
      <c r="BW153" s="35"/>
      <c r="BX153" s="29">
        <f>BW153*D153*E153*F153*H153*$BX$7</f>
        <v>0</v>
      </c>
      <c r="BY153" s="35"/>
      <c r="BZ153" s="29">
        <f>BY153*D153*E153*F153*H153*$BZ$7</f>
        <v>0</v>
      </c>
      <c r="CA153" s="35"/>
      <c r="CB153" s="29">
        <f>CA153*D153*E153*F153*H153*$CB$7</f>
        <v>0</v>
      </c>
      <c r="CC153" s="35"/>
      <c r="CD153" s="29">
        <f>CC153*D153*E153*F153*H153*$CD$7</f>
        <v>0</v>
      </c>
      <c r="CE153" s="35"/>
      <c r="CF153" s="29">
        <f>CE153*D153*E153*F153*H153*$CF$7</f>
        <v>0</v>
      </c>
      <c r="CG153" s="35"/>
      <c r="CH153" s="29">
        <f>CG153*D153*E153*F153*H153*$CH$7</f>
        <v>0</v>
      </c>
      <c r="CI153" s="35"/>
      <c r="CJ153" s="29">
        <f>CI153*D153*E153*F153*H153*$CJ$7</f>
        <v>0</v>
      </c>
      <c r="CK153" s="35"/>
      <c r="CL153" s="29">
        <f>CK153*D153*E153*F153*I153*$CL$7</f>
        <v>0</v>
      </c>
      <c r="CM153" s="35"/>
      <c r="CN153" s="29">
        <f>CM153*D153*E153*F153*J153*$CN$7</f>
        <v>0</v>
      </c>
      <c r="CO153" s="30"/>
      <c r="CP153" s="30"/>
      <c r="CQ153" s="29"/>
      <c r="CR153" s="29"/>
      <c r="CS153" s="29"/>
      <c r="CT153" s="29">
        <f>CS153*D153*E153*F153*G153*$CT$7</f>
        <v>0</v>
      </c>
      <c r="CU153" s="32">
        <f t="shared" si="491"/>
        <v>0</v>
      </c>
      <c r="CV153" s="32">
        <f t="shared" si="491"/>
        <v>0</v>
      </c>
    </row>
    <row r="154" spans="1:100" ht="30" x14ac:dyDescent="0.25">
      <c r="A154" s="12"/>
      <c r="B154" s="12">
        <v>108</v>
      </c>
      <c r="C154" s="33" t="s">
        <v>205</v>
      </c>
      <c r="D154" s="25">
        <f>D153</f>
        <v>10127</v>
      </c>
      <c r="E154" s="34">
        <v>7.4</v>
      </c>
      <c r="F154" s="27">
        <v>1</v>
      </c>
      <c r="G154" s="25">
        <v>1.4</v>
      </c>
      <c r="H154" s="25">
        <v>1.68</v>
      </c>
      <c r="I154" s="25">
        <v>2.23</v>
      </c>
      <c r="J154" s="25">
        <v>2.39</v>
      </c>
      <c r="K154" s="28"/>
      <c r="L154" s="28">
        <f>SUM(K154*D154*E154*F154*G154*$L$7)</f>
        <v>0</v>
      </c>
      <c r="M154" s="28"/>
      <c r="N154" s="28">
        <f>M154*D154*E154*F154*G154*$N$7</f>
        <v>0</v>
      </c>
      <c r="O154" s="35"/>
      <c r="P154" s="29">
        <f>O154*D154*E154*F154*G154*$P$7</f>
        <v>0</v>
      </c>
      <c r="Q154" s="35"/>
      <c r="R154" s="29">
        <f>Q154*D154*E154*F154*G154*$R$7</f>
        <v>0</v>
      </c>
      <c r="S154" s="35"/>
      <c r="T154" s="29">
        <f>S154*D154*E154*F154*G154*$T$7</f>
        <v>0</v>
      </c>
      <c r="U154" s="35"/>
      <c r="V154" s="29">
        <f>U154*D154*E154*F154*G154*$V$7</f>
        <v>0</v>
      </c>
      <c r="W154" s="35"/>
      <c r="X154" s="29">
        <f>W154*D154*E154*F154*G154*$X$7</f>
        <v>0</v>
      </c>
      <c r="Y154" s="35"/>
      <c r="Z154" s="29">
        <f>Y154*D154*E154*F154*G154*$Z$7</f>
        <v>0</v>
      </c>
      <c r="AA154" s="35"/>
      <c r="AB154" s="29">
        <f>AA154*D154*E154*F154*G154*$AB$7</f>
        <v>0</v>
      </c>
      <c r="AC154" s="35"/>
      <c r="AD154" s="29">
        <f>AC154*D154*E154*F154*G154*$AD$7</f>
        <v>0</v>
      </c>
      <c r="AE154" s="35"/>
      <c r="AF154" s="29">
        <f>AE154*D154*E154*F154*G154*$AF$7</f>
        <v>0</v>
      </c>
      <c r="AG154" s="35"/>
      <c r="AH154" s="29">
        <f>AG154*D154*E154*F154*G154*$AH$7</f>
        <v>0</v>
      </c>
      <c r="AI154" s="29"/>
      <c r="AJ154" s="29">
        <f>AI154*D154*E154*F154*G154*$AJ$7</f>
        <v>0</v>
      </c>
      <c r="AK154" s="35"/>
      <c r="AL154" s="29">
        <f>AK154*D154*E154*F154*G154*$AL$7</f>
        <v>0</v>
      </c>
      <c r="AM154" s="35"/>
      <c r="AN154" s="29">
        <f>AM154*D154*E154*F154*G154*$AN$7</f>
        <v>0</v>
      </c>
      <c r="AO154" s="35"/>
      <c r="AP154" s="29">
        <f>AO154*D154*E154*F154*G154*$AP$7</f>
        <v>0</v>
      </c>
      <c r="AQ154" s="35"/>
      <c r="AR154" s="29">
        <f>AQ154*D154*E154*F154*G154*$AR$7</f>
        <v>0</v>
      </c>
      <c r="AS154" s="35"/>
      <c r="AT154" s="29">
        <f>AS154*D154*E154*F154*G154*$AT$7</f>
        <v>0</v>
      </c>
      <c r="AU154" s="35"/>
      <c r="AV154" s="29">
        <f>AU154*D154*E154*F154*G154*$AV$7</f>
        <v>0</v>
      </c>
      <c r="AW154" s="36"/>
      <c r="AX154" s="30">
        <f>AW154*D154*E154*F154*G154*$AX$7</f>
        <v>0</v>
      </c>
      <c r="AY154" s="35"/>
      <c r="AZ154" s="29">
        <f>AY154*D154*E154*F154*G154*$AZ$7</f>
        <v>0</v>
      </c>
      <c r="BA154" s="35"/>
      <c r="BB154" s="29">
        <f>BA154*D154*E154*F154*H154*$BB$7</f>
        <v>0</v>
      </c>
      <c r="BC154" s="35"/>
      <c r="BD154" s="29">
        <f>BC154*D154*E154*F154*H154*$BD$7</f>
        <v>0</v>
      </c>
      <c r="BE154" s="35"/>
      <c r="BF154" s="29">
        <f>BE154*D154*E154*F154*H154*$BF$7</f>
        <v>0</v>
      </c>
      <c r="BG154" s="35"/>
      <c r="BH154" s="29">
        <f>BG154*D154*E154*F154*H154*$BH$7</f>
        <v>0</v>
      </c>
      <c r="BI154" s="29"/>
      <c r="BJ154" s="29">
        <f>BI154*D154*E154*F154*H154*$BJ$7</f>
        <v>0</v>
      </c>
      <c r="BK154" s="35"/>
      <c r="BL154" s="29">
        <f>BK154*D154*E154*F154*H154*$BL$7</f>
        <v>0</v>
      </c>
      <c r="BM154" s="35"/>
      <c r="BN154" s="29">
        <f>BM154*D154*E154*F154*H154*$BN$7</f>
        <v>0</v>
      </c>
      <c r="BO154" s="35"/>
      <c r="BP154" s="29">
        <f>BO154*D154*E154*F154*H154*$BP$7</f>
        <v>0</v>
      </c>
      <c r="BQ154" s="35"/>
      <c r="BR154" s="29">
        <f>BQ154*D154*E154*F154*H154*$BR$7</f>
        <v>0</v>
      </c>
      <c r="BS154" s="29"/>
      <c r="BT154" s="29">
        <f>BS154*D154*E154*F154*H154*$BT$7</f>
        <v>0</v>
      </c>
      <c r="BU154" s="35"/>
      <c r="BV154" s="29">
        <f>BU154*D154*E154*F154*H154*$BV$7</f>
        <v>0</v>
      </c>
      <c r="BW154" s="35"/>
      <c r="BX154" s="29">
        <f>BW154*D154*E154*F154*H154*$BX$7</f>
        <v>0</v>
      </c>
      <c r="BY154" s="35"/>
      <c r="BZ154" s="29">
        <f>BY154*D154*E154*F154*H154*$BZ$7</f>
        <v>0</v>
      </c>
      <c r="CA154" s="35"/>
      <c r="CB154" s="29">
        <f>CA154*D154*E154*F154*H154*$CB$7</f>
        <v>0</v>
      </c>
      <c r="CC154" s="35"/>
      <c r="CD154" s="29">
        <f>CC154*D154*E154*F154*H154*$CD$7</f>
        <v>0</v>
      </c>
      <c r="CE154" s="35"/>
      <c r="CF154" s="29">
        <f>CE154*D154*E154*F154*H154*$CF$7</f>
        <v>0</v>
      </c>
      <c r="CG154" s="35"/>
      <c r="CH154" s="29">
        <f>CG154*D154*E154*F154*H154*$CH$7</f>
        <v>0</v>
      </c>
      <c r="CI154" s="35"/>
      <c r="CJ154" s="29">
        <f>CI154*D154*E154*F154*H154*$CJ$7</f>
        <v>0</v>
      </c>
      <c r="CK154" s="35"/>
      <c r="CL154" s="29">
        <f>CK154*D154*E154*F154*I154*$CL$7</f>
        <v>0</v>
      </c>
      <c r="CM154" s="35"/>
      <c r="CN154" s="29">
        <f>CM154*D154*E154*F154*J154*$CN$7</f>
        <v>0</v>
      </c>
      <c r="CO154" s="30"/>
      <c r="CP154" s="30"/>
      <c r="CQ154" s="29"/>
      <c r="CR154" s="29"/>
      <c r="CS154" s="29"/>
      <c r="CT154" s="29">
        <f>CS154*D154*E154*F154*G154*$CT$7</f>
        <v>0</v>
      </c>
      <c r="CU154" s="32">
        <f t="shared" si="491"/>
        <v>0</v>
      </c>
      <c r="CV154" s="32">
        <f t="shared" si="491"/>
        <v>0</v>
      </c>
    </row>
    <row r="155" spans="1:100" x14ac:dyDescent="0.25">
      <c r="A155" s="12">
        <v>37</v>
      </c>
      <c r="B155" s="12"/>
      <c r="C155" s="45" t="s">
        <v>206</v>
      </c>
      <c r="D155" s="25"/>
      <c r="E155" s="65"/>
      <c r="F155" s="27"/>
      <c r="G155" s="25"/>
      <c r="H155" s="25"/>
      <c r="I155" s="25"/>
      <c r="J155" s="25"/>
      <c r="K155" s="69">
        <f t="shared" ref="K155:Z155" si="492">SUM(K156:K162)</f>
        <v>0</v>
      </c>
      <c r="L155" s="69">
        <f t="shared" si="492"/>
        <v>0</v>
      </c>
      <c r="M155" s="69">
        <f t="shared" si="492"/>
        <v>0</v>
      </c>
      <c r="N155" s="69">
        <f t="shared" si="492"/>
        <v>0</v>
      </c>
      <c r="O155" s="69">
        <f t="shared" si="492"/>
        <v>0</v>
      </c>
      <c r="P155" s="69">
        <f t="shared" si="492"/>
        <v>0</v>
      </c>
      <c r="Q155" s="69">
        <f t="shared" si="492"/>
        <v>0</v>
      </c>
      <c r="R155" s="69">
        <f t="shared" si="492"/>
        <v>0</v>
      </c>
      <c r="S155" s="69">
        <f t="shared" si="492"/>
        <v>0</v>
      </c>
      <c r="T155" s="69">
        <f t="shared" si="492"/>
        <v>0</v>
      </c>
      <c r="U155" s="69">
        <f t="shared" si="492"/>
        <v>0</v>
      </c>
      <c r="V155" s="69">
        <f t="shared" si="492"/>
        <v>0</v>
      </c>
      <c r="W155" s="69">
        <f t="shared" si="492"/>
        <v>0</v>
      </c>
      <c r="X155" s="69">
        <f t="shared" si="492"/>
        <v>0</v>
      </c>
      <c r="Y155" s="69">
        <f t="shared" si="492"/>
        <v>0</v>
      </c>
      <c r="Z155" s="69">
        <f t="shared" si="492"/>
        <v>0</v>
      </c>
      <c r="AA155" s="69">
        <f t="shared" ref="AA155:AP155" si="493">SUM(AA156:AA162)</f>
        <v>0</v>
      </c>
      <c r="AB155" s="69">
        <f t="shared" si="493"/>
        <v>0</v>
      </c>
      <c r="AC155" s="69">
        <f t="shared" si="493"/>
        <v>0</v>
      </c>
      <c r="AD155" s="69">
        <f t="shared" si="493"/>
        <v>0</v>
      </c>
      <c r="AE155" s="69">
        <f t="shared" si="493"/>
        <v>0</v>
      </c>
      <c r="AF155" s="69">
        <f t="shared" si="493"/>
        <v>0</v>
      </c>
      <c r="AG155" s="69">
        <f t="shared" si="493"/>
        <v>0</v>
      </c>
      <c r="AH155" s="69">
        <f t="shared" si="493"/>
        <v>0</v>
      </c>
      <c r="AI155" s="69">
        <f t="shared" si="493"/>
        <v>0</v>
      </c>
      <c r="AJ155" s="69">
        <f t="shared" si="493"/>
        <v>0</v>
      </c>
      <c r="AK155" s="69">
        <f t="shared" si="493"/>
        <v>0</v>
      </c>
      <c r="AL155" s="69">
        <f t="shared" si="493"/>
        <v>0</v>
      </c>
      <c r="AM155" s="69">
        <f t="shared" si="493"/>
        <v>0</v>
      </c>
      <c r="AN155" s="69">
        <f t="shared" si="493"/>
        <v>0</v>
      </c>
      <c r="AO155" s="69">
        <f t="shared" si="493"/>
        <v>0</v>
      </c>
      <c r="AP155" s="69">
        <f t="shared" si="493"/>
        <v>0</v>
      </c>
      <c r="AQ155" s="69">
        <f t="shared" ref="AQ155:BF155" si="494">SUM(AQ156:AQ162)</f>
        <v>0</v>
      </c>
      <c r="AR155" s="69">
        <f t="shared" si="494"/>
        <v>0</v>
      </c>
      <c r="AS155" s="69">
        <f t="shared" si="494"/>
        <v>0</v>
      </c>
      <c r="AT155" s="69">
        <f t="shared" si="494"/>
        <v>0</v>
      </c>
      <c r="AU155" s="69">
        <f t="shared" si="494"/>
        <v>0</v>
      </c>
      <c r="AV155" s="69">
        <f t="shared" si="494"/>
        <v>0</v>
      </c>
      <c r="AW155" s="69">
        <f t="shared" si="494"/>
        <v>360</v>
      </c>
      <c r="AX155" s="69">
        <f t="shared" si="494"/>
        <v>5155048.08</v>
      </c>
      <c r="AY155" s="69">
        <f t="shared" si="494"/>
        <v>0</v>
      </c>
      <c r="AZ155" s="69">
        <f t="shared" si="494"/>
        <v>0</v>
      </c>
      <c r="BA155" s="69">
        <f t="shared" si="494"/>
        <v>0</v>
      </c>
      <c r="BB155" s="69">
        <f t="shared" si="494"/>
        <v>0</v>
      </c>
      <c r="BC155" s="69">
        <f t="shared" si="494"/>
        <v>0</v>
      </c>
      <c r="BD155" s="69">
        <f t="shared" si="494"/>
        <v>0</v>
      </c>
      <c r="BE155" s="69">
        <f t="shared" si="494"/>
        <v>0</v>
      </c>
      <c r="BF155" s="69">
        <f t="shared" si="494"/>
        <v>0</v>
      </c>
      <c r="BG155" s="69">
        <f t="shared" ref="BG155:BV155" si="495">SUM(BG156:BG162)</f>
        <v>0</v>
      </c>
      <c r="BH155" s="69">
        <f t="shared" si="495"/>
        <v>0</v>
      </c>
      <c r="BI155" s="69">
        <f t="shared" si="495"/>
        <v>0</v>
      </c>
      <c r="BJ155" s="69">
        <f t="shared" si="495"/>
        <v>0</v>
      </c>
      <c r="BK155" s="69">
        <f t="shared" si="495"/>
        <v>0</v>
      </c>
      <c r="BL155" s="69">
        <f t="shared" si="495"/>
        <v>0</v>
      </c>
      <c r="BM155" s="69">
        <f t="shared" si="495"/>
        <v>0</v>
      </c>
      <c r="BN155" s="69">
        <f t="shared" si="495"/>
        <v>0</v>
      </c>
      <c r="BO155" s="69">
        <f t="shared" si="495"/>
        <v>0</v>
      </c>
      <c r="BP155" s="69">
        <f t="shared" si="495"/>
        <v>0</v>
      </c>
      <c r="BQ155" s="69">
        <f t="shared" si="495"/>
        <v>0</v>
      </c>
      <c r="BR155" s="69">
        <f t="shared" si="495"/>
        <v>0</v>
      </c>
      <c r="BS155" s="69">
        <f t="shared" si="495"/>
        <v>0</v>
      </c>
      <c r="BT155" s="69">
        <f t="shared" si="495"/>
        <v>0</v>
      </c>
      <c r="BU155" s="69">
        <f t="shared" si="495"/>
        <v>0</v>
      </c>
      <c r="BV155" s="69">
        <f t="shared" si="495"/>
        <v>0</v>
      </c>
      <c r="BW155" s="69">
        <f t="shared" ref="BW155:CL155" si="496">SUM(BW156:BW162)</f>
        <v>0</v>
      </c>
      <c r="BX155" s="69">
        <f t="shared" si="496"/>
        <v>0</v>
      </c>
      <c r="BY155" s="69">
        <f t="shared" si="496"/>
        <v>0</v>
      </c>
      <c r="BZ155" s="69">
        <f t="shared" si="496"/>
        <v>0</v>
      </c>
      <c r="CA155" s="69">
        <f t="shared" si="496"/>
        <v>0</v>
      </c>
      <c r="CB155" s="69">
        <f t="shared" si="496"/>
        <v>0</v>
      </c>
      <c r="CC155" s="69">
        <f t="shared" si="496"/>
        <v>0</v>
      </c>
      <c r="CD155" s="69">
        <f t="shared" si="496"/>
        <v>0</v>
      </c>
      <c r="CE155" s="69">
        <f t="shared" si="496"/>
        <v>0</v>
      </c>
      <c r="CF155" s="69">
        <f t="shared" si="496"/>
        <v>0</v>
      </c>
      <c r="CG155" s="69">
        <f t="shared" si="496"/>
        <v>0</v>
      </c>
      <c r="CH155" s="69">
        <f t="shared" si="496"/>
        <v>0</v>
      </c>
      <c r="CI155" s="69">
        <f t="shared" si="496"/>
        <v>0</v>
      </c>
      <c r="CJ155" s="69">
        <f t="shared" si="496"/>
        <v>0</v>
      </c>
      <c r="CK155" s="69">
        <f t="shared" si="496"/>
        <v>0</v>
      </c>
      <c r="CL155" s="69">
        <f t="shared" si="496"/>
        <v>0</v>
      </c>
      <c r="CM155" s="69">
        <f t="shared" ref="CM155:CV155" si="497">SUM(CM156:CM162)</f>
        <v>0</v>
      </c>
      <c r="CN155" s="69">
        <f t="shared" si="497"/>
        <v>0</v>
      </c>
      <c r="CO155" s="69">
        <f t="shared" si="497"/>
        <v>0</v>
      </c>
      <c r="CP155" s="69">
        <f t="shared" si="497"/>
        <v>0</v>
      </c>
      <c r="CQ155" s="69">
        <f t="shared" si="497"/>
        <v>0</v>
      </c>
      <c r="CR155" s="69">
        <f t="shared" si="497"/>
        <v>0</v>
      </c>
      <c r="CS155" s="69">
        <f t="shared" si="497"/>
        <v>0</v>
      </c>
      <c r="CT155" s="69">
        <f t="shared" si="497"/>
        <v>0</v>
      </c>
      <c r="CU155" s="69">
        <f t="shared" si="497"/>
        <v>360</v>
      </c>
      <c r="CV155" s="69">
        <f t="shared" si="497"/>
        <v>5155048.08</v>
      </c>
    </row>
    <row r="156" spans="1:100" x14ac:dyDescent="0.25">
      <c r="A156" s="12"/>
      <c r="B156" s="12">
        <v>109</v>
      </c>
      <c r="C156" s="33" t="s">
        <v>207</v>
      </c>
      <c r="D156" s="25">
        <f>D154</f>
        <v>10127</v>
      </c>
      <c r="E156" s="26">
        <v>3</v>
      </c>
      <c r="F156" s="27">
        <v>1</v>
      </c>
      <c r="G156" s="25">
        <v>1.4</v>
      </c>
      <c r="H156" s="25">
        <v>1.68</v>
      </c>
      <c r="I156" s="25">
        <v>2.23</v>
      </c>
      <c r="J156" s="25">
        <v>2.39</v>
      </c>
      <c r="K156" s="28"/>
      <c r="L156" s="28">
        <f t="shared" ref="L156:L162" si="498">SUM(K156*D156*E156*F156*G156*$L$7)</f>
        <v>0</v>
      </c>
      <c r="M156" s="28"/>
      <c r="N156" s="28">
        <f t="shared" ref="N156:N162" si="499">M156*D156*E156*F156*G156*$N$7</f>
        <v>0</v>
      </c>
      <c r="O156" s="29"/>
      <c r="P156" s="29">
        <f t="shared" ref="P156:P162" si="500">O156*D156*E156*F156*G156*$P$7</f>
        <v>0</v>
      </c>
      <c r="Q156" s="29"/>
      <c r="R156" s="29">
        <f t="shared" ref="R156:R162" si="501">Q156*D156*E156*F156*G156*$R$7</f>
        <v>0</v>
      </c>
      <c r="S156" s="29"/>
      <c r="T156" s="29">
        <f t="shared" ref="T156:T162" si="502">S156*D156*E156*F156*G156*$T$7</f>
        <v>0</v>
      </c>
      <c r="U156" s="29"/>
      <c r="V156" s="29">
        <f t="shared" ref="V156:V162" si="503">U156*D156*E156*F156*G156*$V$7</f>
        <v>0</v>
      </c>
      <c r="W156" s="29"/>
      <c r="X156" s="29">
        <f t="shared" ref="X156:X162" si="504">W156*D156*E156*F156*G156*$X$7</f>
        <v>0</v>
      </c>
      <c r="Y156" s="29"/>
      <c r="Z156" s="29">
        <f t="shared" ref="Z156:Z162" si="505">Y156*D156*E156*F156*G156*$Z$7</f>
        <v>0</v>
      </c>
      <c r="AA156" s="29"/>
      <c r="AB156" s="29">
        <f t="shared" ref="AB156:AB162" si="506">AA156*D156*E156*F156*G156*$AB$7</f>
        <v>0</v>
      </c>
      <c r="AC156" s="29"/>
      <c r="AD156" s="29">
        <f t="shared" ref="AD156:AD162" si="507">AC156*D156*E156*F156*G156*$AD$7</f>
        <v>0</v>
      </c>
      <c r="AE156" s="29"/>
      <c r="AF156" s="29">
        <f t="shared" ref="AF156:AF162" si="508">AE156*D156*E156*F156*G156*$AF$7</f>
        <v>0</v>
      </c>
      <c r="AG156" s="29"/>
      <c r="AH156" s="29">
        <f t="shared" ref="AH156:AH162" si="509">AG156*D156*E156*F156*G156*$AH$7</f>
        <v>0</v>
      </c>
      <c r="AI156" s="29"/>
      <c r="AJ156" s="29">
        <f t="shared" ref="AJ156:AJ162" si="510">AI156*D156*E156*F156*G156*$AJ$7</f>
        <v>0</v>
      </c>
      <c r="AK156" s="29"/>
      <c r="AL156" s="29">
        <f t="shared" ref="AL156:AL162" si="511">AK156*D156*E156*F156*G156*$AL$7</f>
        <v>0</v>
      </c>
      <c r="AM156" s="29"/>
      <c r="AN156" s="29">
        <f t="shared" ref="AN156:AN162" si="512">AM156*D156*E156*F156*G156*$AN$7</f>
        <v>0</v>
      </c>
      <c r="AO156" s="29"/>
      <c r="AP156" s="29">
        <f t="shared" ref="AP156:AP162" si="513">AO156*D156*E156*F156*G156*$AP$7</f>
        <v>0</v>
      </c>
      <c r="AQ156" s="29"/>
      <c r="AR156" s="29">
        <f t="shared" ref="AR156:AR162" si="514">AQ156*D156*E156*F156*G156*$AR$7</f>
        <v>0</v>
      </c>
      <c r="AS156" s="29"/>
      <c r="AT156" s="29">
        <f t="shared" ref="AT156:AT162" si="515">AS156*D156*E156*F156*G156*$AT$7</f>
        <v>0</v>
      </c>
      <c r="AU156" s="29"/>
      <c r="AV156" s="29">
        <f t="shared" ref="AV156:AV162" si="516">AU156*D156*E156*F156*G156*$AV$7</f>
        <v>0</v>
      </c>
      <c r="AW156" s="30">
        <v>30</v>
      </c>
      <c r="AX156" s="30">
        <f t="shared" ref="AX156:AX162" si="517">AW156*D156*E156*F156*G156*$AX$7</f>
        <v>1288762.02</v>
      </c>
      <c r="AY156" s="29"/>
      <c r="AZ156" s="29">
        <f t="shared" ref="AZ156:AZ162" si="518">AY156*D156*E156*F156*G156*$AZ$7</f>
        <v>0</v>
      </c>
      <c r="BA156" s="29"/>
      <c r="BB156" s="29">
        <f t="shared" ref="BB156:BB162" si="519">BA156*D156*E156*F156*H156*$BB$7</f>
        <v>0</v>
      </c>
      <c r="BC156" s="29"/>
      <c r="BD156" s="29">
        <f t="shared" ref="BD156:BD162" si="520">BC156*D156*E156*F156*H156*$BD$7</f>
        <v>0</v>
      </c>
      <c r="BE156" s="29"/>
      <c r="BF156" s="29">
        <f t="shared" ref="BF156:BF162" si="521">BE156*D156*E156*F156*H156*$BF$7</f>
        <v>0</v>
      </c>
      <c r="BG156" s="29"/>
      <c r="BH156" s="29">
        <f t="shared" ref="BH156:BH162" si="522">BG156*D156*E156*F156*H156*$BH$7</f>
        <v>0</v>
      </c>
      <c r="BI156" s="29"/>
      <c r="BJ156" s="29">
        <f t="shared" ref="BJ156:BJ162" si="523">BI156*D156*E156*F156*H156*$BJ$7</f>
        <v>0</v>
      </c>
      <c r="BK156" s="29"/>
      <c r="BL156" s="29">
        <f t="shared" ref="BL156:BL162" si="524">BK156*D156*E156*F156*H156*$BL$7</f>
        <v>0</v>
      </c>
      <c r="BM156" s="29"/>
      <c r="BN156" s="29">
        <f t="shared" ref="BN156:BN162" si="525">BM156*D156*E156*F156*H156*$BN$7</f>
        <v>0</v>
      </c>
      <c r="BO156" s="29"/>
      <c r="BP156" s="29">
        <f t="shared" ref="BP156:BP162" si="526">BO156*D156*E156*F156*H156*$BP$7</f>
        <v>0</v>
      </c>
      <c r="BQ156" s="29"/>
      <c r="BR156" s="29">
        <f t="shared" ref="BR156:BR162" si="527">BQ156*D156*E156*F156*H156*$BR$7</f>
        <v>0</v>
      </c>
      <c r="BS156" s="29"/>
      <c r="BT156" s="29">
        <f t="shared" ref="BT156:BT162" si="528">BS156*D156*E156*F156*H156*$BT$7</f>
        <v>0</v>
      </c>
      <c r="BU156" s="29"/>
      <c r="BV156" s="29">
        <f t="shared" ref="BV156:BV162" si="529">BU156*D156*E156*F156*H156*$BV$7</f>
        <v>0</v>
      </c>
      <c r="BW156" s="29"/>
      <c r="BX156" s="29">
        <f t="shared" ref="BX156:BX162" si="530">BW156*D156*E156*F156*H156*$BX$7</f>
        <v>0</v>
      </c>
      <c r="BY156" s="29"/>
      <c r="BZ156" s="29">
        <f t="shared" ref="BZ156:BZ162" si="531">BY156*D156*E156*F156*H156*$BZ$7</f>
        <v>0</v>
      </c>
      <c r="CA156" s="29"/>
      <c r="CB156" s="29">
        <f t="shared" ref="CB156:CB162" si="532">CA156*D156*E156*F156*H156*$CB$7</f>
        <v>0</v>
      </c>
      <c r="CC156" s="29"/>
      <c r="CD156" s="29">
        <f t="shared" ref="CD156:CD162" si="533">CC156*D156*E156*F156*H156*$CD$7</f>
        <v>0</v>
      </c>
      <c r="CE156" s="29"/>
      <c r="CF156" s="29">
        <f t="shared" ref="CF156:CF162" si="534">CE156*D156*E156*F156*H156*$CF$7</f>
        <v>0</v>
      </c>
      <c r="CG156" s="29"/>
      <c r="CH156" s="29">
        <f t="shared" ref="CH156:CH162" si="535">CG156*D156*E156*F156*H156*$CH$7</f>
        <v>0</v>
      </c>
      <c r="CI156" s="29"/>
      <c r="CJ156" s="29">
        <f t="shared" ref="CJ156:CJ162" si="536">CI156*D156*E156*F156*H156*$CJ$7</f>
        <v>0</v>
      </c>
      <c r="CK156" s="29"/>
      <c r="CL156" s="29">
        <f t="shared" ref="CL156:CL162" si="537">CK156*D156*E156*F156*I156*$CL$7</f>
        <v>0</v>
      </c>
      <c r="CM156" s="29"/>
      <c r="CN156" s="29">
        <f t="shared" ref="CN156:CN162" si="538">CM156*D156*E156*F156*J156*$CN$7</f>
        <v>0</v>
      </c>
      <c r="CO156" s="30"/>
      <c r="CP156" s="30"/>
      <c r="CQ156" s="29"/>
      <c r="CR156" s="29"/>
      <c r="CS156" s="29"/>
      <c r="CT156" s="29">
        <f t="shared" ref="CT156:CT162" si="539">CS156*D156*E156*F156*G156*$CT$7</f>
        <v>0</v>
      </c>
      <c r="CU156" s="32">
        <f t="shared" ref="CU156:CV162" si="540">SUM(K156,M156,O156,Q156,S156,U156,W156,Y156,AA156,AC156,AE156,AG156,AI156,AK156,AM156,AO156,AQ156,AS156,AU156,AW156,AY156,BA156,BC156,BG156,BI156,BK156,BM156,BO156,BQ156,BS156,BU156,BW156,BY156,CA156,CC156,CE156,CG156,CI156,CK156,CM156,BE156,CO156,CQ156,CS156)</f>
        <v>30</v>
      </c>
      <c r="CV156" s="32">
        <f t="shared" si="540"/>
        <v>1288762.02</v>
      </c>
    </row>
    <row r="157" spans="1:100" x14ac:dyDescent="0.25">
      <c r="A157" s="12"/>
      <c r="B157" s="12">
        <v>110</v>
      </c>
      <c r="C157" s="33" t="s">
        <v>208</v>
      </c>
      <c r="D157" s="25">
        <f>D156</f>
        <v>10127</v>
      </c>
      <c r="E157" s="26">
        <v>1.5</v>
      </c>
      <c r="F157" s="27">
        <v>1</v>
      </c>
      <c r="G157" s="25">
        <v>1.4</v>
      </c>
      <c r="H157" s="25">
        <v>1.68</v>
      </c>
      <c r="I157" s="25">
        <v>2.23</v>
      </c>
      <c r="J157" s="25">
        <v>2.39</v>
      </c>
      <c r="K157" s="28"/>
      <c r="L157" s="28">
        <f t="shared" si="498"/>
        <v>0</v>
      </c>
      <c r="M157" s="28"/>
      <c r="N157" s="28">
        <f t="shared" si="499"/>
        <v>0</v>
      </c>
      <c r="O157" s="29"/>
      <c r="P157" s="29">
        <f t="shared" si="500"/>
        <v>0</v>
      </c>
      <c r="Q157" s="29"/>
      <c r="R157" s="29">
        <f t="shared" si="501"/>
        <v>0</v>
      </c>
      <c r="S157" s="29"/>
      <c r="T157" s="29">
        <f t="shared" si="502"/>
        <v>0</v>
      </c>
      <c r="U157" s="29"/>
      <c r="V157" s="29">
        <f t="shared" si="503"/>
        <v>0</v>
      </c>
      <c r="W157" s="29"/>
      <c r="X157" s="29">
        <f t="shared" si="504"/>
        <v>0</v>
      </c>
      <c r="Y157" s="29"/>
      <c r="Z157" s="29">
        <f t="shared" si="505"/>
        <v>0</v>
      </c>
      <c r="AA157" s="29"/>
      <c r="AB157" s="29">
        <f t="shared" si="506"/>
        <v>0</v>
      </c>
      <c r="AC157" s="29"/>
      <c r="AD157" s="29">
        <f t="shared" si="507"/>
        <v>0</v>
      </c>
      <c r="AE157" s="29"/>
      <c r="AF157" s="29">
        <f t="shared" si="508"/>
        <v>0</v>
      </c>
      <c r="AG157" s="29"/>
      <c r="AH157" s="29">
        <f t="shared" si="509"/>
        <v>0</v>
      </c>
      <c r="AI157" s="29"/>
      <c r="AJ157" s="29">
        <f t="shared" si="510"/>
        <v>0</v>
      </c>
      <c r="AK157" s="29"/>
      <c r="AL157" s="29">
        <f t="shared" si="511"/>
        <v>0</v>
      </c>
      <c r="AM157" s="29"/>
      <c r="AN157" s="29">
        <f t="shared" si="512"/>
        <v>0</v>
      </c>
      <c r="AO157" s="29"/>
      <c r="AP157" s="29">
        <f t="shared" si="513"/>
        <v>0</v>
      </c>
      <c r="AQ157" s="29"/>
      <c r="AR157" s="29">
        <f t="shared" si="514"/>
        <v>0</v>
      </c>
      <c r="AS157" s="29"/>
      <c r="AT157" s="29">
        <f t="shared" si="515"/>
        <v>0</v>
      </c>
      <c r="AU157" s="29"/>
      <c r="AV157" s="29">
        <f t="shared" si="516"/>
        <v>0</v>
      </c>
      <c r="AW157" s="30"/>
      <c r="AX157" s="30">
        <f t="shared" si="517"/>
        <v>0</v>
      </c>
      <c r="AY157" s="29"/>
      <c r="AZ157" s="29">
        <f t="shared" si="518"/>
        <v>0</v>
      </c>
      <c r="BA157" s="29"/>
      <c r="BB157" s="29">
        <f t="shared" si="519"/>
        <v>0</v>
      </c>
      <c r="BC157" s="29"/>
      <c r="BD157" s="29">
        <f t="shared" si="520"/>
        <v>0</v>
      </c>
      <c r="BE157" s="29"/>
      <c r="BF157" s="29">
        <f t="shared" si="521"/>
        <v>0</v>
      </c>
      <c r="BG157" s="29"/>
      <c r="BH157" s="29">
        <f t="shared" si="522"/>
        <v>0</v>
      </c>
      <c r="BI157" s="29"/>
      <c r="BJ157" s="29">
        <f t="shared" si="523"/>
        <v>0</v>
      </c>
      <c r="BK157" s="29"/>
      <c r="BL157" s="29">
        <f t="shared" si="524"/>
        <v>0</v>
      </c>
      <c r="BM157" s="29"/>
      <c r="BN157" s="29">
        <f t="shared" si="525"/>
        <v>0</v>
      </c>
      <c r="BO157" s="29"/>
      <c r="BP157" s="29">
        <f t="shared" si="526"/>
        <v>0</v>
      </c>
      <c r="BQ157" s="29"/>
      <c r="BR157" s="29">
        <f t="shared" si="527"/>
        <v>0</v>
      </c>
      <c r="BS157" s="29"/>
      <c r="BT157" s="29">
        <f t="shared" si="528"/>
        <v>0</v>
      </c>
      <c r="BU157" s="29"/>
      <c r="BV157" s="29">
        <f t="shared" si="529"/>
        <v>0</v>
      </c>
      <c r="BW157" s="29"/>
      <c r="BX157" s="29">
        <f t="shared" si="530"/>
        <v>0</v>
      </c>
      <c r="BY157" s="29"/>
      <c r="BZ157" s="29">
        <f t="shared" si="531"/>
        <v>0</v>
      </c>
      <c r="CA157" s="29"/>
      <c r="CB157" s="29">
        <f t="shared" si="532"/>
        <v>0</v>
      </c>
      <c r="CC157" s="29"/>
      <c r="CD157" s="29">
        <f t="shared" si="533"/>
        <v>0</v>
      </c>
      <c r="CE157" s="29"/>
      <c r="CF157" s="29">
        <f t="shared" si="534"/>
        <v>0</v>
      </c>
      <c r="CG157" s="29"/>
      <c r="CH157" s="29">
        <f t="shared" si="535"/>
        <v>0</v>
      </c>
      <c r="CI157" s="29"/>
      <c r="CJ157" s="29">
        <f t="shared" si="536"/>
        <v>0</v>
      </c>
      <c r="CK157" s="29"/>
      <c r="CL157" s="29">
        <f t="shared" si="537"/>
        <v>0</v>
      </c>
      <c r="CM157" s="29"/>
      <c r="CN157" s="29">
        <f t="shared" si="538"/>
        <v>0</v>
      </c>
      <c r="CO157" s="30"/>
      <c r="CP157" s="30"/>
      <c r="CQ157" s="29"/>
      <c r="CR157" s="29"/>
      <c r="CS157" s="29"/>
      <c r="CT157" s="29">
        <f t="shared" si="539"/>
        <v>0</v>
      </c>
      <c r="CU157" s="32">
        <f t="shared" si="540"/>
        <v>0</v>
      </c>
      <c r="CV157" s="32">
        <f t="shared" si="540"/>
        <v>0</v>
      </c>
    </row>
    <row r="158" spans="1:100" ht="30" x14ac:dyDescent="0.25">
      <c r="A158" s="12"/>
      <c r="B158" s="12">
        <v>111</v>
      </c>
      <c r="C158" s="33" t="s">
        <v>209</v>
      </c>
      <c r="D158" s="25">
        <f t="shared" ref="D158:D162" si="541">D157</f>
        <v>10127</v>
      </c>
      <c r="E158" s="26">
        <v>2.25</v>
      </c>
      <c r="F158" s="27">
        <v>1</v>
      </c>
      <c r="G158" s="25">
        <v>1.4</v>
      </c>
      <c r="H158" s="25">
        <v>1.68</v>
      </c>
      <c r="I158" s="25">
        <v>2.23</v>
      </c>
      <c r="J158" s="25">
        <v>2.39</v>
      </c>
      <c r="K158" s="28"/>
      <c r="L158" s="28">
        <f t="shared" si="498"/>
        <v>0</v>
      </c>
      <c r="M158" s="28"/>
      <c r="N158" s="28">
        <f t="shared" si="499"/>
        <v>0</v>
      </c>
      <c r="O158" s="29"/>
      <c r="P158" s="29">
        <f t="shared" si="500"/>
        <v>0</v>
      </c>
      <c r="Q158" s="29"/>
      <c r="R158" s="29">
        <f t="shared" si="501"/>
        <v>0</v>
      </c>
      <c r="S158" s="29"/>
      <c r="T158" s="29">
        <f t="shared" si="502"/>
        <v>0</v>
      </c>
      <c r="U158" s="29"/>
      <c r="V158" s="29">
        <f t="shared" si="503"/>
        <v>0</v>
      </c>
      <c r="W158" s="29"/>
      <c r="X158" s="29">
        <f t="shared" si="504"/>
        <v>0</v>
      </c>
      <c r="Y158" s="29"/>
      <c r="Z158" s="29">
        <f t="shared" si="505"/>
        <v>0</v>
      </c>
      <c r="AA158" s="29"/>
      <c r="AB158" s="29">
        <f t="shared" si="506"/>
        <v>0</v>
      </c>
      <c r="AC158" s="29"/>
      <c r="AD158" s="29">
        <f t="shared" si="507"/>
        <v>0</v>
      </c>
      <c r="AE158" s="29"/>
      <c r="AF158" s="29">
        <f t="shared" si="508"/>
        <v>0</v>
      </c>
      <c r="AG158" s="29"/>
      <c r="AH158" s="29">
        <f t="shared" si="509"/>
        <v>0</v>
      </c>
      <c r="AI158" s="29"/>
      <c r="AJ158" s="29">
        <f t="shared" si="510"/>
        <v>0</v>
      </c>
      <c r="AK158" s="29"/>
      <c r="AL158" s="29">
        <f t="shared" si="511"/>
        <v>0</v>
      </c>
      <c r="AM158" s="29"/>
      <c r="AN158" s="29">
        <f t="shared" si="512"/>
        <v>0</v>
      </c>
      <c r="AO158" s="29"/>
      <c r="AP158" s="29">
        <f t="shared" si="513"/>
        <v>0</v>
      </c>
      <c r="AQ158" s="29"/>
      <c r="AR158" s="29">
        <f t="shared" si="514"/>
        <v>0</v>
      </c>
      <c r="AS158" s="29"/>
      <c r="AT158" s="29">
        <f t="shared" si="515"/>
        <v>0</v>
      </c>
      <c r="AU158" s="29"/>
      <c r="AV158" s="29">
        <f t="shared" si="516"/>
        <v>0</v>
      </c>
      <c r="AW158" s="30">
        <v>60</v>
      </c>
      <c r="AX158" s="30">
        <f t="shared" si="517"/>
        <v>1933143.0299999998</v>
      </c>
      <c r="AY158" s="29"/>
      <c r="AZ158" s="29">
        <f t="shared" si="518"/>
        <v>0</v>
      </c>
      <c r="BA158" s="29"/>
      <c r="BB158" s="29">
        <f t="shared" si="519"/>
        <v>0</v>
      </c>
      <c r="BC158" s="29"/>
      <c r="BD158" s="29">
        <f t="shared" si="520"/>
        <v>0</v>
      </c>
      <c r="BE158" s="29"/>
      <c r="BF158" s="29">
        <f t="shared" si="521"/>
        <v>0</v>
      </c>
      <c r="BG158" s="29"/>
      <c r="BH158" s="29">
        <f t="shared" si="522"/>
        <v>0</v>
      </c>
      <c r="BI158" s="29"/>
      <c r="BJ158" s="29">
        <f t="shared" si="523"/>
        <v>0</v>
      </c>
      <c r="BK158" s="29"/>
      <c r="BL158" s="29">
        <f t="shared" si="524"/>
        <v>0</v>
      </c>
      <c r="BM158" s="29"/>
      <c r="BN158" s="29">
        <f t="shared" si="525"/>
        <v>0</v>
      </c>
      <c r="BO158" s="29"/>
      <c r="BP158" s="29">
        <f t="shared" si="526"/>
        <v>0</v>
      </c>
      <c r="BQ158" s="29"/>
      <c r="BR158" s="29">
        <f t="shared" si="527"/>
        <v>0</v>
      </c>
      <c r="BS158" s="29"/>
      <c r="BT158" s="29">
        <f t="shared" si="528"/>
        <v>0</v>
      </c>
      <c r="BU158" s="29"/>
      <c r="BV158" s="29">
        <f t="shared" si="529"/>
        <v>0</v>
      </c>
      <c r="BW158" s="29"/>
      <c r="BX158" s="29">
        <f t="shared" si="530"/>
        <v>0</v>
      </c>
      <c r="BY158" s="29"/>
      <c r="BZ158" s="29">
        <f t="shared" si="531"/>
        <v>0</v>
      </c>
      <c r="CA158" s="29"/>
      <c r="CB158" s="29">
        <f t="shared" si="532"/>
        <v>0</v>
      </c>
      <c r="CC158" s="29"/>
      <c r="CD158" s="29">
        <f t="shared" si="533"/>
        <v>0</v>
      </c>
      <c r="CE158" s="29"/>
      <c r="CF158" s="29">
        <f t="shared" si="534"/>
        <v>0</v>
      </c>
      <c r="CG158" s="29"/>
      <c r="CH158" s="29">
        <f t="shared" si="535"/>
        <v>0</v>
      </c>
      <c r="CI158" s="29"/>
      <c r="CJ158" s="29">
        <f t="shared" si="536"/>
        <v>0</v>
      </c>
      <c r="CK158" s="29"/>
      <c r="CL158" s="29">
        <f t="shared" si="537"/>
        <v>0</v>
      </c>
      <c r="CM158" s="29"/>
      <c r="CN158" s="29">
        <f t="shared" si="538"/>
        <v>0</v>
      </c>
      <c r="CO158" s="30"/>
      <c r="CP158" s="30"/>
      <c r="CQ158" s="29"/>
      <c r="CR158" s="29"/>
      <c r="CS158" s="29"/>
      <c r="CT158" s="29">
        <f t="shared" si="539"/>
        <v>0</v>
      </c>
      <c r="CU158" s="32">
        <f t="shared" si="540"/>
        <v>60</v>
      </c>
      <c r="CV158" s="32">
        <f t="shared" si="540"/>
        <v>1933143.0299999998</v>
      </c>
    </row>
    <row r="159" spans="1:100" ht="30" x14ac:dyDescent="0.25">
      <c r="A159" s="12"/>
      <c r="B159" s="12">
        <v>112</v>
      </c>
      <c r="C159" s="33" t="s">
        <v>210</v>
      </c>
      <c r="D159" s="25">
        <f t="shared" si="541"/>
        <v>10127</v>
      </c>
      <c r="E159" s="26">
        <v>1.5</v>
      </c>
      <c r="F159" s="27">
        <v>1</v>
      </c>
      <c r="G159" s="25">
        <v>1.4</v>
      </c>
      <c r="H159" s="25">
        <v>1.68</v>
      </c>
      <c r="I159" s="25">
        <v>2.23</v>
      </c>
      <c r="J159" s="25">
        <v>2.39</v>
      </c>
      <c r="K159" s="28"/>
      <c r="L159" s="28">
        <f t="shared" si="498"/>
        <v>0</v>
      </c>
      <c r="M159" s="28"/>
      <c r="N159" s="28">
        <f t="shared" si="499"/>
        <v>0</v>
      </c>
      <c r="O159" s="29"/>
      <c r="P159" s="29">
        <f t="shared" si="500"/>
        <v>0</v>
      </c>
      <c r="Q159" s="29"/>
      <c r="R159" s="29">
        <f t="shared" si="501"/>
        <v>0</v>
      </c>
      <c r="S159" s="29"/>
      <c r="T159" s="29">
        <f t="shared" si="502"/>
        <v>0</v>
      </c>
      <c r="U159" s="29"/>
      <c r="V159" s="29">
        <f t="shared" si="503"/>
        <v>0</v>
      </c>
      <c r="W159" s="29"/>
      <c r="X159" s="29">
        <f t="shared" si="504"/>
        <v>0</v>
      </c>
      <c r="Y159" s="29"/>
      <c r="Z159" s="29">
        <f t="shared" si="505"/>
        <v>0</v>
      </c>
      <c r="AA159" s="29"/>
      <c r="AB159" s="29">
        <f t="shared" si="506"/>
        <v>0</v>
      </c>
      <c r="AC159" s="29"/>
      <c r="AD159" s="29">
        <f t="shared" si="507"/>
        <v>0</v>
      </c>
      <c r="AE159" s="29"/>
      <c r="AF159" s="29">
        <f t="shared" si="508"/>
        <v>0</v>
      </c>
      <c r="AG159" s="29"/>
      <c r="AH159" s="29">
        <f t="shared" si="509"/>
        <v>0</v>
      </c>
      <c r="AI159" s="29"/>
      <c r="AJ159" s="29">
        <f t="shared" si="510"/>
        <v>0</v>
      </c>
      <c r="AK159" s="29"/>
      <c r="AL159" s="29">
        <f t="shared" si="511"/>
        <v>0</v>
      </c>
      <c r="AM159" s="29"/>
      <c r="AN159" s="29">
        <f t="shared" si="512"/>
        <v>0</v>
      </c>
      <c r="AO159" s="29"/>
      <c r="AP159" s="29">
        <f t="shared" si="513"/>
        <v>0</v>
      </c>
      <c r="AQ159" s="29"/>
      <c r="AR159" s="29">
        <f t="shared" si="514"/>
        <v>0</v>
      </c>
      <c r="AS159" s="29"/>
      <c r="AT159" s="29">
        <f t="shared" si="515"/>
        <v>0</v>
      </c>
      <c r="AU159" s="29"/>
      <c r="AV159" s="29">
        <f t="shared" si="516"/>
        <v>0</v>
      </c>
      <c r="AW159" s="30"/>
      <c r="AX159" s="30">
        <f t="shared" si="517"/>
        <v>0</v>
      </c>
      <c r="AY159" s="29"/>
      <c r="AZ159" s="29">
        <f t="shared" si="518"/>
        <v>0</v>
      </c>
      <c r="BA159" s="29"/>
      <c r="BB159" s="29">
        <f t="shared" si="519"/>
        <v>0</v>
      </c>
      <c r="BC159" s="29"/>
      <c r="BD159" s="29">
        <f t="shared" si="520"/>
        <v>0</v>
      </c>
      <c r="BE159" s="29"/>
      <c r="BF159" s="29">
        <f t="shared" si="521"/>
        <v>0</v>
      </c>
      <c r="BG159" s="29"/>
      <c r="BH159" s="29">
        <f t="shared" si="522"/>
        <v>0</v>
      </c>
      <c r="BI159" s="29"/>
      <c r="BJ159" s="29">
        <f t="shared" si="523"/>
        <v>0</v>
      </c>
      <c r="BK159" s="29"/>
      <c r="BL159" s="29">
        <f t="shared" si="524"/>
        <v>0</v>
      </c>
      <c r="BM159" s="29"/>
      <c r="BN159" s="29">
        <f t="shared" si="525"/>
        <v>0</v>
      </c>
      <c r="BO159" s="29"/>
      <c r="BP159" s="29">
        <f t="shared" si="526"/>
        <v>0</v>
      </c>
      <c r="BQ159" s="29"/>
      <c r="BR159" s="29">
        <f t="shared" si="527"/>
        <v>0</v>
      </c>
      <c r="BS159" s="29"/>
      <c r="BT159" s="29">
        <f t="shared" si="528"/>
        <v>0</v>
      </c>
      <c r="BU159" s="29"/>
      <c r="BV159" s="29">
        <f t="shared" si="529"/>
        <v>0</v>
      </c>
      <c r="BW159" s="29"/>
      <c r="BX159" s="29">
        <f t="shared" si="530"/>
        <v>0</v>
      </c>
      <c r="BY159" s="29"/>
      <c r="BZ159" s="29">
        <f t="shared" si="531"/>
        <v>0</v>
      </c>
      <c r="CA159" s="29"/>
      <c r="CB159" s="29">
        <f t="shared" si="532"/>
        <v>0</v>
      </c>
      <c r="CC159" s="29"/>
      <c r="CD159" s="29">
        <f t="shared" si="533"/>
        <v>0</v>
      </c>
      <c r="CE159" s="29"/>
      <c r="CF159" s="29">
        <f t="shared" si="534"/>
        <v>0</v>
      </c>
      <c r="CG159" s="29"/>
      <c r="CH159" s="29">
        <f t="shared" si="535"/>
        <v>0</v>
      </c>
      <c r="CI159" s="29"/>
      <c r="CJ159" s="29">
        <f t="shared" si="536"/>
        <v>0</v>
      </c>
      <c r="CK159" s="29"/>
      <c r="CL159" s="29">
        <f t="shared" si="537"/>
        <v>0</v>
      </c>
      <c r="CM159" s="29"/>
      <c r="CN159" s="29">
        <f t="shared" si="538"/>
        <v>0</v>
      </c>
      <c r="CO159" s="30"/>
      <c r="CP159" s="30"/>
      <c r="CQ159" s="29"/>
      <c r="CR159" s="29"/>
      <c r="CS159" s="29"/>
      <c r="CT159" s="29">
        <f t="shared" si="539"/>
        <v>0</v>
      </c>
      <c r="CU159" s="32">
        <f t="shared" si="540"/>
        <v>0</v>
      </c>
      <c r="CV159" s="32">
        <f t="shared" si="540"/>
        <v>0</v>
      </c>
    </row>
    <row r="160" spans="1:100" ht="30" x14ac:dyDescent="0.25">
      <c r="A160" s="12"/>
      <c r="B160" s="12">
        <v>113</v>
      </c>
      <c r="C160" s="33" t="s">
        <v>211</v>
      </c>
      <c r="D160" s="25">
        <f t="shared" si="541"/>
        <v>10127</v>
      </c>
      <c r="E160" s="26">
        <v>0.5</v>
      </c>
      <c r="F160" s="27">
        <v>1</v>
      </c>
      <c r="G160" s="25">
        <v>1.4</v>
      </c>
      <c r="H160" s="25">
        <v>1.68</v>
      </c>
      <c r="I160" s="25">
        <v>2.23</v>
      </c>
      <c r="J160" s="25">
        <v>2.39</v>
      </c>
      <c r="K160" s="28"/>
      <c r="L160" s="28">
        <f t="shared" si="498"/>
        <v>0</v>
      </c>
      <c r="M160" s="28"/>
      <c r="N160" s="28">
        <f t="shared" si="499"/>
        <v>0</v>
      </c>
      <c r="O160" s="29"/>
      <c r="P160" s="29">
        <f t="shared" si="500"/>
        <v>0</v>
      </c>
      <c r="Q160" s="29"/>
      <c r="R160" s="29">
        <f t="shared" si="501"/>
        <v>0</v>
      </c>
      <c r="S160" s="29"/>
      <c r="T160" s="29">
        <f t="shared" si="502"/>
        <v>0</v>
      </c>
      <c r="U160" s="29"/>
      <c r="V160" s="29">
        <f t="shared" si="503"/>
        <v>0</v>
      </c>
      <c r="W160" s="29"/>
      <c r="X160" s="29">
        <f t="shared" si="504"/>
        <v>0</v>
      </c>
      <c r="Y160" s="29"/>
      <c r="Z160" s="29">
        <f t="shared" si="505"/>
        <v>0</v>
      </c>
      <c r="AA160" s="29"/>
      <c r="AB160" s="29">
        <f t="shared" si="506"/>
        <v>0</v>
      </c>
      <c r="AC160" s="29"/>
      <c r="AD160" s="29">
        <f t="shared" si="507"/>
        <v>0</v>
      </c>
      <c r="AE160" s="29"/>
      <c r="AF160" s="29">
        <f t="shared" si="508"/>
        <v>0</v>
      </c>
      <c r="AG160" s="29"/>
      <c r="AH160" s="29">
        <f t="shared" si="509"/>
        <v>0</v>
      </c>
      <c r="AI160" s="29"/>
      <c r="AJ160" s="29">
        <f t="shared" si="510"/>
        <v>0</v>
      </c>
      <c r="AK160" s="29"/>
      <c r="AL160" s="29">
        <f t="shared" si="511"/>
        <v>0</v>
      </c>
      <c r="AM160" s="29"/>
      <c r="AN160" s="29">
        <f t="shared" si="512"/>
        <v>0</v>
      </c>
      <c r="AO160" s="29"/>
      <c r="AP160" s="29">
        <f t="shared" si="513"/>
        <v>0</v>
      </c>
      <c r="AQ160" s="29"/>
      <c r="AR160" s="29">
        <f t="shared" si="514"/>
        <v>0</v>
      </c>
      <c r="AS160" s="29"/>
      <c r="AT160" s="29">
        <f t="shared" si="515"/>
        <v>0</v>
      </c>
      <c r="AU160" s="29"/>
      <c r="AV160" s="29">
        <f t="shared" si="516"/>
        <v>0</v>
      </c>
      <c r="AW160" s="30">
        <v>270</v>
      </c>
      <c r="AX160" s="30">
        <f t="shared" si="517"/>
        <v>1933143.0299999998</v>
      </c>
      <c r="AY160" s="29"/>
      <c r="AZ160" s="29">
        <f t="shared" si="518"/>
        <v>0</v>
      </c>
      <c r="BA160" s="29"/>
      <c r="BB160" s="29">
        <f t="shared" si="519"/>
        <v>0</v>
      </c>
      <c r="BC160" s="29"/>
      <c r="BD160" s="29">
        <f t="shared" si="520"/>
        <v>0</v>
      </c>
      <c r="BE160" s="29"/>
      <c r="BF160" s="29">
        <f t="shared" si="521"/>
        <v>0</v>
      </c>
      <c r="BG160" s="29"/>
      <c r="BH160" s="29">
        <f t="shared" si="522"/>
        <v>0</v>
      </c>
      <c r="BI160" s="29"/>
      <c r="BJ160" s="29">
        <f t="shared" si="523"/>
        <v>0</v>
      </c>
      <c r="BK160" s="29"/>
      <c r="BL160" s="29">
        <f t="shared" si="524"/>
        <v>0</v>
      </c>
      <c r="BM160" s="29"/>
      <c r="BN160" s="29">
        <f t="shared" si="525"/>
        <v>0</v>
      </c>
      <c r="BO160" s="29"/>
      <c r="BP160" s="29">
        <f t="shared" si="526"/>
        <v>0</v>
      </c>
      <c r="BQ160" s="29"/>
      <c r="BR160" s="29">
        <f t="shared" si="527"/>
        <v>0</v>
      </c>
      <c r="BS160" s="29"/>
      <c r="BT160" s="29">
        <f t="shared" si="528"/>
        <v>0</v>
      </c>
      <c r="BU160" s="29"/>
      <c r="BV160" s="29">
        <f t="shared" si="529"/>
        <v>0</v>
      </c>
      <c r="BW160" s="29"/>
      <c r="BX160" s="29">
        <f t="shared" si="530"/>
        <v>0</v>
      </c>
      <c r="BY160" s="29"/>
      <c r="BZ160" s="29">
        <f t="shared" si="531"/>
        <v>0</v>
      </c>
      <c r="CA160" s="29"/>
      <c r="CB160" s="29">
        <f t="shared" si="532"/>
        <v>0</v>
      </c>
      <c r="CC160" s="29"/>
      <c r="CD160" s="29">
        <f t="shared" si="533"/>
        <v>0</v>
      </c>
      <c r="CE160" s="29"/>
      <c r="CF160" s="29">
        <f t="shared" si="534"/>
        <v>0</v>
      </c>
      <c r="CG160" s="29"/>
      <c r="CH160" s="29">
        <f t="shared" si="535"/>
        <v>0</v>
      </c>
      <c r="CI160" s="29"/>
      <c r="CJ160" s="29">
        <f t="shared" si="536"/>
        <v>0</v>
      </c>
      <c r="CK160" s="29"/>
      <c r="CL160" s="29">
        <f t="shared" si="537"/>
        <v>0</v>
      </c>
      <c r="CM160" s="29"/>
      <c r="CN160" s="29">
        <f t="shared" si="538"/>
        <v>0</v>
      </c>
      <c r="CO160" s="30"/>
      <c r="CP160" s="30"/>
      <c r="CQ160" s="29"/>
      <c r="CR160" s="29"/>
      <c r="CS160" s="29"/>
      <c r="CT160" s="29">
        <f t="shared" si="539"/>
        <v>0</v>
      </c>
      <c r="CU160" s="32">
        <f t="shared" si="540"/>
        <v>270</v>
      </c>
      <c r="CV160" s="32">
        <f t="shared" si="540"/>
        <v>1933143.0299999998</v>
      </c>
    </row>
    <row r="161" spans="1:100" x14ac:dyDescent="0.25">
      <c r="A161" s="12"/>
      <c r="B161" s="12">
        <v>114</v>
      </c>
      <c r="C161" s="33" t="s">
        <v>212</v>
      </c>
      <c r="D161" s="25">
        <f t="shared" si="541"/>
        <v>10127</v>
      </c>
      <c r="E161" s="26">
        <v>1.8</v>
      </c>
      <c r="F161" s="27">
        <v>1</v>
      </c>
      <c r="G161" s="25">
        <v>1.4</v>
      </c>
      <c r="H161" s="25">
        <v>1.68</v>
      </c>
      <c r="I161" s="25">
        <v>2.23</v>
      </c>
      <c r="J161" s="25">
        <v>2.39</v>
      </c>
      <c r="K161" s="28"/>
      <c r="L161" s="28">
        <f t="shared" si="498"/>
        <v>0</v>
      </c>
      <c r="M161" s="28"/>
      <c r="N161" s="28">
        <f t="shared" si="499"/>
        <v>0</v>
      </c>
      <c r="O161" s="29"/>
      <c r="P161" s="29">
        <f t="shared" si="500"/>
        <v>0</v>
      </c>
      <c r="Q161" s="29"/>
      <c r="R161" s="29">
        <f t="shared" si="501"/>
        <v>0</v>
      </c>
      <c r="S161" s="29"/>
      <c r="T161" s="29">
        <f t="shared" si="502"/>
        <v>0</v>
      </c>
      <c r="U161" s="29"/>
      <c r="V161" s="29">
        <f t="shared" si="503"/>
        <v>0</v>
      </c>
      <c r="W161" s="29"/>
      <c r="X161" s="29">
        <f t="shared" si="504"/>
        <v>0</v>
      </c>
      <c r="Y161" s="29"/>
      <c r="Z161" s="29">
        <f t="shared" si="505"/>
        <v>0</v>
      </c>
      <c r="AA161" s="29"/>
      <c r="AB161" s="29">
        <f t="shared" si="506"/>
        <v>0</v>
      </c>
      <c r="AC161" s="29"/>
      <c r="AD161" s="29">
        <f t="shared" si="507"/>
        <v>0</v>
      </c>
      <c r="AE161" s="29"/>
      <c r="AF161" s="29">
        <f t="shared" si="508"/>
        <v>0</v>
      </c>
      <c r="AG161" s="29"/>
      <c r="AH161" s="29">
        <f t="shared" si="509"/>
        <v>0</v>
      </c>
      <c r="AI161" s="29"/>
      <c r="AJ161" s="29">
        <f t="shared" si="510"/>
        <v>0</v>
      </c>
      <c r="AK161" s="29"/>
      <c r="AL161" s="29">
        <f t="shared" si="511"/>
        <v>0</v>
      </c>
      <c r="AM161" s="29"/>
      <c r="AN161" s="29">
        <f t="shared" si="512"/>
        <v>0</v>
      </c>
      <c r="AO161" s="29"/>
      <c r="AP161" s="29">
        <f t="shared" si="513"/>
        <v>0</v>
      </c>
      <c r="AQ161" s="29"/>
      <c r="AR161" s="29">
        <f t="shared" si="514"/>
        <v>0</v>
      </c>
      <c r="AS161" s="29"/>
      <c r="AT161" s="29">
        <f t="shared" si="515"/>
        <v>0</v>
      </c>
      <c r="AU161" s="29"/>
      <c r="AV161" s="29">
        <f t="shared" si="516"/>
        <v>0</v>
      </c>
      <c r="AW161" s="30"/>
      <c r="AX161" s="30">
        <f t="shared" si="517"/>
        <v>0</v>
      </c>
      <c r="AY161" s="29"/>
      <c r="AZ161" s="29">
        <f t="shared" si="518"/>
        <v>0</v>
      </c>
      <c r="BA161" s="29"/>
      <c r="BB161" s="29">
        <f t="shared" si="519"/>
        <v>0</v>
      </c>
      <c r="BC161" s="29"/>
      <c r="BD161" s="29">
        <f t="shared" si="520"/>
        <v>0</v>
      </c>
      <c r="BE161" s="29"/>
      <c r="BF161" s="29">
        <f t="shared" si="521"/>
        <v>0</v>
      </c>
      <c r="BG161" s="29"/>
      <c r="BH161" s="29">
        <f t="shared" si="522"/>
        <v>0</v>
      </c>
      <c r="BI161" s="29"/>
      <c r="BJ161" s="29">
        <f t="shared" si="523"/>
        <v>0</v>
      </c>
      <c r="BK161" s="29"/>
      <c r="BL161" s="29">
        <f t="shared" si="524"/>
        <v>0</v>
      </c>
      <c r="BM161" s="29"/>
      <c r="BN161" s="29">
        <f t="shared" si="525"/>
        <v>0</v>
      </c>
      <c r="BO161" s="29"/>
      <c r="BP161" s="29">
        <f t="shared" si="526"/>
        <v>0</v>
      </c>
      <c r="BQ161" s="29"/>
      <c r="BR161" s="29">
        <f t="shared" si="527"/>
        <v>0</v>
      </c>
      <c r="BS161" s="29"/>
      <c r="BT161" s="29">
        <f t="shared" si="528"/>
        <v>0</v>
      </c>
      <c r="BU161" s="29"/>
      <c r="BV161" s="29">
        <f t="shared" si="529"/>
        <v>0</v>
      </c>
      <c r="BW161" s="29"/>
      <c r="BX161" s="29">
        <f t="shared" si="530"/>
        <v>0</v>
      </c>
      <c r="BY161" s="29"/>
      <c r="BZ161" s="29">
        <f t="shared" si="531"/>
        <v>0</v>
      </c>
      <c r="CA161" s="29"/>
      <c r="CB161" s="29">
        <f t="shared" si="532"/>
        <v>0</v>
      </c>
      <c r="CC161" s="29"/>
      <c r="CD161" s="29">
        <f t="shared" si="533"/>
        <v>0</v>
      </c>
      <c r="CE161" s="29"/>
      <c r="CF161" s="29">
        <f t="shared" si="534"/>
        <v>0</v>
      </c>
      <c r="CG161" s="29"/>
      <c r="CH161" s="29">
        <f t="shared" si="535"/>
        <v>0</v>
      </c>
      <c r="CI161" s="29"/>
      <c r="CJ161" s="29">
        <f t="shared" si="536"/>
        <v>0</v>
      </c>
      <c r="CK161" s="29"/>
      <c r="CL161" s="29">
        <f t="shared" si="537"/>
        <v>0</v>
      </c>
      <c r="CM161" s="29"/>
      <c r="CN161" s="29">
        <f t="shared" si="538"/>
        <v>0</v>
      </c>
      <c r="CO161" s="30"/>
      <c r="CP161" s="30"/>
      <c r="CQ161" s="29"/>
      <c r="CR161" s="29"/>
      <c r="CS161" s="29"/>
      <c r="CT161" s="29">
        <f t="shared" si="539"/>
        <v>0</v>
      </c>
      <c r="CU161" s="32">
        <f t="shared" si="540"/>
        <v>0</v>
      </c>
      <c r="CV161" s="32">
        <f t="shared" si="540"/>
        <v>0</v>
      </c>
    </row>
    <row r="162" spans="1:100" ht="45" x14ac:dyDescent="0.25">
      <c r="A162" s="12"/>
      <c r="B162" s="12">
        <v>115</v>
      </c>
      <c r="C162" s="33" t="s">
        <v>213</v>
      </c>
      <c r="D162" s="25">
        <f t="shared" si="541"/>
        <v>10127</v>
      </c>
      <c r="E162" s="26">
        <v>1.78</v>
      </c>
      <c r="F162" s="27">
        <v>1</v>
      </c>
      <c r="G162" s="25">
        <v>1.4</v>
      </c>
      <c r="H162" s="25">
        <v>1.68</v>
      </c>
      <c r="I162" s="25">
        <v>2.23</v>
      </c>
      <c r="J162" s="25">
        <v>2.39</v>
      </c>
      <c r="K162" s="28"/>
      <c r="L162" s="28">
        <f t="shared" si="498"/>
        <v>0</v>
      </c>
      <c r="M162" s="28"/>
      <c r="N162" s="28">
        <f t="shared" si="499"/>
        <v>0</v>
      </c>
      <c r="O162" s="29"/>
      <c r="P162" s="29">
        <f t="shared" si="500"/>
        <v>0</v>
      </c>
      <c r="Q162" s="29"/>
      <c r="R162" s="29">
        <f t="shared" si="501"/>
        <v>0</v>
      </c>
      <c r="S162" s="29"/>
      <c r="T162" s="29">
        <f t="shared" si="502"/>
        <v>0</v>
      </c>
      <c r="U162" s="29"/>
      <c r="V162" s="29">
        <f t="shared" si="503"/>
        <v>0</v>
      </c>
      <c r="W162" s="29"/>
      <c r="X162" s="29">
        <f t="shared" si="504"/>
        <v>0</v>
      </c>
      <c r="Y162" s="29"/>
      <c r="Z162" s="29">
        <f t="shared" si="505"/>
        <v>0</v>
      </c>
      <c r="AA162" s="29"/>
      <c r="AB162" s="29">
        <f t="shared" si="506"/>
        <v>0</v>
      </c>
      <c r="AC162" s="29"/>
      <c r="AD162" s="29">
        <f t="shared" si="507"/>
        <v>0</v>
      </c>
      <c r="AE162" s="29"/>
      <c r="AF162" s="29">
        <f t="shared" si="508"/>
        <v>0</v>
      </c>
      <c r="AG162" s="29"/>
      <c r="AH162" s="29">
        <f t="shared" si="509"/>
        <v>0</v>
      </c>
      <c r="AI162" s="29"/>
      <c r="AJ162" s="29">
        <f t="shared" si="510"/>
        <v>0</v>
      </c>
      <c r="AK162" s="29"/>
      <c r="AL162" s="29">
        <f t="shared" si="511"/>
        <v>0</v>
      </c>
      <c r="AM162" s="29"/>
      <c r="AN162" s="29">
        <f t="shared" si="512"/>
        <v>0</v>
      </c>
      <c r="AO162" s="29"/>
      <c r="AP162" s="29">
        <f t="shared" si="513"/>
        <v>0</v>
      </c>
      <c r="AQ162" s="29"/>
      <c r="AR162" s="29">
        <f t="shared" si="514"/>
        <v>0</v>
      </c>
      <c r="AS162" s="29"/>
      <c r="AT162" s="29">
        <f t="shared" si="515"/>
        <v>0</v>
      </c>
      <c r="AU162" s="29"/>
      <c r="AV162" s="29">
        <f t="shared" si="516"/>
        <v>0</v>
      </c>
      <c r="AW162" s="30"/>
      <c r="AX162" s="30">
        <f t="shared" si="517"/>
        <v>0</v>
      </c>
      <c r="AY162" s="29"/>
      <c r="AZ162" s="29">
        <f t="shared" si="518"/>
        <v>0</v>
      </c>
      <c r="BA162" s="29"/>
      <c r="BB162" s="29">
        <f t="shared" si="519"/>
        <v>0</v>
      </c>
      <c r="BC162" s="29"/>
      <c r="BD162" s="29">
        <f t="shared" si="520"/>
        <v>0</v>
      </c>
      <c r="BE162" s="29"/>
      <c r="BF162" s="29">
        <f t="shared" si="521"/>
        <v>0</v>
      </c>
      <c r="BG162" s="29"/>
      <c r="BH162" s="29">
        <f t="shared" si="522"/>
        <v>0</v>
      </c>
      <c r="BI162" s="29"/>
      <c r="BJ162" s="29">
        <f t="shared" si="523"/>
        <v>0</v>
      </c>
      <c r="BK162" s="29"/>
      <c r="BL162" s="29">
        <f t="shared" si="524"/>
        <v>0</v>
      </c>
      <c r="BM162" s="29"/>
      <c r="BN162" s="29">
        <f t="shared" si="525"/>
        <v>0</v>
      </c>
      <c r="BO162" s="29"/>
      <c r="BP162" s="29">
        <f t="shared" si="526"/>
        <v>0</v>
      </c>
      <c r="BQ162" s="29"/>
      <c r="BR162" s="29">
        <f t="shared" si="527"/>
        <v>0</v>
      </c>
      <c r="BS162" s="29"/>
      <c r="BT162" s="29">
        <f t="shared" si="528"/>
        <v>0</v>
      </c>
      <c r="BU162" s="29"/>
      <c r="BV162" s="29">
        <f t="shared" si="529"/>
        <v>0</v>
      </c>
      <c r="BW162" s="29"/>
      <c r="BX162" s="29">
        <f t="shared" si="530"/>
        <v>0</v>
      </c>
      <c r="BY162" s="29"/>
      <c r="BZ162" s="29">
        <f t="shared" si="531"/>
        <v>0</v>
      </c>
      <c r="CA162" s="29"/>
      <c r="CB162" s="29">
        <f t="shared" si="532"/>
        <v>0</v>
      </c>
      <c r="CC162" s="29"/>
      <c r="CD162" s="29">
        <f t="shared" si="533"/>
        <v>0</v>
      </c>
      <c r="CE162" s="29"/>
      <c r="CF162" s="29">
        <f t="shared" si="534"/>
        <v>0</v>
      </c>
      <c r="CG162" s="29"/>
      <c r="CH162" s="29">
        <f t="shared" si="535"/>
        <v>0</v>
      </c>
      <c r="CI162" s="29"/>
      <c r="CJ162" s="29">
        <f t="shared" si="536"/>
        <v>0</v>
      </c>
      <c r="CK162" s="29"/>
      <c r="CL162" s="29">
        <f t="shared" si="537"/>
        <v>0</v>
      </c>
      <c r="CM162" s="29"/>
      <c r="CN162" s="29">
        <f t="shared" si="538"/>
        <v>0</v>
      </c>
      <c r="CO162" s="30"/>
      <c r="CP162" s="30"/>
      <c r="CQ162" s="29"/>
      <c r="CR162" s="29"/>
      <c r="CS162" s="29"/>
      <c r="CT162" s="29">
        <f t="shared" si="539"/>
        <v>0</v>
      </c>
      <c r="CU162" s="32">
        <f t="shared" si="540"/>
        <v>0</v>
      </c>
      <c r="CV162" s="32">
        <f t="shared" si="540"/>
        <v>0</v>
      </c>
    </row>
    <row r="163" spans="1:100" x14ac:dyDescent="0.25">
      <c r="A163" s="12"/>
      <c r="B163" s="12"/>
      <c r="C163" s="40" t="s">
        <v>214</v>
      </c>
      <c r="D163" s="39"/>
      <c r="E163" s="41"/>
      <c r="F163" s="39"/>
      <c r="G163" s="39"/>
      <c r="H163" s="39"/>
      <c r="I163" s="39"/>
      <c r="J163" s="39"/>
      <c r="K163" s="39">
        <f t="shared" ref="K163:Z163" si="542">K9+K10+K20+K22+K24+K26+K28+K30+K34+K37+K39+K42+K50+K52+K55+K59+K62+K65+K70+K82+K89+K96+K99+K101+K103+K107+K109+K111+K113+K118+K125+K131+K139+K141+K145+K150+K155</f>
        <v>200</v>
      </c>
      <c r="L163" s="39">
        <f t="shared" si="542"/>
        <v>2744490.3194799996</v>
      </c>
      <c r="M163" s="39">
        <f t="shared" si="542"/>
        <v>200</v>
      </c>
      <c r="N163" s="39">
        <f t="shared" si="542"/>
        <v>1362259.7352000002</v>
      </c>
      <c r="O163" s="39">
        <f t="shared" si="542"/>
        <v>523</v>
      </c>
      <c r="P163" s="39">
        <f t="shared" si="542"/>
        <v>32418447.079199996</v>
      </c>
      <c r="Q163" s="39">
        <f t="shared" si="542"/>
        <v>695</v>
      </c>
      <c r="R163" s="39">
        <f t="shared" si="542"/>
        <v>78164088.540720001</v>
      </c>
      <c r="S163" s="39">
        <f t="shared" si="542"/>
        <v>200</v>
      </c>
      <c r="T163" s="39">
        <f t="shared" si="542"/>
        <v>4040792.0935200001</v>
      </c>
      <c r="U163" s="39">
        <f t="shared" si="542"/>
        <v>55</v>
      </c>
      <c r="V163" s="39">
        <f t="shared" si="542"/>
        <v>3197405.8115999997</v>
      </c>
      <c r="W163" s="39">
        <f t="shared" si="542"/>
        <v>828</v>
      </c>
      <c r="X163" s="39">
        <f t="shared" si="542"/>
        <v>11787885.116280001</v>
      </c>
      <c r="Y163" s="39">
        <f t="shared" si="542"/>
        <v>691</v>
      </c>
      <c r="Z163" s="39">
        <f t="shared" si="542"/>
        <v>10213545.342</v>
      </c>
      <c r="AA163" s="39">
        <f t="shared" ref="AA163:AP163" si="543">AA9+AA10+AA20+AA22+AA24+AA26+AA28+AA30+AA34+AA37+AA39+AA42+AA50+AA52+AA55+AA59+AA62+AA65+AA70+AA82+AA89+AA96+AA99+AA101+AA103+AA107+AA109+AA111+AA113+AA118+AA125+AA131+AA139+AA141+AA145+AA150+AA155</f>
        <v>390</v>
      </c>
      <c r="AB163" s="39">
        <f t="shared" si="543"/>
        <v>5291277.4561920008</v>
      </c>
      <c r="AC163" s="39">
        <f t="shared" si="543"/>
        <v>570</v>
      </c>
      <c r="AD163" s="39">
        <f t="shared" si="543"/>
        <v>7571620.0632799985</v>
      </c>
      <c r="AE163" s="39">
        <f t="shared" si="543"/>
        <v>820</v>
      </c>
      <c r="AF163" s="39">
        <f t="shared" si="543"/>
        <v>9219803.491080001</v>
      </c>
      <c r="AG163" s="39">
        <f t="shared" si="543"/>
        <v>20</v>
      </c>
      <c r="AH163" s="39">
        <f t="shared" si="543"/>
        <v>267393.30799999996</v>
      </c>
      <c r="AI163" s="39">
        <f t="shared" si="543"/>
        <v>1355</v>
      </c>
      <c r="AJ163" s="39">
        <f t="shared" si="543"/>
        <v>18417125.2447</v>
      </c>
      <c r="AK163" s="39">
        <f t="shared" si="543"/>
        <v>1280</v>
      </c>
      <c r="AL163" s="39">
        <f t="shared" si="543"/>
        <v>18064434.038559999</v>
      </c>
      <c r="AM163" s="39">
        <f t="shared" si="543"/>
        <v>982</v>
      </c>
      <c r="AN163" s="39">
        <f t="shared" si="543"/>
        <v>9938856.1381200012</v>
      </c>
      <c r="AO163" s="39">
        <f t="shared" si="543"/>
        <v>90</v>
      </c>
      <c r="AP163" s="39">
        <f t="shared" si="543"/>
        <v>1284752.53816</v>
      </c>
      <c r="AQ163" s="39">
        <f t="shared" ref="AQ163:BF163" si="544">AQ9+AQ10+AQ20+AQ22+AQ24+AQ26+AQ28+AQ30+AQ34+AQ37+AQ39+AQ42+AQ50+AQ52+AQ55+AQ59+AQ62+AQ65+AQ70+AQ82+AQ89+AQ96+AQ99+AQ101+AQ103+AQ107+AQ109+AQ111+AQ113+AQ118+AQ125+AQ131+AQ139+AQ141+AQ145+AQ150+AQ155</f>
        <v>1210</v>
      </c>
      <c r="AR163" s="39">
        <f t="shared" si="544"/>
        <v>14381152.1854</v>
      </c>
      <c r="AS163" s="39">
        <f t="shared" si="544"/>
        <v>100</v>
      </c>
      <c r="AT163" s="39">
        <f t="shared" si="544"/>
        <v>2496143.4679999999</v>
      </c>
      <c r="AU163" s="39">
        <f t="shared" si="544"/>
        <v>260</v>
      </c>
      <c r="AV163" s="39">
        <f t="shared" si="544"/>
        <v>3314060.75</v>
      </c>
      <c r="AW163" s="41">
        <f t="shared" si="544"/>
        <v>360</v>
      </c>
      <c r="AX163" s="41">
        <f t="shared" si="544"/>
        <v>5155048.08</v>
      </c>
      <c r="AY163" s="39">
        <f t="shared" si="544"/>
        <v>310</v>
      </c>
      <c r="AZ163" s="39">
        <f t="shared" si="544"/>
        <v>4507315.4380799998</v>
      </c>
      <c r="BA163" s="39">
        <f t="shared" si="544"/>
        <v>220</v>
      </c>
      <c r="BB163" s="39">
        <f t="shared" si="544"/>
        <v>3895651.1193600004</v>
      </c>
      <c r="BC163" s="39">
        <f t="shared" si="544"/>
        <v>120</v>
      </c>
      <c r="BD163" s="39">
        <f t="shared" si="544"/>
        <v>2472500.5687199999</v>
      </c>
      <c r="BE163" s="39">
        <f t="shared" si="544"/>
        <v>1230</v>
      </c>
      <c r="BF163" s="39">
        <f t="shared" si="544"/>
        <v>18446147.598278403</v>
      </c>
      <c r="BG163" s="39">
        <f t="shared" ref="BG163:BV163" si="545">BG9+BG10+BG20+BG22+BG24+BG26+BG28+BG30+BG34+BG37+BG39+BG42+BG50+BG52+BG55+BG59+BG62+BG65+BG70+BG82+BG89+BG96+BG99+BG101+BG103+BG107+BG109+BG111+BG113+BG118+BG125+BG131+BG139+BG141+BG145+BG150+BG155</f>
        <v>546</v>
      </c>
      <c r="BH163" s="39">
        <f t="shared" si="545"/>
        <v>8165562.1319999984</v>
      </c>
      <c r="BI163" s="39">
        <f t="shared" si="545"/>
        <v>830</v>
      </c>
      <c r="BJ163" s="39">
        <f t="shared" si="545"/>
        <v>14113313.69448</v>
      </c>
      <c r="BK163" s="39">
        <f t="shared" si="545"/>
        <v>865</v>
      </c>
      <c r="BL163" s="39">
        <f t="shared" si="545"/>
        <v>13729271.119199999</v>
      </c>
      <c r="BM163" s="39">
        <f t="shared" si="545"/>
        <v>255</v>
      </c>
      <c r="BN163" s="39">
        <f t="shared" si="545"/>
        <v>4254349.2325152</v>
      </c>
      <c r="BO163" s="39">
        <f t="shared" si="545"/>
        <v>1545</v>
      </c>
      <c r="BP163" s="39">
        <f t="shared" si="545"/>
        <v>23725640.920800004</v>
      </c>
      <c r="BQ163" s="39">
        <f t="shared" si="545"/>
        <v>745</v>
      </c>
      <c r="BR163" s="39">
        <f t="shared" si="545"/>
        <v>11654911.076390399</v>
      </c>
      <c r="BS163" s="39">
        <f t="shared" si="545"/>
        <v>195</v>
      </c>
      <c r="BT163" s="39">
        <f t="shared" si="545"/>
        <v>3307665.3145536003</v>
      </c>
      <c r="BU163" s="39">
        <f t="shared" si="545"/>
        <v>70</v>
      </c>
      <c r="BV163" s="39">
        <f t="shared" si="545"/>
        <v>1091151.8436</v>
      </c>
      <c r="BW163" s="39">
        <f t="shared" ref="BW163:CL163" si="546">BW9+BW10+BW20+BW22+BW24+BW26+BW28+BW30+BW34+BW37+BW39+BW42+BW50+BW52+BW55+BW59+BW62+BW65+BW70+BW82+BW89+BW96+BW99+BW101+BW103+BW107+BW109+BW111+BW113+BW118+BW125+BW131+BW139+BW141+BW145+BW150+BW155</f>
        <v>650</v>
      </c>
      <c r="BX163" s="39">
        <f t="shared" si="546"/>
        <v>15395722.925856004</v>
      </c>
      <c r="BY163" s="39">
        <f t="shared" si="546"/>
        <v>940</v>
      </c>
      <c r="BZ163" s="39">
        <f t="shared" si="546"/>
        <v>12436037.988191998</v>
      </c>
      <c r="CA163" s="39">
        <f t="shared" si="546"/>
        <v>420</v>
      </c>
      <c r="CB163" s="39">
        <f t="shared" si="546"/>
        <v>7253324.4834959991</v>
      </c>
      <c r="CC163" s="39">
        <f t="shared" si="546"/>
        <v>190</v>
      </c>
      <c r="CD163" s="39">
        <f t="shared" si="546"/>
        <v>14294776.490903998</v>
      </c>
      <c r="CE163" s="39">
        <f t="shared" si="546"/>
        <v>274</v>
      </c>
      <c r="CF163" s="39">
        <f t="shared" si="546"/>
        <v>4998678.2882399997</v>
      </c>
      <c r="CG163" s="39">
        <f t="shared" si="546"/>
        <v>878</v>
      </c>
      <c r="CH163" s="39">
        <f t="shared" si="546"/>
        <v>13328720.480711998</v>
      </c>
      <c r="CI163" s="39">
        <f t="shared" si="546"/>
        <v>200</v>
      </c>
      <c r="CJ163" s="39">
        <f t="shared" si="546"/>
        <v>3281931.5867520007</v>
      </c>
      <c r="CK163" s="39">
        <f t="shared" si="546"/>
        <v>410</v>
      </c>
      <c r="CL163" s="39">
        <f t="shared" si="546"/>
        <v>11379521.43653</v>
      </c>
      <c r="CM163" s="39">
        <f t="shared" ref="CM163:CV163" si="547">CM9+CM10+CM20+CM22+CM24+CM26+CM28+CM30+CM34+CM37+CM39+CM42+CM50+CM52+CM55+CM59+CM62+CM65+CM70+CM82+CM89+CM96+CM99+CM101+CM103+CM107+CM109+CM111+CM113+CM118+CM125+CM131+CM139+CM141+CM145+CM150+CM155</f>
        <v>385</v>
      </c>
      <c r="CN163" s="39">
        <f t="shared" si="547"/>
        <v>9249669.4318599999</v>
      </c>
      <c r="CO163" s="39">
        <f t="shared" si="547"/>
        <v>700</v>
      </c>
      <c r="CP163" s="39">
        <f t="shared" si="547"/>
        <v>15402501.048479998</v>
      </c>
      <c r="CQ163" s="39">
        <f t="shared" si="547"/>
        <v>5</v>
      </c>
      <c r="CR163" s="39">
        <f t="shared" si="547"/>
        <v>502719.4705</v>
      </c>
      <c r="CS163" s="39">
        <f t="shared" si="547"/>
        <v>50</v>
      </c>
      <c r="CT163" s="39">
        <f t="shared" si="547"/>
        <v>605392.05999999994</v>
      </c>
      <c r="CU163" s="39">
        <f t="shared" si="547"/>
        <v>22862</v>
      </c>
      <c r="CV163" s="42">
        <f t="shared" si="547"/>
        <v>456823056.54899156</v>
      </c>
    </row>
    <row r="164" spans="1:100" hidden="1" x14ac:dyDescent="0.25">
      <c r="C164" s="40" t="s">
        <v>214</v>
      </c>
      <c r="D164" s="39"/>
      <c r="E164" s="41"/>
      <c r="F164" s="39"/>
      <c r="G164" s="39"/>
      <c r="H164" s="39"/>
      <c r="I164" s="39"/>
      <c r="J164" s="39"/>
      <c r="K164" s="39">
        <f t="shared" ref="K164:AP164" si="548">K163</f>
        <v>200</v>
      </c>
      <c r="L164" s="39">
        <f t="shared" si="548"/>
        <v>2744490.3194799996</v>
      </c>
      <c r="M164" s="39">
        <f t="shared" si="548"/>
        <v>200</v>
      </c>
      <c r="N164" s="39">
        <f t="shared" si="548"/>
        <v>1362259.7352000002</v>
      </c>
      <c r="O164" s="39">
        <f t="shared" si="548"/>
        <v>523</v>
      </c>
      <c r="P164" s="39">
        <f t="shared" si="548"/>
        <v>32418447.079199996</v>
      </c>
      <c r="Q164" s="39">
        <f t="shared" si="548"/>
        <v>695</v>
      </c>
      <c r="R164" s="39">
        <f t="shared" si="548"/>
        <v>78164088.540720001</v>
      </c>
      <c r="S164" s="39">
        <f t="shared" si="548"/>
        <v>200</v>
      </c>
      <c r="T164" s="39">
        <f t="shared" si="548"/>
        <v>4040792.0935200001</v>
      </c>
      <c r="U164" s="39">
        <f t="shared" si="548"/>
        <v>55</v>
      </c>
      <c r="V164" s="39">
        <f t="shared" si="548"/>
        <v>3197405.8115999997</v>
      </c>
      <c r="W164" s="39">
        <f t="shared" si="548"/>
        <v>828</v>
      </c>
      <c r="X164" s="39">
        <f t="shared" si="548"/>
        <v>11787885.116280001</v>
      </c>
      <c r="Y164" s="39">
        <f t="shared" si="548"/>
        <v>691</v>
      </c>
      <c r="Z164" s="39">
        <f t="shared" si="548"/>
        <v>10213545.342</v>
      </c>
      <c r="AA164" s="39">
        <f t="shared" si="548"/>
        <v>390</v>
      </c>
      <c r="AB164" s="39">
        <f t="shared" si="548"/>
        <v>5291277.4561920008</v>
      </c>
      <c r="AC164" s="39">
        <f t="shared" si="548"/>
        <v>570</v>
      </c>
      <c r="AD164" s="39">
        <f t="shared" si="548"/>
        <v>7571620.0632799985</v>
      </c>
      <c r="AE164" s="39">
        <f t="shared" si="548"/>
        <v>820</v>
      </c>
      <c r="AF164" s="39">
        <f t="shared" si="548"/>
        <v>9219803.491080001</v>
      </c>
      <c r="AG164" s="39">
        <f t="shared" si="548"/>
        <v>20</v>
      </c>
      <c r="AH164" s="39">
        <f t="shared" si="548"/>
        <v>267393.30799999996</v>
      </c>
      <c r="AI164" s="39">
        <f t="shared" si="548"/>
        <v>1355</v>
      </c>
      <c r="AJ164" s="39">
        <f t="shared" si="548"/>
        <v>18417125.2447</v>
      </c>
      <c r="AK164" s="39">
        <f t="shared" si="548"/>
        <v>1280</v>
      </c>
      <c r="AL164" s="39">
        <f t="shared" si="548"/>
        <v>18064434.038559999</v>
      </c>
      <c r="AM164" s="39">
        <f t="shared" si="548"/>
        <v>982</v>
      </c>
      <c r="AN164" s="39">
        <f t="shared" si="548"/>
        <v>9938856.1381200012</v>
      </c>
      <c r="AO164" s="39">
        <f t="shared" si="548"/>
        <v>90</v>
      </c>
      <c r="AP164" s="39">
        <f t="shared" si="548"/>
        <v>1284752.53816</v>
      </c>
      <c r="AQ164" s="39">
        <f t="shared" ref="AQ164:BV164" si="549">AQ163</f>
        <v>1210</v>
      </c>
      <c r="AR164" s="39">
        <f t="shared" si="549"/>
        <v>14381152.1854</v>
      </c>
      <c r="AS164" s="39">
        <f t="shared" si="549"/>
        <v>100</v>
      </c>
      <c r="AT164" s="39">
        <f t="shared" si="549"/>
        <v>2496143.4679999999</v>
      </c>
      <c r="AU164" s="39">
        <f t="shared" si="549"/>
        <v>260</v>
      </c>
      <c r="AV164" s="39">
        <f t="shared" si="549"/>
        <v>3314060.75</v>
      </c>
      <c r="AW164" s="41">
        <f t="shared" si="549"/>
        <v>360</v>
      </c>
      <c r="AX164" s="41">
        <f t="shared" si="549"/>
        <v>5155048.08</v>
      </c>
      <c r="AY164" s="39">
        <f t="shared" si="549"/>
        <v>310</v>
      </c>
      <c r="AZ164" s="39">
        <f t="shared" si="549"/>
        <v>4507315.4380799998</v>
      </c>
      <c r="BA164" s="39">
        <f t="shared" si="549"/>
        <v>220</v>
      </c>
      <c r="BB164" s="39">
        <f t="shared" si="549"/>
        <v>3895651.1193600004</v>
      </c>
      <c r="BC164" s="39">
        <f t="shared" si="549"/>
        <v>120</v>
      </c>
      <c r="BD164" s="39">
        <f t="shared" si="549"/>
        <v>2472500.5687199999</v>
      </c>
      <c r="BE164" s="39">
        <f t="shared" si="549"/>
        <v>1230</v>
      </c>
      <c r="BF164" s="39">
        <f t="shared" si="549"/>
        <v>18446147.598278403</v>
      </c>
      <c r="BG164" s="39">
        <f t="shared" si="549"/>
        <v>546</v>
      </c>
      <c r="BH164" s="39">
        <f t="shared" si="549"/>
        <v>8165562.1319999984</v>
      </c>
      <c r="BI164" s="39">
        <f t="shared" si="549"/>
        <v>830</v>
      </c>
      <c r="BJ164" s="39">
        <f t="shared" si="549"/>
        <v>14113313.69448</v>
      </c>
      <c r="BK164" s="39">
        <f t="shared" si="549"/>
        <v>865</v>
      </c>
      <c r="BL164" s="39">
        <f t="shared" si="549"/>
        <v>13729271.119199999</v>
      </c>
      <c r="BM164" s="39">
        <f t="shared" si="549"/>
        <v>255</v>
      </c>
      <c r="BN164" s="39">
        <f t="shared" si="549"/>
        <v>4254349.2325152</v>
      </c>
      <c r="BO164" s="39">
        <f t="shared" si="549"/>
        <v>1545</v>
      </c>
      <c r="BP164" s="39">
        <f t="shared" si="549"/>
        <v>23725640.920800004</v>
      </c>
      <c r="BQ164" s="39">
        <f t="shared" si="549"/>
        <v>745</v>
      </c>
      <c r="BR164" s="39">
        <f t="shared" si="549"/>
        <v>11654911.076390399</v>
      </c>
      <c r="BS164" s="39">
        <f t="shared" si="549"/>
        <v>195</v>
      </c>
      <c r="BT164" s="39">
        <f t="shared" si="549"/>
        <v>3307665.3145536003</v>
      </c>
      <c r="BU164" s="39">
        <f t="shared" si="549"/>
        <v>70</v>
      </c>
      <c r="BV164" s="39">
        <f t="shared" si="549"/>
        <v>1091151.8436</v>
      </c>
      <c r="BW164" s="39">
        <f t="shared" ref="BW164:CN164" si="550">BW163</f>
        <v>650</v>
      </c>
      <c r="BX164" s="39">
        <f t="shared" si="550"/>
        <v>15395722.925856004</v>
      </c>
      <c r="BY164" s="39">
        <f t="shared" si="550"/>
        <v>940</v>
      </c>
      <c r="BZ164" s="39">
        <f t="shared" si="550"/>
        <v>12436037.988191998</v>
      </c>
      <c r="CA164" s="39">
        <f t="shared" si="550"/>
        <v>420</v>
      </c>
      <c r="CB164" s="39">
        <f t="shared" si="550"/>
        <v>7253324.4834959991</v>
      </c>
      <c r="CC164" s="39">
        <f t="shared" si="550"/>
        <v>190</v>
      </c>
      <c r="CD164" s="39">
        <f t="shared" si="550"/>
        <v>14294776.490903998</v>
      </c>
      <c r="CE164" s="39">
        <f t="shared" si="550"/>
        <v>274</v>
      </c>
      <c r="CF164" s="39">
        <f t="shared" si="550"/>
        <v>4998678.2882399997</v>
      </c>
      <c r="CG164" s="39">
        <f t="shared" si="550"/>
        <v>878</v>
      </c>
      <c r="CH164" s="39">
        <f t="shared" si="550"/>
        <v>13328720.480711998</v>
      </c>
      <c r="CI164" s="39">
        <f t="shared" si="550"/>
        <v>200</v>
      </c>
      <c r="CJ164" s="39">
        <f t="shared" si="550"/>
        <v>3281931.5867520007</v>
      </c>
      <c r="CK164" s="39">
        <f t="shared" si="550"/>
        <v>410</v>
      </c>
      <c r="CL164" s="39">
        <f t="shared" si="550"/>
        <v>11379521.43653</v>
      </c>
      <c r="CM164" s="39">
        <f t="shared" si="550"/>
        <v>385</v>
      </c>
      <c r="CN164" s="39">
        <f t="shared" si="550"/>
        <v>9249669.4318599999</v>
      </c>
      <c r="CO164" s="39"/>
      <c r="CP164" s="39"/>
      <c r="CQ164" s="39"/>
      <c r="CR164" s="39"/>
      <c r="CS164" s="39"/>
      <c r="CT164" s="39"/>
      <c r="CU164" s="32">
        <f>SUM(K164,M164,O164,Q164,S164,U164,W164,Y164,AA164,AC164,AE164,AG164,AI164,AK164,AM164,AO164,AQ164,AS164,AU164,AW164,AY164,BA164,BC164,BG164,BI164,BK164,BM164,BO164,BQ164,BS164,BU164,BW164,BY164,CA164,CC164,CE164,CG164,CI164,CK164,CM164,BE164,CO164,CQ164,CS164)</f>
        <v>22107</v>
      </c>
      <c r="CV164" s="32">
        <f>SUM(L164,N164,P164,R164,T164,V164,X164,Z164,AB164,AD164,AF164,AH164,AJ164,AL164,AN164,AP164,AR164,AT164,AV164,AX164,AZ164,BB164,BD164,BF164,BH164,BJ164,BL164,BN164,BP164,BR164,BT164,BV164,BX164,BZ164,CB164,CD164,CF164,CH164,CJ164,CL164,CN164,CP164,CR164,CT164)</f>
        <v>440312443.97001159</v>
      </c>
    </row>
    <row r="165" spans="1:100" hidden="1" x14ac:dyDescent="0.25">
      <c r="C165" s="1" t="s">
        <v>214</v>
      </c>
      <c r="K165" s="3">
        <v>200</v>
      </c>
      <c r="L165" s="3">
        <v>3139228.3999999994</v>
      </c>
      <c r="M165" s="3">
        <v>200</v>
      </c>
      <c r="N165" s="3">
        <v>2062521.9999999998</v>
      </c>
      <c r="O165" s="1">
        <v>590</v>
      </c>
      <c r="P165" s="1">
        <v>16221385.949999999</v>
      </c>
      <c r="Q165" s="1">
        <v>300</v>
      </c>
      <c r="R165" s="1">
        <v>5308197.51</v>
      </c>
      <c r="S165" s="1">
        <v>220</v>
      </c>
      <c r="T165" s="1">
        <v>3116855.28</v>
      </c>
      <c r="U165" s="1">
        <v>55</v>
      </c>
      <c r="V165" s="1">
        <v>2220706.9499999997</v>
      </c>
      <c r="W165" s="1">
        <v>824</v>
      </c>
      <c r="X165" s="1">
        <v>13679414.979999997</v>
      </c>
      <c r="Y165" s="1">
        <v>723</v>
      </c>
      <c r="Z165" s="1">
        <v>10352811.700000001</v>
      </c>
      <c r="AA165" s="1">
        <v>459</v>
      </c>
      <c r="AB165" s="1">
        <v>6747942.7400000002</v>
      </c>
      <c r="AC165" s="1">
        <v>627</v>
      </c>
      <c r="AD165" s="1">
        <v>9281873.370000001</v>
      </c>
      <c r="AE165" s="1">
        <v>824</v>
      </c>
      <c r="AF165" s="1">
        <v>10429894.090000002</v>
      </c>
      <c r="AG165" s="1">
        <v>18</v>
      </c>
      <c r="AH165" s="1">
        <v>250823.64999999997</v>
      </c>
      <c r="AI165" s="1">
        <v>1389</v>
      </c>
      <c r="AJ165" s="1">
        <v>7755257.5099999988</v>
      </c>
      <c r="AK165" s="1">
        <v>1280</v>
      </c>
      <c r="AL165" s="1">
        <v>18441044.16</v>
      </c>
      <c r="AM165" s="1">
        <v>1477</v>
      </c>
      <c r="AN165" s="1">
        <v>18647121.57</v>
      </c>
      <c r="AO165" s="1">
        <v>150</v>
      </c>
      <c r="AP165" s="1">
        <v>1838790.8000000003</v>
      </c>
      <c r="AQ165" s="1">
        <v>1235</v>
      </c>
      <c r="AR165" s="1">
        <v>19746026.300000001</v>
      </c>
      <c r="AS165" s="1">
        <v>150</v>
      </c>
      <c r="AT165" s="1">
        <v>2424337.2999999998</v>
      </c>
      <c r="AU165" s="1">
        <v>304</v>
      </c>
      <c r="AV165" s="1">
        <v>5448553.8799999999</v>
      </c>
      <c r="AW165" s="2">
        <v>360</v>
      </c>
      <c r="AX165" s="2">
        <v>6111532.3499999987</v>
      </c>
      <c r="AY165" s="1">
        <v>390</v>
      </c>
      <c r="AZ165" s="1">
        <v>8756105.0500000007</v>
      </c>
      <c r="BA165" s="1">
        <v>220</v>
      </c>
      <c r="BB165" s="1">
        <v>4089876.2519999999</v>
      </c>
      <c r="BC165" s="1">
        <v>120</v>
      </c>
      <c r="BD165" s="1">
        <v>2256259.236</v>
      </c>
      <c r="BE165" s="1">
        <v>1430</v>
      </c>
      <c r="BF165" s="1">
        <v>23317475.412</v>
      </c>
      <c r="BG165" s="1">
        <v>702</v>
      </c>
      <c r="BH165" s="1">
        <v>11314436.364000002</v>
      </c>
      <c r="BI165" s="1">
        <v>979</v>
      </c>
      <c r="BJ165" s="1">
        <v>7890929.5079999994</v>
      </c>
      <c r="BK165" s="1">
        <v>1030</v>
      </c>
      <c r="BL165" s="1">
        <v>18003509.832000002</v>
      </c>
      <c r="BM165" s="1">
        <v>259</v>
      </c>
      <c r="BN165" s="1">
        <v>4932014.4720000001</v>
      </c>
      <c r="BO165" s="1">
        <v>1545</v>
      </c>
      <c r="BP165" s="1">
        <v>26235909.083999999</v>
      </c>
      <c r="BQ165" s="1">
        <v>1230</v>
      </c>
      <c r="BR165" s="1">
        <v>20486926.152000003</v>
      </c>
      <c r="BS165" s="1">
        <v>280</v>
      </c>
      <c r="BT165" s="1">
        <v>2119503.5399999996</v>
      </c>
      <c r="BU165" s="1">
        <v>70</v>
      </c>
      <c r="BV165" s="1">
        <v>1538711.3279999995</v>
      </c>
      <c r="BW165" s="1">
        <v>706</v>
      </c>
      <c r="BX165" s="1">
        <v>21128964.779999997</v>
      </c>
      <c r="BY165" s="1">
        <v>940</v>
      </c>
      <c r="BZ165" s="1">
        <v>13956002.675999999</v>
      </c>
      <c r="CA165" s="1">
        <v>630</v>
      </c>
      <c r="CB165" s="1">
        <v>11619409.956</v>
      </c>
      <c r="CC165" s="1">
        <v>190</v>
      </c>
      <c r="CD165" s="1">
        <v>11496287.880000001</v>
      </c>
      <c r="CE165" s="4">
        <v>274</v>
      </c>
      <c r="CF165" s="1">
        <v>5101071.3600000003</v>
      </c>
      <c r="CG165" s="1">
        <v>878</v>
      </c>
      <c r="CH165" s="1">
        <v>14860226.303999998</v>
      </c>
      <c r="CI165" s="1">
        <v>200</v>
      </c>
      <c r="CJ165" s="1">
        <v>3578930.1240000003</v>
      </c>
      <c r="CK165" s="1">
        <v>410</v>
      </c>
      <c r="CL165" s="1">
        <v>9409887.069000002</v>
      </c>
      <c r="CM165" s="1">
        <v>385</v>
      </c>
      <c r="CN165" s="1">
        <v>9560463.6599999983</v>
      </c>
      <c r="CU165" s="32">
        <f>SUM(K165,M165,O165,Q165,S165,U165,W165,Y165,AA165,AC165,AE165,AG165,AI165,AK165,AM165,AO165,AQ165,AS165,AU165,AW165,AY165,BA165,BC165,BG165,BI165,BK165,BM165,BO165,BQ165,BS165,BU165,BW165,BY165,CA165,CC165,CE165,CG165,CI165,CK165,CM165,BE165,CO165,CQ165,CS165)</f>
        <v>24253</v>
      </c>
      <c r="CV165" s="32">
        <f>SUM(L165,N165,P165,R165,T165,V165,X165,Z165,AB165,AD165,AF165,AH165,AJ165,AL165,AN165,AP165,AR165,AT165,AV165,AX165,AZ165,BB165,BD165,BF165,BH165,BJ165,BL165,BN165,BP165,BR165,BT165,BV165,BX165,BZ165,CB165,CD165,CF165,CH165,CJ165,CL165,CN165,CP165,CR165,CT165)</f>
        <v>394877220.52900004</v>
      </c>
    </row>
    <row r="166" spans="1:100" hidden="1" x14ac:dyDescent="0.25">
      <c r="K166" s="3">
        <f t="shared" ref="K166:AP166" si="551">K163-K165</f>
        <v>0</v>
      </c>
      <c r="L166" s="3">
        <f t="shared" si="551"/>
        <v>-394738.08051999984</v>
      </c>
      <c r="M166" s="3">
        <f t="shared" si="551"/>
        <v>0</v>
      </c>
      <c r="N166" s="3">
        <f t="shared" si="551"/>
        <v>-700262.26479999954</v>
      </c>
      <c r="O166" s="3">
        <f t="shared" si="551"/>
        <v>-67</v>
      </c>
      <c r="P166" s="3">
        <f t="shared" si="551"/>
        <v>16197061.129199997</v>
      </c>
      <c r="Q166" s="3">
        <f t="shared" si="551"/>
        <v>395</v>
      </c>
      <c r="R166" s="3">
        <f t="shared" si="551"/>
        <v>72855891.030719995</v>
      </c>
      <c r="S166" s="3">
        <f t="shared" si="551"/>
        <v>-20</v>
      </c>
      <c r="T166" s="3">
        <f t="shared" si="551"/>
        <v>923936.81352000032</v>
      </c>
      <c r="U166" s="3">
        <f t="shared" si="551"/>
        <v>0</v>
      </c>
      <c r="V166" s="3">
        <f t="shared" si="551"/>
        <v>976698.86159999995</v>
      </c>
      <c r="W166" s="3">
        <f t="shared" si="551"/>
        <v>4</v>
      </c>
      <c r="X166" s="3">
        <f t="shared" si="551"/>
        <v>-1891529.8637199961</v>
      </c>
      <c r="Y166" s="3">
        <f t="shared" si="551"/>
        <v>-32</v>
      </c>
      <c r="Z166" s="3">
        <f t="shared" si="551"/>
        <v>-139266.35800000094</v>
      </c>
      <c r="AA166" s="3">
        <f t="shared" si="551"/>
        <v>-69</v>
      </c>
      <c r="AB166" s="3">
        <f t="shared" si="551"/>
        <v>-1456665.2838079995</v>
      </c>
      <c r="AC166" s="3">
        <f t="shared" si="551"/>
        <v>-57</v>
      </c>
      <c r="AD166" s="3">
        <f t="shared" si="551"/>
        <v>-1710253.3067200026</v>
      </c>
      <c r="AE166" s="3">
        <f t="shared" si="551"/>
        <v>-4</v>
      </c>
      <c r="AF166" s="3">
        <f t="shared" si="551"/>
        <v>-1210090.5989200007</v>
      </c>
      <c r="AG166" s="3">
        <f t="shared" si="551"/>
        <v>2</v>
      </c>
      <c r="AH166" s="3">
        <f t="shared" si="551"/>
        <v>16569.657999999996</v>
      </c>
      <c r="AI166" s="3">
        <f t="shared" si="551"/>
        <v>-34</v>
      </c>
      <c r="AJ166" s="3">
        <f t="shared" si="551"/>
        <v>10661867.734700002</v>
      </c>
      <c r="AK166" s="3">
        <f t="shared" si="551"/>
        <v>0</v>
      </c>
      <c r="AL166" s="3">
        <f t="shared" si="551"/>
        <v>-376610.12144000083</v>
      </c>
      <c r="AM166" s="3">
        <f t="shared" si="551"/>
        <v>-495</v>
      </c>
      <c r="AN166" s="3">
        <f t="shared" si="551"/>
        <v>-8708265.4318799991</v>
      </c>
      <c r="AO166" s="3">
        <f t="shared" si="551"/>
        <v>-60</v>
      </c>
      <c r="AP166" s="3">
        <f t="shared" si="551"/>
        <v>-554038.26184000028</v>
      </c>
      <c r="AQ166" s="3">
        <f t="shared" ref="AQ166:BV166" si="552">AQ163-AQ165</f>
        <v>-25</v>
      </c>
      <c r="AR166" s="3">
        <f t="shared" si="552"/>
        <v>-5364874.1146000009</v>
      </c>
      <c r="AS166" s="3">
        <f t="shared" si="552"/>
        <v>-50</v>
      </c>
      <c r="AT166" s="3">
        <f t="shared" si="552"/>
        <v>71806.168000000063</v>
      </c>
      <c r="AU166" s="3">
        <f t="shared" si="552"/>
        <v>-44</v>
      </c>
      <c r="AV166" s="3">
        <f t="shared" si="552"/>
        <v>-2134493.13</v>
      </c>
      <c r="AW166" s="43">
        <f t="shared" si="552"/>
        <v>0</v>
      </c>
      <c r="AX166" s="43">
        <f t="shared" si="552"/>
        <v>-956484.26999999862</v>
      </c>
      <c r="AY166" s="3">
        <f t="shared" si="552"/>
        <v>-80</v>
      </c>
      <c r="AZ166" s="3">
        <f t="shared" si="552"/>
        <v>-4248789.611920001</v>
      </c>
      <c r="BA166" s="3">
        <f t="shared" si="552"/>
        <v>0</v>
      </c>
      <c r="BB166" s="3">
        <f t="shared" si="552"/>
        <v>-194225.1326399995</v>
      </c>
      <c r="BC166" s="3">
        <f t="shared" si="552"/>
        <v>0</v>
      </c>
      <c r="BD166" s="3">
        <f t="shared" si="552"/>
        <v>216241.33271999983</v>
      </c>
      <c r="BE166" s="3">
        <f t="shared" si="552"/>
        <v>-200</v>
      </c>
      <c r="BF166" s="3">
        <f t="shared" si="552"/>
        <v>-4871327.8137215972</v>
      </c>
      <c r="BG166" s="3">
        <f t="shared" si="552"/>
        <v>-156</v>
      </c>
      <c r="BH166" s="3">
        <f t="shared" si="552"/>
        <v>-3148874.2320000036</v>
      </c>
      <c r="BI166" s="3">
        <f t="shared" si="552"/>
        <v>-149</v>
      </c>
      <c r="BJ166" s="3">
        <f t="shared" si="552"/>
        <v>6222384.1864800006</v>
      </c>
      <c r="BK166" s="3">
        <f t="shared" si="552"/>
        <v>-165</v>
      </c>
      <c r="BL166" s="3">
        <f t="shared" si="552"/>
        <v>-4274238.7128000036</v>
      </c>
      <c r="BM166" s="3">
        <f t="shared" si="552"/>
        <v>-4</v>
      </c>
      <c r="BN166" s="3">
        <f t="shared" si="552"/>
        <v>-677665.23948480003</v>
      </c>
      <c r="BO166" s="3">
        <f t="shared" si="552"/>
        <v>0</v>
      </c>
      <c r="BP166" s="3">
        <f t="shared" si="552"/>
        <v>-2510268.1631999947</v>
      </c>
      <c r="BQ166" s="3">
        <f t="shared" si="552"/>
        <v>-485</v>
      </c>
      <c r="BR166" s="3">
        <f t="shared" si="552"/>
        <v>-8832015.0756096039</v>
      </c>
      <c r="BS166" s="3">
        <f t="shared" si="552"/>
        <v>-85</v>
      </c>
      <c r="BT166" s="3">
        <f t="shared" si="552"/>
        <v>1188161.7745536007</v>
      </c>
      <c r="BU166" s="3">
        <f t="shared" si="552"/>
        <v>0</v>
      </c>
      <c r="BV166" s="3">
        <f t="shared" si="552"/>
        <v>-447559.48439999949</v>
      </c>
      <c r="BW166" s="3">
        <f t="shared" ref="BW166:CN166" si="553">BW163-BW165</f>
        <v>-56</v>
      </c>
      <c r="BX166" s="3">
        <f t="shared" si="553"/>
        <v>-5733241.8541439939</v>
      </c>
      <c r="BY166" s="3">
        <f t="shared" si="553"/>
        <v>0</v>
      </c>
      <c r="BZ166" s="3">
        <f t="shared" si="553"/>
        <v>-1519964.6878080014</v>
      </c>
      <c r="CA166" s="3">
        <f t="shared" si="553"/>
        <v>-210</v>
      </c>
      <c r="CB166" s="3">
        <f t="shared" si="553"/>
        <v>-4366085.4725040011</v>
      </c>
      <c r="CC166" s="3">
        <f t="shared" si="553"/>
        <v>0</v>
      </c>
      <c r="CD166" s="3">
        <f t="shared" si="553"/>
        <v>2798488.610903997</v>
      </c>
      <c r="CE166" s="3">
        <f t="shared" si="553"/>
        <v>0</v>
      </c>
      <c r="CF166" s="3">
        <f t="shared" si="553"/>
        <v>-102393.07176000066</v>
      </c>
      <c r="CG166" s="3">
        <f t="shared" si="553"/>
        <v>0</v>
      </c>
      <c r="CH166" s="3">
        <f t="shared" si="553"/>
        <v>-1531505.8232879993</v>
      </c>
      <c r="CI166" s="3">
        <f t="shared" si="553"/>
        <v>0</v>
      </c>
      <c r="CJ166" s="3">
        <f t="shared" si="553"/>
        <v>-296998.53724799957</v>
      </c>
      <c r="CK166" s="3">
        <f t="shared" si="553"/>
        <v>0</v>
      </c>
      <c r="CL166" s="3">
        <f t="shared" si="553"/>
        <v>1969634.3675299976</v>
      </c>
      <c r="CM166" s="3">
        <f t="shared" si="553"/>
        <v>0</v>
      </c>
      <c r="CN166" s="3">
        <f t="shared" si="553"/>
        <v>-310794.22813999839</v>
      </c>
      <c r="CO166" s="3"/>
      <c r="CP166" s="3"/>
      <c r="CQ166" s="3"/>
      <c r="CR166" s="3"/>
      <c r="CS166" s="3"/>
      <c r="CT166" s="3"/>
      <c r="CU166" s="32">
        <f>SUM(K166,M166,O166,Q166,S166,U166,W166,Y166,AA166,AC166,AE166,AG166,AI166,AK166,AM166,AO166,AQ166,AS166,AU166,AW166,AY166,BA166,BC166,BG166,BI166,BK166,BM166,BO166,BQ166,BS166,BU166,BW166,BY166,CA166,CC166,CE166,CG166,CI166,CK166,CM166,BE166,CO166,CQ166,CS166)</f>
        <v>-2146</v>
      </c>
      <c r="CV166" s="32">
        <f>SUM(L166,N166,P166,R166,T166,V166,X166,Z166,AB166,AD166,AF166,AH166,AJ166,AL166,AN166,AP166,AR166,AT166,AV166,AX166,AZ166,BB166,BD166,BF166,BH166,BJ166,BL166,BN166,BP166,BR166,BT166,BV166,BX166,BZ166,CB166,CD166,CF166,CH166,CJ166,CL166,CN166,CP166,CR166,CT166)</f>
        <v>45435223.441011593</v>
      </c>
    </row>
    <row r="168" spans="1:100" x14ac:dyDescent="0.25">
      <c r="CU168" s="76">
        <f>SUM(K163,M163,O163,Q163,S163,U163,W163,Y162,Y163,AA163,AC163,AE163,AG163,AI163,AK163,AM163,AO163,AQ163,AS163,AU163,AW163,AY163,BA163,BC163,BE163,BG163,BI163,BK163,BM163,BO163,BQ163,BS163,BU163,BW163,BY163,CA163,CC163,CE163,CG163,CI163,CK163,CM163,CO163,CQ163,CS163)</f>
        <v>22862</v>
      </c>
      <c r="CV168" s="76">
        <f>SUM(L163,N163,P163,R163,T163,V163,X163,Z162,Z163,AB163,AD163,AF163,AH163,AJ163,AL163,AN163,AP163,AR163,AT163,AV163,AX163,AZ163,BB163,BD163,BF163,BH163,BJ163,BL163,BN163,BP163,BR163,BT163,BV163,BX163,BZ163,CB163,CD163,CF163,CH163,CJ163,CL163,CN163,CP163,CR163,CT163)</f>
        <v>456823056.54899156</v>
      </c>
    </row>
  </sheetData>
  <mergeCells count="97">
    <mergeCell ref="C2:R2"/>
    <mergeCell ref="N1:P1"/>
    <mergeCell ref="CI4:CJ4"/>
    <mergeCell ref="AO4:AP4"/>
    <mergeCell ref="AQ4:AR4"/>
    <mergeCell ref="AS4:AT4"/>
    <mergeCell ref="AU4:AV4"/>
    <mergeCell ref="AW4:AX4"/>
    <mergeCell ref="AY4:AZ4"/>
    <mergeCell ref="BY4:BZ4"/>
    <mergeCell ref="CA4:CB4"/>
    <mergeCell ref="CC4:CD4"/>
    <mergeCell ref="CE4:CF4"/>
    <mergeCell ref="CG4:CH4"/>
    <mergeCell ref="G4:J4"/>
    <mergeCell ref="F4:F6"/>
    <mergeCell ref="CU5:CV5"/>
    <mergeCell ref="M4:N4"/>
    <mergeCell ref="K4:L4"/>
    <mergeCell ref="O4:P4"/>
    <mergeCell ref="Q4:R4"/>
    <mergeCell ref="S4:T4"/>
    <mergeCell ref="U4:V4"/>
    <mergeCell ref="W4:X4"/>
    <mergeCell ref="CM5:CN5"/>
    <mergeCell ref="CS5:CT5"/>
    <mergeCell ref="CK5:CL5"/>
    <mergeCell ref="CG5:CH5"/>
    <mergeCell ref="CI5:CJ5"/>
    <mergeCell ref="CE5:CF5"/>
    <mergeCell ref="CA5:CB5"/>
    <mergeCell ref="CC5:CD5"/>
    <mergeCell ref="BY5:BZ5"/>
    <mergeCell ref="BU5:BV5"/>
    <mergeCell ref="BW5:BX5"/>
    <mergeCell ref="BS5:BT5"/>
    <mergeCell ref="BO5:BP5"/>
    <mergeCell ref="BQ5:BR5"/>
    <mergeCell ref="BM5:BN5"/>
    <mergeCell ref="BI5:BJ5"/>
    <mergeCell ref="BK5:BL5"/>
    <mergeCell ref="BG5:BH5"/>
    <mergeCell ref="BC5:BD5"/>
    <mergeCell ref="BE5:BF5"/>
    <mergeCell ref="BA5:BB5"/>
    <mergeCell ref="AW5:AX5"/>
    <mergeCell ref="AY5:AZ5"/>
    <mergeCell ref="AU5:AV5"/>
    <mergeCell ref="AQ5:AR5"/>
    <mergeCell ref="AS5:AT5"/>
    <mergeCell ref="AA5:AB5"/>
    <mergeCell ref="W5:X5"/>
    <mergeCell ref="S5:T5"/>
    <mergeCell ref="U5:V5"/>
    <mergeCell ref="AO5:AP5"/>
    <mergeCell ref="AK5:AL5"/>
    <mergeCell ref="AM5:AN5"/>
    <mergeCell ref="AI5:AJ5"/>
    <mergeCell ref="AE5:AF5"/>
    <mergeCell ref="AG5:AH5"/>
    <mergeCell ref="Q5:R5"/>
    <mergeCell ref="M5:N5"/>
    <mergeCell ref="O5:P5"/>
    <mergeCell ref="CO4:CP4"/>
    <mergeCell ref="CQ4:CR4"/>
    <mergeCell ref="BO4:BP4"/>
    <mergeCell ref="AG4:AH4"/>
    <mergeCell ref="AI4:AJ4"/>
    <mergeCell ref="AK4:AL4"/>
    <mergeCell ref="AM4:AN4"/>
    <mergeCell ref="Y4:Z4"/>
    <mergeCell ref="AA4:AB4"/>
    <mergeCell ref="AC4:AD4"/>
    <mergeCell ref="AE4:AF4"/>
    <mergeCell ref="AC5:AD5"/>
    <mergeCell ref="Y5:Z5"/>
    <mergeCell ref="CS4:CT4"/>
    <mergeCell ref="CU4:CV4"/>
    <mergeCell ref="K5:L5"/>
    <mergeCell ref="CK4:CL4"/>
    <mergeCell ref="CM4:CN4"/>
    <mergeCell ref="BQ4:BR4"/>
    <mergeCell ref="BS4:BT4"/>
    <mergeCell ref="BU4:BV4"/>
    <mergeCell ref="BW4:BX4"/>
    <mergeCell ref="BE4:BF4"/>
    <mergeCell ref="BG4:BH4"/>
    <mergeCell ref="BI4:BJ4"/>
    <mergeCell ref="BK4:BL4"/>
    <mergeCell ref="BA4:BB4"/>
    <mergeCell ref="BC4:BD4"/>
    <mergeCell ref="BM4:BN4"/>
    <mergeCell ref="A4:A6"/>
    <mergeCell ref="B4:B6"/>
    <mergeCell ref="C4:C6"/>
    <mergeCell ref="D4:D6"/>
    <mergeCell ref="E4:E6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2015-12-29T00:08:02Z</cp:lastPrinted>
  <dcterms:created xsi:type="dcterms:W3CDTF">2015-12-28T04:36:31Z</dcterms:created>
  <dcterms:modified xsi:type="dcterms:W3CDTF">2016-01-18T23:24:33Z</dcterms:modified>
</cp:coreProperties>
</file>