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1610" windowHeight="1041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КС!$A$10:$DV$351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КС!$A:$C,КС!$4:$5</definedName>
  </definedNames>
  <calcPr calcId="145621"/>
</workbook>
</file>

<file path=xl/calcChain.xml><?xml version="1.0" encoding="utf-8"?>
<calcChain xmlns="http://schemas.openxmlformats.org/spreadsheetml/2006/main">
  <c r="DQ350" i="1" l="1"/>
  <c r="DQ349" i="1"/>
  <c r="DQ348" i="1"/>
  <c r="DQ347" i="1"/>
  <c r="DQ346" i="1"/>
  <c r="DQ345" i="1"/>
  <c r="DQ344" i="1"/>
  <c r="DO343" i="1"/>
  <c r="DM343" i="1"/>
  <c r="DK343" i="1"/>
  <c r="DJ343" i="1"/>
  <c r="DI343" i="1"/>
  <c r="DH343" i="1"/>
  <c r="DG343" i="1"/>
  <c r="DE343" i="1"/>
  <c r="DC343" i="1"/>
  <c r="DA343" i="1"/>
  <c r="CY343" i="1"/>
  <c r="CW343" i="1"/>
  <c r="CU343" i="1"/>
  <c r="CS343" i="1"/>
  <c r="CQ343" i="1"/>
  <c r="CO343" i="1"/>
  <c r="CM343" i="1"/>
  <c r="CK343" i="1"/>
  <c r="CI343" i="1"/>
  <c r="CG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G343" i="1"/>
  <c r="BE343" i="1"/>
  <c r="BC343" i="1"/>
  <c r="BA343" i="1"/>
  <c r="AY343" i="1"/>
  <c r="AW343" i="1"/>
  <c r="AU343" i="1"/>
  <c r="AS343" i="1"/>
  <c r="AQ343" i="1"/>
  <c r="AO343" i="1"/>
  <c r="AM343" i="1"/>
  <c r="AK343" i="1"/>
  <c r="AI343" i="1"/>
  <c r="AG343" i="1"/>
  <c r="AE343" i="1"/>
  <c r="AC343" i="1"/>
  <c r="AA343" i="1"/>
  <c r="Y343" i="1"/>
  <c r="W343" i="1"/>
  <c r="U343" i="1"/>
  <c r="S343" i="1"/>
  <c r="Q343" i="1"/>
  <c r="O343" i="1"/>
  <c r="M343" i="1"/>
  <c r="K343" i="1"/>
  <c r="DQ342" i="1"/>
  <c r="DQ341" i="1"/>
  <c r="DQ340" i="1"/>
  <c r="DQ339" i="1"/>
  <c r="DQ338" i="1"/>
  <c r="DQ337" i="1"/>
  <c r="DP336" i="1"/>
  <c r="DO336" i="1"/>
  <c r="DN336" i="1"/>
  <c r="DM336" i="1"/>
  <c r="DK336" i="1"/>
  <c r="DJ336" i="1"/>
  <c r="DI336" i="1"/>
  <c r="DH336" i="1"/>
  <c r="DG336" i="1"/>
  <c r="DE336" i="1"/>
  <c r="DC336" i="1"/>
  <c r="DA336" i="1"/>
  <c r="CY336" i="1"/>
  <c r="CW336" i="1"/>
  <c r="CU336" i="1"/>
  <c r="CS336" i="1"/>
  <c r="CQ336" i="1"/>
  <c r="CO336" i="1"/>
  <c r="CM336" i="1"/>
  <c r="CK336" i="1"/>
  <c r="CI336" i="1"/>
  <c r="CG336" i="1"/>
  <c r="CE336" i="1"/>
  <c r="CC336" i="1"/>
  <c r="CA336" i="1"/>
  <c r="BY336" i="1"/>
  <c r="BW336" i="1"/>
  <c r="BU336" i="1"/>
  <c r="BS336" i="1"/>
  <c r="BQ336" i="1"/>
  <c r="BO336" i="1"/>
  <c r="BM336" i="1"/>
  <c r="BK336" i="1"/>
  <c r="BI336" i="1"/>
  <c r="BG336" i="1"/>
  <c r="BE336" i="1"/>
  <c r="BC336" i="1"/>
  <c r="BA336" i="1"/>
  <c r="AY336" i="1"/>
  <c r="AW336" i="1"/>
  <c r="AU336" i="1"/>
  <c r="AS336" i="1"/>
  <c r="AQ336" i="1"/>
  <c r="AO336" i="1"/>
  <c r="AM336" i="1"/>
  <c r="AK336" i="1"/>
  <c r="AI336" i="1"/>
  <c r="AG336" i="1"/>
  <c r="AE336" i="1"/>
  <c r="AC336" i="1"/>
  <c r="AA336" i="1"/>
  <c r="Y336" i="1"/>
  <c r="W336" i="1"/>
  <c r="U336" i="1"/>
  <c r="S336" i="1"/>
  <c r="Q336" i="1"/>
  <c r="O336" i="1"/>
  <c r="M336" i="1"/>
  <c r="K336" i="1"/>
  <c r="DQ335" i="1"/>
  <c r="DQ334" i="1"/>
  <c r="DQ333" i="1"/>
  <c r="DQ332" i="1"/>
  <c r="DQ331" i="1"/>
  <c r="DQ330" i="1"/>
  <c r="DQ329" i="1"/>
  <c r="DQ328" i="1"/>
  <c r="DQ327" i="1"/>
  <c r="DP326" i="1"/>
  <c r="DO326" i="1"/>
  <c r="DN326" i="1"/>
  <c r="DM326" i="1"/>
  <c r="DK326" i="1"/>
  <c r="DJ326" i="1"/>
  <c r="DI326" i="1"/>
  <c r="DH326" i="1"/>
  <c r="DG326" i="1"/>
  <c r="DE326" i="1"/>
  <c r="DC326" i="1"/>
  <c r="DA326" i="1"/>
  <c r="CY326" i="1"/>
  <c r="CW326" i="1"/>
  <c r="CU326" i="1"/>
  <c r="CS326" i="1"/>
  <c r="CQ326" i="1"/>
  <c r="CO326" i="1"/>
  <c r="CM326" i="1"/>
  <c r="CK326" i="1"/>
  <c r="CI326" i="1"/>
  <c r="CG326" i="1"/>
  <c r="CE326" i="1"/>
  <c r="CC326" i="1"/>
  <c r="CA326" i="1"/>
  <c r="BY326" i="1"/>
  <c r="BW326" i="1"/>
  <c r="BU326" i="1"/>
  <c r="BS326" i="1"/>
  <c r="BQ326" i="1"/>
  <c r="BO326" i="1"/>
  <c r="BM326" i="1"/>
  <c r="BK326" i="1"/>
  <c r="BI326" i="1"/>
  <c r="BG326" i="1"/>
  <c r="BE326" i="1"/>
  <c r="BC326" i="1"/>
  <c r="BA326" i="1"/>
  <c r="AY326" i="1"/>
  <c r="AW326" i="1"/>
  <c r="AU326" i="1"/>
  <c r="AS326" i="1"/>
  <c r="AQ326" i="1"/>
  <c r="AO326" i="1"/>
  <c r="AM326" i="1"/>
  <c r="AK326" i="1"/>
  <c r="AI326" i="1"/>
  <c r="AG326" i="1"/>
  <c r="AE326" i="1"/>
  <c r="AC326" i="1"/>
  <c r="AA326" i="1"/>
  <c r="Y326" i="1"/>
  <c r="W326" i="1"/>
  <c r="U326" i="1"/>
  <c r="S326" i="1"/>
  <c r="Q326" i="1"/>
  <c r="O326" i="1"/>
  <c r="M326" i="1"/>
  <c r="K326" i="1"/>
  <c r="DQ325" i="1"/>
  <c r="DQ324" i="1"/>
  <c r="DQ323" i="1"/>
  <c r="DQ322" i="1"/>
  <c r="DQ321" i="1"/>
  <c r="DP320" i="1"/>
  <c r="DO320" i="1"/>
  <c r="DN320" i="1"/>
  <c r="DM320" i="1"/>
  <c r="DK320" i="1"/>
  <c r="DJ320" i="1"/>
  <c r="DI320" i="1"/>
  <c r="DH320" i="1"/>
  <c r="DG320" i="1"/>
  <c r="DE320" i="1"/>
  <c r="DC320" i="1"/>
  <c r="DA320" i="1"/>
  <c r="CY320" i="1"/>
  <c r="CW320" i="1"/>
  <c r="CU320" i="1"/>
  <c r="CS320" i="1"/>
  <c r="CQ320" i="1"/>
  <c r="CO320" i="1"/>
  <c r="CM320" i="1"/>
  <c r="CK320" i="1"/>
  <c r="CI320" i="1"/>
  <c r="CG320" i="1"/>
  <c r="CE320" i="1"/>
  <c r="CC320" i="1"/>
  <c r="CA320" i="1"/>
  <c r="BY320" i="1"/>
  <c r="BW320" i="1"/>
  <c r="BU320" i="1"/>
  <c r="BS320" i="1"/>
  <c r="BQ320" i="1"/>
  <c r="BO320" i="1"/>
  <c r="BM320" i="1"/>
  <c r="BK320" i="1"/>
  <c r="BI320" i="1"/>
  <c r="BG320" i="1"/>
  <c r="BE320" i="1"/>
  <c r="BC320" i="1"/>
  <c r="BA320" i="1"/>
  <c r="AY320" i="1"/>
  <c r="AW320" i="1"/>
  <c r="AU320" i="1"/>
  <c r="AS320" i="1"/>
  <c r="AQ320" i="1"/>
  <c r="AO320" i="1"/>
  <c r="AM320" i="1"/>
  <c r="AK320" i="1"/>
  <c r="AI320" i="1"/>
  <c r="AG320" i="1"/>
  <c r="AE320" i="1"/>
  <c r="AC320" i="1"/>
  <c r="AA320" i="1"/>
  <c r="Y320" i="1"/>
  <c r="W320" i="1"/>
  <c r="U320" i="1"/>
  <c r="S320" i="1"/>
  <c r="Q320" i="1"/>
  <c r="O320" i="1"/>
  <c r="M320" i="1"/>
  <c r="K320" i="1"/>
  <c r="DQ319" i="1"/>
  <c r="DQ318" i="1"/>
  <c r="DQ317" i="1"/>
  <c r="DQ316" i="1"/>
  <c r="DQ315" i="1"/>
  <c r="DQ314" i="1"/>
  <c r="DQ313" i="1"/>
  <c r="DP312" i="1"/>
  <c r="DO312" i="1"/>
  <c r="DN312" i="1"/>
  <c r="DM312" i="1"/>
  <c r="DK312" i="1"/>
  <c r="DJ312" i="1"/>
  <c r="DI312" i="1"/>
  <c r="DH312" i="1"/>
  <c r="DG312" i="1"/>
  <c r="DE312" i="1"/>
  <c r="DC312" i="1"/>
  <c r="DA312" i="1"/>
  <c r="CY312" i="1"/>
  <c r="CW312" i="1"/>
  <c r="CU312" i="1"/>
  <c r="CS312" i="1"/>
  <c r="CQ312" i="1"/>
  <c r="CO312" i="1"/>
  <c r="CM312" i="1"/>
  <c r="CK312" i="1"/>
  <c r="CI312" i="1"/>
  <c r="CG312" i="1"/>
  <c r="CE312" i="1"/>
  <c r="CC312" i="1"/>
  <c r="CA312" i="1"/>
  <c r="BY312" i="1"/>
  <c r="BW312" i="1"/>
  <c r="BU312" i="1"/>
  <c r="BS312" i="1"/>
  <c r="BQ312" i="1"/>
  <c r="BO312" i="1"/>
  <c r="BM312" i="1"/>
  <c r="BK312" i="1"/>
  <c r="BI312" i="1"/>
  <c r="BG312" i="1"/>
  <c r="BE312" i="1"/>
  <c r="BC312" i="1"/>
  <c r="BA312" i="1"/>
  <c r="AY312" i="1"/>
  <c r="AW312" i="1"/>
  <c r="AU312" i="1"/>
  <c r="AS312" i="1"/>
  <c r="AQ312" i="1"/>
  <c r="AO312" i="1"/>
  <c r="AM312" i="1"/>
  <c r="AK312" i="1"/>
  <c r="AI312" i="1"/>
  <c r="AG312" i="1"/>
  <c r="AE312" i="1"/>
  <c r="AC312" i="1"/>
  <c r="AA312" i="1"/>
  <c r="Y312" i="1"/>
  <c r="W312" i="1"/>
  <c r="U312" i="1"/>
  <c r="S312" i="1"/>
  <c r="Q312" i="1"/>
  <c r="O312" i="1"/>
  <c r="M312" i="1"/>
  <c r="K312" i="1"/>
  <c r="DQ311" i="1"/>
  <c r="DQ310" i="1"/>
  <c r="DQ309" i="1"/>
  <c r="DQ308" i="1"/>
  <c r="DQ307" i="1"/>
  <c r="DQ306" i="1"/>
  <c r="DQ305" i="1"/>
  <c r="DQ304" i="1"/>
  <c r="DQ303" i="1"/>
  <c r="DQ302" i="1"/>
  <c r="DQ301" i="1"/>
  <c r="DQ300" i="1"/>
  <c r="DQ299" i="1"/>
  <c r="DQ298" i="1"/>
  <c r="DQ297" i="1"/>
  <c r="DQ296" i="1"/>
  <c r="DQ295" i="1"/>
  <c r="DQ294" i="1"/>
  <c r="DP293" i="1"/>
  <c r="DO293" i="1"/>
  <c r="DN293" i="1"/>
  <c r="DM293" i="1"/>
  <c r="DK293" i="1"/>
  <c r="DJ293" i="1"/>
  <c r="DI293" i="1"/>
  <c r="DH293" i="1"/>
  <c r="DG293" i="1"/>
  <c r="DE293" i="1"/>
  <c r="DC293" i="1"/>
  <c r="DA293" i="1"/>
  <c r="CY293" i="1"/>
  <c r="CW293" i="1"/>
  <c r="CU293" i="1"/>
  <c r="CS293" i="1"/>
  <c r="CQ293" i="1"/>
  <c r="CO293" i="1"/>
  <c r="CM293" i="1"/>
  <c r="CK293" i="1"/>
  <c r="CI293" i="1"/>
  <c r="CG293" i="1"/>
  <c r="CE293" i="1"/>
  <c r="CC293" i="1"/>
  <c r="CA293" i="1"/>
  <c r="BY293" i="1"/>
  <c r="BW293" i="1"/>
  <c r="BU293" i="1"/>
  <c r="BS293" i="1"/>
  <c r="BQ293" i="1"/>
  <c r="BO293" i="1"/>
  <c r="BM293" i="1"/>
  <c r="BK293" i="1"/>
  <c r="BI293" i="1"/>
  <c r="BG293" i="1"/>
  <c r="BE293" i="1"/>
  <c r="BC293" i="1"/>
  <c r="BA293" i="1"/>
  <c r="AY293" i="1"/>
  <c r="AW293" i="1"/>
  <c r="AU293" i="1"/>
  <c r="AS293" i="1"/>
  <c r="AQ293" i="1"/>
  <c r="AO293" i="1"/>
  <c r="AM293" i="1"/>
  <c r="AK293" i="1"/>
  <c r="AI293" i="1"/>
  <c r="AG293" i="1"/>
  <c r="AE293" i="1"/>
  <c r="AC293" i="1"/>
  <c r="AA293" i="1"/>
  <c r="Y293" i="1"/>
  <c r="W293" i="1"/>
  <c r="U293" i="1"/>
  <c r="S293" i="1"/>
  <c r="Q293" i="1"/>
  <c r="O293" i="1"/>
  <c r="M293" i="1"/>
  <c r="K293" i="1"/>
  <c r="DQ292" i="1"/>
  <c r="DQ291" i="1"/>
  <c r="DQ290" i="1"/>
  <c r="DQ289" i="1"/>
  <c r="DQ288" i="1"/>
  <c r="DQ287" i="1"/>
  <c r="DQ286" i="1"/>
  <c r="DQ285" i="1"/>
  <c r="DQ284" i="1"/>
  <c r="DQ283" i="1"/>
  <c r="DQ282" i="1"/>
  <c r="DQ281" i="1"/>
  <c r="DQ280" i="1"/>
  <c r="DQ279" i="1"/>
  <c r="DQ278" i="1"/>
  <c r="DQ277" i="1"/>
  <c r="DQ276" i="1"/>
  <c r="DQ275" i="1"/>
  <c r="DQ274" i="1"/>
  <c r="DP273" i="1"/>
  <c r="DO273" i="1"/>
  <c r="DN273" i="1"/>
  <c r="DM273" i="1"/>
  <c r="DK273" i="1"/>
  <c r="DI273" i="1"/>
  <c r="DH273" i="1"/>
  <c r="DG273" i="1"/>
  <c r="DE273" i="1"/>
  <c r="DC273" i="1"/>
  <c r="DA273" i="1"/>
  <c r="CY273" i="1"/>
  <c r="CW273" i="1"/>
  <c r="CU273" i="1"/>
  <c r="CS273" i="1"/>
  <c r="CQ273" i="1"/>
  <c r="CO273" i="1"/>
  <c r="CM273" i="1"/>
  <c r="CK273" i="1"/>
  <c r="CI273" i="1"/>
  <c r="CG273" i="1"/>
  <c r="CE273" i="1"/>
  <c r="CC273" i="1"/>
  <c r="CA273" i="1"/>
  <c r="BY273" i="1"/>
  <c r="BW273" i="1"/>
  <c r="BU273" i="1"/>
  <c r="BS273" i="1"/>
  <c r="BQ273" i="1"/>
  <c r="BO273" i="1"/>
  <c r="BM273" i="1"/>
  <c r="BK273" i="1"/>
  <c r="BI273" i="1"/>
  <c r="BG273" i="1"/>
  <c r="BE273" i="1"/>
  <c r="BC273" i="1"/>
  <c r="BA273" i="1"/>
  <c r="AY273" i="1"/>
  <c r="AW273" i="1"/>
  <c r="AU273" i="1"/>
  <c r="AS273" i="1"/>
  <c r="AQ273" i="1"/>
  <c r="AO273" i="1"/>
  <c r="AM273" i="1"/>
  <c r="AK273" i="1"/>
  <c r="AI273" i="1"/>
  <c r="AG273" i="1"/>
  <c r="AE273" i="1"/>
  <c r="AC273" i="1"/>
  <c r="AA273" i="1"/>
  <c r="Y273" i="1"/>
  <c r="W273" i="1"/>
  <c r="U273" i="1"/>
  <c r="S273" i="1"/>
  <c r="Q273" i="1"/>
  <c r="O273" i="1"/>
  <c r="M273" i="1"/>
  <c r="K273" i="1"/>
  <c r="DQ272" i="1"/>
  <c r="DQ271" i="1"/>
  <c r="DQ270" i="1"/>
  <c r="DQ269" i="1"/>
  <c r="DQ268" i="1"/>
  <c r="DQ267" i="1"/>
  <c r="DQ266" i="1"/>
  <c r="DQ265" i="1"/>
  <c r="DQ264" i="1"/>
  <c r="DQ263" i="1"/>
  <c r="DQ262" i="1"/>
  <c r="DQ261" i="1"/>
  <c r="DQ260" i="1"/>
  <c r="DP259" i="1"/>
  <c r="DO259" i="1"/>
  <c r="DN259" i="1"/>
  <c r="DM259" i="1"/>
  <c r="DK259" i="1"/>
  <c r="DJ259" i="1"/>
  <c r="DI259" i="1"/>
  <c r="DH259" i="1"/>
  <c r="DG259" i="1"/>
  <c r="DE259" i="1"/>
  <c r="DC259" i="1"/>
  <c r="DA259" i="1"/>
  <c r="CY259" i="1"/>
  <c r="CW259" i="1"/>
  <c r="CU259" i="1"/>
  <c r="CS259" i="1"/>
  <c r="CQ259" i="1"/>
  <c r="CO259" i="1"/>
  <c r="CM259" i="1"/>
  <c r="CK259" i="1"/>
  <c r="CI259" i="1"/>
  <c r="CG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M259" i="1"/>
  <c r="AK259" i="1"/>
  <c r="AI259" i="1"/>
  <c r="AG259" i="1"/>
  <c r="AE259" i="1"/>
  <c r="AC259" i="1"/>
  <c r="AA259" i="1"/>
  <c r="Y259" i="1"/>
  <c r="W259" i="1"/>
  <c r="U259" i="1"/>
  <c r="S259" i="1"/>
  <c r="Q259" i="1"/>
  <c r="O259" i="1"/>
  <c r="M259" i="1"/>
  <c r="K259" i="1"/>
  <c r="DQ258" i="1"/>
  <c r="DQ257" i="1"/>
  <c r="DQ256" i="1"/>
  <c r="DQ255" i="1"/>
  <c r="DQ254" i="1"/>
  <c r="DQ253" i="1"/>
  <c r="DQ252" i="1"/>
  <c r="DQ251" i="1"/>
  <c r="DQ250" i="1"/>
  <c r="DQ249" i="1"/>
  <c r="DQ248" i="1"/>
  <c r="DQ247" i="1"/>
  <c r="DQ246" i="1"/>
  <c r="DP245" i="1"/>
  <c r="DO245" i="1"/>
  <c r="DN245" i="1"/>
  <c r="DM245" i="1"/>
  <c r="DK245" i="1"/>
  <c r="DJ245" i="1"/>
  <c r="DI245" i="1"/>
  <c r="DH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K245" i="1"/>
  <c r="AI245" i="1"/>
  <c r="AG245" i="1"/>
  <c r="AE245" i="1"/>
  <c r="AC245" i="1"/>
  <c r="AA245" i="1"/>
  <c r="Y245" i="1"/>
  <c r="W245" i="1"/>
  <c r="U245" i="1"/>
  <c r="S245" i="1"/>
  <c r="Q245" i="1"/>
  <c r="O245" i="1"/>
  <c r="M245" i="1"/>
  <c r="K245" i="1"/>
  <c r="DQ244" i="1"/>
  <c r="DQ243" i="1"/>
  <c r="DQ242" i="1"/>
  <c r="DQ241" i="1"/>
  <c r="DQ240" i="1"/>
  <c r="DP239" i="1"/>
  <c r="DO239" i="1"/>
  <c r="DN239" i="1"/>
  <c r="DM239" i="1"/>
  <c r="DK239" i="1"/>
  <c r="DJ239" i="1"/>
  <c r="DI239" i="1"/>
  <c r="DH239" i="1"/>
  <c r="DG239" i="1"/>
  <c r="DE239" i="1"/>
  <c r="DC239" i="1"/>
  <c r="DA239" i="1"/>
  <c r="CY239" i="1"/>
  <c r="CW239" i="1"/>
  <c r="CU239" i="1"/>
  <c r="CS239" i="1"/>
  <c r="CQ239" i="1"/>
  <c r="CO239" i="1"/>
  <c r="CM239" i="1"/>
  <c r="CK239" i="1"/>
  <c r="CI239" i="1"/>
  <c r="CG239" i="1"/>
  <c r="CE239" i="1"/>
  <c r="CC239" i="1"/>
  <c r="CA239" i="1"/>
  <c r="BY239" i="1"/>
  <c r="BW239" i="1"/>
  <c r="BU239" i="1"/>
  <c r="BS239" i="1"/>
  <c r="BQ239" i="1"/>
  <c r="BO239" i="1"/>
  <c r="BM239" i="1"/>
  <c r="BK239" i="1"/>
  <c r="BI239" i="1"/>
  <c r="BG239" i="1"/>
  <c r="BE239" i="1"/>
  <c r="BC239" i="1"/>
  <c r="BA239" i="1"/>
  <c r="AY239" i="1"/>
  <c r="AW239" i="1"/>
  <c r="AU239" i="1"/>
  <c r="AS239" i="1"/>
  <c r="AQ239" i="1"/>
  <c r="AO239" i="1"/>
  <c r="AM239" i="1"/>
  <c r="AK239" i="1"/>
  <c r="AI239" i="1"/>
  <c r="AG239" i="1"/>
  <c r="AE239" i="1"/>
  <c r="AC239" i="1"/>
  <c r="AA239" i="1"/>
  <c r="Y239" i="1"/>
  <c r="W239" i="1"/>
  <c r="U239" i="1"/>
  <c r="S239" i="1"/>
  <c r="Q239" i="1"/>
  <c r="O239" i="1"/>
  <c r="M239" i="1"/>
  <c r="K239" i="1"/>
  <c r="DQ238" i="1"/>
  <c r="DQ237" i="1"/>
  <c r="DQ236" i="1"/>
  <c r="DQ235" i="1"/>
  <c r="DQ234" i="1"/>
  <c r="DQ233" i="1"/>
  <c r="DQ232" i="1"/>
  <c r="DQ231" i="1"/>
  <c r="DQ230" i="1"/>
  <c r="DQ229" i="1"/>
  <c r="DQ228" i="1"/>
  <c r="DQ227" i="1"/>
  <c r="DQ226" i="1"/>
  <c r="DQ225" i="1"/>
  <c r="DQ224" i="1"/>
  <c r="DQ223" i="1"/>
  <c r="DP222" i="1"/>
  <c r="DO222" i="1"/>
  <c r="DN222" i="1"/>
  <c r="DM222" i="1"/>
  <c r="DK222" i="1"/>
  <c r="DJ222" i="1"/>
  <c r="DI222" i="1"/>
  <c r="DH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I222" i="1"/>
  <c r="AG222" i="1"/>
  <c r="AE222" i="1"/>
  <c r="AC222" i="1"/>
  <c r="AA222" i="1"/>
  <c r="Y222" i="1"/>
  <c r="W222" i="1"/>
  <c r="U222" i="1"/>
  <c r="S222" i="1"/>
  <c r="Q222" i="1"/>
  <c r="O222" i="1"/>
  <c r="M222" i="1"/>
  <c r="K222" i="1"/>
  <c r="DQ221" i="1"/>
  <c r="DQ220" i="1" s="1"/>
  <c r="DP220" i="1"/>
  <c r="DO220" i="1"/>
  <c r="DN220" i="1"/>
  <c r="DM220" i="1"/>
  <c r="DK220" i="1"/>
  <c r="DJ220" i="1"/>
  <c r="DI220" i="1"/>
  <c r="DH220" i="1"/>
  <c r="DG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G220" i="1"/>
  <c r="BE220" i="1"/>
  <c r="BC220" i="1"/>
  <c r="BA220" i="1"/>
  <c r="AY220" i="1"/>
  <c r="AW220" i="1"/>
  <c r="AU220" i="1"/>
  <c r="AS220" i="1"/>
  <c r="AQ220" i="1"/>
  <c r="AO220" i="1"/>
  <c r="AM220" i="1"/>
  <c r="AK220" i="1"/>
  <c r="AI220" i="1"/>
  <c r="AG220" i="1"/>
  <c r="AE220" i="1"/>
  <c r="AC220" i="1"/>
  <c r="AA220" i="1"/>
  <c r="Y220" i="1"/>
  <c r="W220" i="1"/>
  <c r="U220" i="1"/>
  <c r="S220" i="1"/>
  <c r="Q220" i="1"/>
  <c r="O220" i="1"/>
  <c r="M220" i="1"/>
  <c r="K220" i="1"/>
  <c r="DQ219" i="1"/>
  <c r="DQ218" i="1"/>
  <c r="DQ217" i="1"/>
  <c r="DQ216" i="1"/>
  <c r="DQ215" i="1"/>
  <c r="DQ214" i="1"/>
  <c r="DQ213" i="1"/>
  <c r="DQ212" i="1"/>
  <c r="DQ211" i="1"/>
  <c r="DQ210" i="1"/>
  <c r="DQ209" i="1"/>
  <c r="DQ208" i="1"/>
  <c r="DP207" i="1"/>
  <c r="DO207" i="1"/>
  <c r="DN207" i="1"/>
  <c r="DM207" i="1"/>
  <c r="DK207" i="1"/>
  <c r="DJ207" i="1"/>
  <c r="DI207" i="1"/>
  <c r="DH207" i="1"/>
  <c r="DG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I207" i="1"/>
  <c r="AG207" i="1"/>
  <c r="AE207" i="1"/>
  <c r="AC207" i="1"/>
  <c r="AA207" i="1"/>
  <c r="Y207" i="1"/>
  <c r="W207" i="1"/>
  <c r="U207" i="1"/>
  <c r="S207" i="1"/>
  <c r="Q207" i="1"/>
  <c r="O207" i="1"/>
  <c r="M207" i="1"/>
  <c r="K207" i="1"/>
  <c r="DQ206" i="1"/>
  <c r="DQ205" i="1"/>
  <c r="DQ204" i="1"/>
  <c r="DQ203" i="1"/>
  <c r="DP202" i="1"/>
  <c r="DO202" i="1"/>
  <c r="DN202" i="1"/>
  <c r="DM202" i="1"/>
  <c r="DK202" i="1"/>
  <c r="DJ202" i="1"/>
  <c r="DI202" i="1"/>
  <c r="DH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C202" i="1"/>
  <c r="AA202" i="1"/>
  <c r="Y202" i="1"/>
  <c r="W202" i="1"/>
  <c r="U202" i="1"/>
  <c r="S202" i="1"/>
  <c r="Q202" i="1"/>
  <c r="O202" i="1"/>
  <c r="M202" i="1"/>
  <c r="K202" i="1"/>
  <c r="DQ201" i="1"/>
  <c r="DQ200" i="1"/>
  <c r="DQ199" i="1"/>
  <c r="DQ198" i="1"/>
  <c r="DQ197" i="1"/>
  <c r="DQ196" i="1"/>
  <c r="DP195" i="1"/>
  <c r="DO195" i="1"/>
  <c r="DN195" i="1"/>
  <c r="DM195" i="1"/>
  <c r="DK195" i="1"/>
  <c r="DJ195" i="1"/>
  <c r="DI195" i="1"/>
  <c r="DH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C195" i="1"/>
  <c r="AA195" i="1"/>
  <c r="Y195" i="1"/>
  <c r="W195" i="1"/>
  <c r="U195" i="1"/>
  <c r="S195" i="1"/>
  <c r="Q195" i="1"/>
  <c r="O195" i="1"/>
  <c r="M195" i="1"/>
  <c r="K195" i="1"/>
  <c r="DQ194" i="1"/>
  <c r="DQ193" i="1"/>
  <c r="DQ192" i="1"/>
  <c r="DQ191" i="1"/>
  <c r="DP190" i="1"/>
  <c r="DO190" i="1"/>
  <c r="DN190" i="1"/>
  <c r="DM190" i="1"/>
  <c r="DK190" i="1"/>
  <c r="DJ190" i="1"/>
  <c r="DI190" i="1"/>
  <c r="DH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AG190" i="1"/>
  <c r="AE190" i="1"/>
  <c r="AC190" i="1"/>
  <c r="AA190" i="1"/>
  <c r="Y190" i="1"/>
  <c r="W190" i="1"/>
  <c r="U190" i="1"/>
  <c r="S190" i="1"/>
  <c r="Q190" i="1"/>
  <c r="O190" i="1"/>
  <c r="M190" i="1"/>
  <c r="K190" i="1"/>
  <c r="DQ189" i="1"/>
  <c r="DQ188" i="1"/>
  <c r="DQ187" i="1"/>
  <c r="DQ186" i="1"/>
  <c r="DQ185" i="1"/>
  <c r="DQ184" i="1"/>
  <c r="DQ183" i="1"/>
  <c r="DQ182" i="1"/>
  <c r="DP181" i="1"/>
  <c r="DO181" i="1"/>
  <c r="DN181" i="1"/>
  <c r="DM181" i="1"/>
  <c r="DK181" i="1"/>
  <c r="DJ181" i="1"/>
  <c r="DI181" i="1"/>
  <c r="DH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M181" i="1"/>
  <c r="K181" i="1"/>
  <c r="DQ180" i="1"/>
  <c r="DQ179" i="1"/>
  <c r="DQ178" i="1"/>
  <c r="DQ177" i="1"/>
  <c r="DQ176" i="1"/>
  <c r="DQ175" i="1"/>
  <c r="DQ174" i="1"/>
  <c r="DQ173" i="1"/>
  <c r="DQ172" i="1"/>
  <c r="DQ171" i="1"/>
  <c r="DP170" i="1"/>
  <c r="DO170" i="1"/>
  <c r="DN170" i="1"/>
  <c r="DM170" i="1"/>
  <c r="DK170" i="1"/>
  <c r="DJ170" i="1"/>
  <c r="DI170" i="1"/>
  <c r="DH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M170" i="1"/>
  <c r="K170" i="1"/>
  <c r="DQ169" i="1"/>
  <c r="DQ168" i="1"/>
  <c r="DQ167" i="1"/>
  <c r="DQ166" i="1"/>
  <c r="DQ165" i="1"/>
  <c r="DQ164" i="1"/>
  <c r="DQ163" i="1"/>
  <c r="DQ162" i="1"/>
  <c r="DQ161" i="1"/>
  <c r="DQ160" i="1"/>
  <c r="DQ159" i="1"/>
  <c r="DQ158" i="1"/>
  <c r="DQ157" i="1"/>
  <c r="DQ156" i="1"/>
  <c r="DQ155" i="1"/>
  <c r="DQ154" i="1"/>
  <c r="DQ153" i="1"/>
  <c r="DQ152" i="1"/>
  <c r="DQ151" i="1"/>
  <c r="DQ150" i="1"/>
  <c r="DQ149" i="1"/>
  <c r="DQ148" i="1"/>
  <c r="DQ147" i="1"/>
  <c r="DQ146" i="1"/>
  <c r="DQ145" i="1"/>
  <c r="DQ144" i="1"/>
  <c r="DQ143" i="1"/>
  <c r="DQ142" i="1"/>
  <c r="DQ141" i="1"/>
  <c r="DP140" i="1"/>
  <c r="DO140" i="1"/>
  <c r="DN140" i="1"/>
  <c r="DM140" i="1"/>
  <c r="DK140" i="1"/>
  <c r="DJ140" i="1"/>
  <c r="DI140" i="1"/>
  <c r="DH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M140" i="1"/>
  <c r="K140" i="1"/>
  <c r="DQ139" i="1"/>
  <c r="DQ138" i="1"/>
  <c r="DQ137" i="1"/>
  <c r="DP136" i="1"/>
  <c r="DO136" i="1"/>
  <c r="DN136" i="1"/>
  <c r="DM136" i="1"/>
  <c r="DK136" i="1"/>
  <c r="DJ136" i="1"/>
  <c r="DI136" i="1"/>
  <c r="DH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M136" i="1"/>
  <c r="K136" i="1"/>
  <c r="DQ135" i="1"/>
  <c r="DQ134" i="1"/>
  <c r="DQ133" i="1"/>
  <c r="DQ132" i="1"/>
  <c r="DQ131" i="1"/>
  <c r="DQ130" i="1"/>
  <c r="DQ129" i="1"/>
  <c r="DP128" i="1"/>
  <c r="DO128" i="1"/>
  <c r="DN128" i="1"/>
  <c r="DM128" i="1"/>
  <c r="DK128" i="1"/>
  <c r="DJ128" i="1"/>
  <c r="DI128" i="1"/>
  <c r="DH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M128" i="1"/>
  <c r="K128" i="1"/>
  <c r="DQ127" i="1"/>
  <c r="DQ126" i="1"/>
  <c r="DQ125" i="1"/>
  <c r="DQ124" i="1"/>
  <c r="DQ123" i="1"/>
  <c r="DQ122" i="1"/>
  <c r="DQ121" i="1"/>
  <c r="DQ120" i="1"/>
  <c r="DQ119" i="1"/>
  <c r="DQ118" i="1"/>
  <c r="DQ117" i="1"/>
  <c r="DQ116" i="1"/>
  <c r="DP115" i="1"/>
  <c r="DO115" i="1"/>
  <c r="DN115" i="1"/>
  <c r="DM115" i="1"/>
  <c r="DK115" i="1"/>
  <c r="DJ115" i="1"/>
  <c r="DI115" i="1"/>
  <c r="DH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M115" i="1"/>
  <c r="K115" i="1"/>
  <c r="DQ114" i="1"/>
  <c r="DQ113" i="1"/>
  <c r="DQ112" i="1"/>
  <c r="DQ111" i="1"/>
  <c r="DQ110" i="1"/>
  <c r="DQ109" i="1"/>
  <c r="DQ108" i="1"/>
  <c r="DQ107" i="1"/>
  <c r="DQ106" i="1"/>
  <c r="DQ105" i="1"/>
  <c r="DQ104" i="1"/>
  <c r="DQ103" i="1"/>
  <c r="DQ102" i="1"/>
  <c r="DQ101" i="1"/>
  <c r="DQ100" i="1"/>
  <c r="DQ99" i="1"/>
  <c r="DP98" i="1"/>
  <c r="DO98" i="1"/>
  <c r="DN98" i="1"/>
  <c r="DM98" i="1"/>
  <c r="DK98" i="1"/>
  <c r="DJ98" i="1"/>
  <c r="DI98" i="1"/>
  <c r="DH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M98" i="1"/>
  <c r="K98" i="1"/>
  <c r="DQ97" i="1"/>
  <c r="DQ96" i="1"/>
  <c r="DQ95" i="1"/>
  <c r="DP94" i="1"/>
  <c r="DO94" i="1"/>
  <c r="DN94" i="1"/>
  <c r="DM94" i="1"/>
  <c r="DK94" i="1"/>
  <c r="DJ94" i="1"/>
  <c r="DI94" i="1"/>
  <c r="DH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K94" i="1"/>
  <c r="DQ93" i="1"/>
  <c r="DQ92" i="1"/>
  <c r="DQ91" i="1"/>
  <c r="DQ90" i="1"/>
  <c r="DQ89" i="1"/>
  <c r="DQ88" i="1"/>
  <c r="DQ87" i="1"/>
  <c r="DP86" i="1"/>
  <c r="DO86" i="1"/>
  <c r="DN86" i="1"/>
  <c r="DM86" i="1"/>
  <c r="DK86" i="1"/>
  <c r="DJ86" i="1"/>
  <c r="DI86" i="1"/>
  <c r="DH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K86" i="1"/>
  <c r="DQ85" i="1"/>
  <c r="DQ84" i="1"/>
  <c r="DQ83" i="1"/>
  <c r="DQ82" i="1"/>
  <c r="DQ81" i="1"/>
  <c r="DQ80" i="1"/>
  <c r="DQ79" i="1"/>
  <c r="DQ78" i="1"/>
  <c r="DQ77" i="1"/>
  <c r="DQ76" i="1"/>
  <c r="DQ75" i="1"/>
  <c r="DP74" i="1"/>
  <c r="DO74" i="1"/>
  <c r="DN74" i="1"/>
  <c r="DM74" i="1"/>
  <c r="DK74" i="1"/>
  <c r="DJ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C74" i="1"/>
  <c r="AA74" i="1"/>
  <c r="Y74" i="1"/>
  <c r="W74" i="1"/>
  <c r="U74" i="1"/>
  <c r="S74" i="1"/>
  <c r="Q74" i="1"/>
  <c r="O74" i="1"/>
  <c r="M74" i="1"/>
  <c r="K74" i="1"/>
  <c r="DQ73" i="1"/>
  <c r="DQ72" i="1"/>
  <c r="DQ71" i="1"/>
  <c r="DQ70" i="1"/>
  <c r="DP69" i="1"/>
  <c r="DO69" i="1"/>
  <c r="DN69" i="1"/>
  <c r="DM69" i="1"/>
  <c r="DK69" i="1"/>
  <c r="DJ69" i="1"/>
  <c r="DI69" i="1"/>
  <c r="DH69" i="1"/>
  <c r="DG69" i="1"/>
  <c r="DE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M69" i="1"/>
  <c r="K69" i="1"/>
  <c r="DQ68" i="1"/>
  <c r="DQ67" i="1"/>
  <c r="DQ66" i="1"/>
  <c r="DQ65" i="1"/>
  <c r="DQ64" i="1"/>
  <c r="DQ63" i="1"/>
  <c r="DQ62" i="1"/>
  <c r="DP61" i="1"/>
  <c r="DO61" i="1"/>
  <c r="DN61" i="1"/>
  <c r="DM61" i="1"/>
  <c r="DK61" i="1"/>
  <c r="DJ61" i="1"/>
  <c r="DI61" i="1"/>
  <c r="DH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K61" i="1"/>
  <c r="DQ60" i="1"/>
  <c r="DQ59" i="1"/>
  <c r="DQ58" i="1"/>
  <c r="DQ57" i="1"/>
  <c r="DQ56" i="1"/>
  <c r="DQ55" i="1"/>
  <c r="DQ54" i="1"/>
  <c r="DQ53" i="1"/>
  <c r="DQ52" i="1"/>
  <c r="DQ51" i="1"/>
  <c r="DP50" i="1"/>
  <c r="DO50" i="1"/>
  <c r="DN50" i="1"/>
  <c r="DM50" i="1"/>
  <c r="DK50" i="1"/>
  <c r="DJ50" i="1"/>
  <c r="DI50" i="1"/>
  <c r="DH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M50" i="1"/>
  <c r="K50" i="1"/>
  <c r="DQ49" i="1"/>
  <c r="DQ48" i="1"/>
  <c r="DQ47" i="1"/>
  <c r="DP46" i="1"/>
  <c r="DO46" i="1"/>
  <c r="DN46" i="1"/>
  <c r="DM46" i="1"/>
  <c r="DK46" i="1"/>
  <c r="DJ46" i="1"/>
  <c r="DI46" i="1"/>
  <c r="DH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I46" i="1"/>
  <c r="AG46" i="1"/>
  <c r="AE46" i="1"/>
  <c r="AC46" i="1"/>
  <c r="AA46" i="1"/>
  <c r="Y46" i="1"/>
  <c r="W46" i="1"/>
  <c r="U46" i="1"/>
  <c r="S46" i="1"/>
  <c r="Q46" i="1"/>
  <c r="O46" i="1"/>
  <c r="M46" i="1"/>
  <c r="K46" i="1"/>
  <c r="DQ45" i="1"/>
  <c r="DQ44" i="1" s="1"/>
  <c r="DP44" i="1"/>
  <c r="DO44" i="1"/>
  <c r="DN44" i="1"/>
  <c r="DM44" i="1"/>
  <c r="DK44" i="1"/>
  <c r="DJ44" i="1"/>
  <c r="DI44" i="1"/>
  <c r="DH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C44" i="1"/>
  <c r="AA44" i="1"/>
  <c r="Y44" i="1"/>
  <c r="W44" i="1"/>
  <c r="U44" i="1"/>
  <c r="S44" i="1"/>
  <c r="Q44" i="1"/>
  <c r="O44" i="1"/>
  <c r="M44" i="1"/>
  <c r="K44" i="1"/>
  <c r="DQ43" i="1"/>
  <c r="DQ42" i="1"/>
  <c r="K41" i="1"/>
  <c r="DQ41" i="1" s="1"/>
  <c r="DP40" i="1"/>
  <c r="DO40" i="1"/>
  <c r="DN40" i="1"/>
  <c r="DM40" i="1"/>
  <c r="DK40" i="1"/>
  <c r="DJ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M40" i="1"/>
  <c r="DQ39" i="1"/>
  <c r="DQ38" i="1"/>
  <c r="DQ37" i="1"/>
  <c r="DQ36" i="1"/>
  <c r="DQ35" i="1"/>
  <c r="DP34" i="1"/>
  <c r="DO34" i="1"/>
  <c r="DN34" i="1"/>
  <c r="DM34" i="1"/>
  <c r="DK34" i="1"/>
  <c r="DJ34" i="1"/>
  <c r="DI34" i="1"/>
  <c r="DH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M34" i="1"/>
  <c r="K34" i="1"/>
  <c r="DQ33" i="1"/>
  <c r="DQ32" i="1"/>
  <c r="DQ31" i="1"/>
  <c r="DQ30" i="1"/>
  <c r="DQ29" i="1"/>
  <c r="DP28" i="1"/>
  <c r="DO28" i="1"/>
  <c r="DN28" i="1"/>
  <c r="DM28" i="1"/>
  <c r="DK28" i="1"/>
  <c r="DJ28" i="1"/>
  <c r="DI28" i="1"/>
  <c r="DH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M28" i="1"/>
  <c r="AK28" i="1"/>
  <c r="AI28" i="1"/>
  <c r="AG28" i="1"/>
  <c r="AE28" i="1"/>
  <c r="AC28" i="1"/>
  <c r="AA28" i="1"/>
  <c r="Y28" i="1"/>
  <c r="W28" i="1"/>
  <c r="U28" i="1"/>
  <c r="S28" i="1"/>
  <c r="Q28" i="1"/>
  <c r="O28" i="1"/>
  <c r="M28" i="1"/>
  <c r="K28" i="1"/>
  <c r="DQ27" i="1"/>
  <c r="DQ26" i="1"/>
  <c r="DP25" i="1"/>
  <c r="DO25" i="1"/>
  <c r="DN25" i="1"/>
  <c r="DM25" i="1"/>
  <c r="DK25" i="1"/>
  <c r="DJ25" i="1"/>
  <c r="DI25" i="1"/>
  <c r="DH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K25" i="1"/>
  <c r="DQ24" i="1"/>
  <c r="DQ23" i="1"/>
  <c r="DQ22" i="1"/>
  <c r="DQ21" i="1"/>
  <c r="DQ20" i="1"/>
  <c r="DQ19" i="1"/>
  <c r="DQ18" i="1"/>
  <c r="DQ17" i="1"/>
  <c r="DQ16" i="1"/>
  <c r="DQ15" i="1"/>
  <c r="DQ14" i="1"/>
  <c r="DQ13" i="1"/>
  <c r="DQ12" i="1"/>
  <c r="CQ11" i="1"/>
  <c r="CE11" i="1"/>
  <c r="CE10" i="1" s="1"/>
  <c r="CC11" i="1"/>
  <c r="CC10" i="1" s="1"/>
  <c r="CA11" i="1"/>
  <c r="CA10" i="1" s="1"/>
  <c r="BW11" i="1"/>
  <c r="BW10" i="1" s="1"/>
  <c r="BU11" i="1"/>
  <c r="BS11" i="1"/>
  <c r="BS10" i="1" s="1"/>
  <c r="BQ11" i="1"/>
  <c r="BO11" i="1"/>
  <c r="BO10" i="1" s="1"/>
  <c r="AS11" i="1"/>
  <c r="AS10" i="1" s="1"/>
  <c r="AM11" i="1"/>
  <c r="AM10" i="1" s="1"/>
  <c r="AK11" i="1"/>
  <c r="AI11" i="1"/>
  <c r="AI10" i="1" s="1"/>
  <c r="AG11" i="1"/>
  <c r="DP10" i="1"/>
  <c r="DO10" i="1"/>
  <c r="DN10" i="1"/>
  <c r="DM10" i="1"/>
  <c r="DK10" i="1"/>
  <c r="DJ10" i="1"/>
  <c r="DI10" i="1"/>
  <c r="DH10" i="1"/>
  <c r="DG10" i="1"/>
  <c r="DE10" i="1"/>
  <c r="DC10" i="1"/>
  <c r="DA10" i="1"/>
  <c r="CY10" i="1"/>
  <c r="CW10" i="1"/>
  <c r="CU10" i="1"/>
  <c r="CS10" i="1"/>
  <c r="CO10" i="1"/>
  <c r="CM10" i="1"/>
  <c r="CK10" i="1"/>
  <c r="CI10" i="1"/>
  <c r="CG10" i="1"/>
  <c r="BY10" i="1"/>
  <c r="BM10" i="1"/>
  <c r="BK10" i="1"/>
  <c r="BI10" i="1"/>
  <c r="BG10" i="1"/>
  <c r="BE10" i="1"/>
  <c r="BC10" i="1"/>
  <c r="BA10" i="1"/>
  <c r="AY10" i="1"/>
  <c r="AW10" i="1"/>
  <c r="AU10" i="1"/>
  <c r="AQ10" i="1"/>
  <c r="AO10" i="1"/>
  <c r="AE10" i="1"/>
  <c r="AC10" i="1"/>
  <c r="AA10" i="1"/>
  <c r="Y10" i="1"/>
  <c r="W10" i="1"/>
  <c r="U10" i="1"/>
  <c r="S10" i="1"/>
  <c r="Q10" i="1"/>
  <c r="O10" i="1"/>
  <c r="M10" i="1"/>
  <c r="K10" i="1"/>
  <c r="D10" i="1"/>
  <c r="D11" i="1" s="1"/>
  <c r="CX9" i="1"/>
  <c r="CX8" i="1" s="1"/>
  <c r="CV9" i="1"/>
  <c r="CV8" i="1" s="1"/>
  <c r="DR8" i="1"/>
  <c r="DQ8" i="1"/>
  <c r="DP8" i="1"/>
  <c r="DO8" i="1"/>
  <c r="DN8" i="1"/>
  <c r="DM8" i="1"/>
  <c r="DL8" i="1"/>
  <c r="DK8" i="1"/>
  <c r="DJ8" i="1"/>
  <c r="DI8" i="1"/>
  <c r="DH8" i="1"/>
  <c r="DG8" i="1"/>
  <c r="DE8" i="1"/>
  <c r="DC8" i="1"/>
  <c r="DA8" i="1"/>
  <c r="CY8" i="1"/>
  <c r="CW8" i="1"/>
  <c r="CU8" i="1"/>
  <c r="CS8" i="1"/>
  <c r="CQ8" i="1"/>
  <c r="CO8" i="1"/>
  <c r="CM8" i="1"/>
  <c r="CK8" i="1"/>
  <c r="CI8" i="1"/>
  <c r="CG8" i="1"/>
  <c r="CE8" i="1"/>
  <c r="CC8" i="1"/>
  <c r="CA8" i="1"/>
  <c r="BY8" i="1"/>
  <c r="BW8" i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D8" i="1"/>
  <c r="AC8" i="1"/>
  <c r="AA8" i="1"/>
  <c r="Y8" i="1"/>
  <c r="W8" i="1"/>
  <c r="U8" i="1"/>
  <c r="S8" i="1"/>
  <c r="Q8" i="1"/>
  <c r="P8" i="1"/>
  <c r="O8" i="1"/>
  <c r="M8" i="1"/>
  <c r="K8" i="1"/>
  <c r="DF9" i="1"/>
  <c r="DF8" i="1" s="1"/>
  <c r="DD9" i="1"/>
  <c r="DD8" i="1" s="1"/>
  <c r="DB9" i="1"/>
  <c r="DB8" i="1" s="1"/>
  <c r="CZ9" i="1"/>
  <c r="CZ8" i="1" s="1"/>
  <c r="CT9" i="1"/>
  <c r="CT8" i="1" s="1"/>
  <c r="CR9" i="1"/>
  <c r="CR8" i="1" s="1"/>
  <c r="CP9" i="1"/>
  <c r="CP8" i="1" s="1"/>
  <c r="CN9" i="1"/>
  <c r="CN8" i="1" s="1"/>
  <c r="CL9" i="1"/>
  <c r="CL8" i="1" s="1"/>
  <c r="CJ9" i="1"/>
  <c r="CJ8" i="1" s="1"/>
  <c r="CH9" i="1"/>
  <c r="CH8" i="1" s="1"/>
  <c r="CF9" i="1"/>
  <c r="CF8" i="1" s="1"/>
  <c r="CD9" i="1"/>
  <c r="CD8" i="1" s="1"/>
  <c r="CB9" i="1"/>
  <c r="CB8" i="1" s="1"/>
  <c r="BZ9" i="1"/>
  <c r="BZ8" i="1" s="1"/>
  <c r="BX9" i="1"/>
  <c r="BX8" i="1" s="1"/>
  <c r="BV9" i="1"/>
  <c r="BV8" i="1" s="1"/>
  <c r="BT9" i="1"/>
  <c r="BT8" i="1" s="1"/>
  <c r="BR9" i="1"/>
  <c r="BR8" i="1" s="1"/>
  <c r="BP9" i="1"/>
  <c r="BP8" i="1" s="1"/>
  <c r="BN9" i="1"/>
  <c r="BN8" i="1" s="1"/>
  <c r="BL9" i="1"/>
  <c r="BL8" i="1" s="1"/>
  <c r="BJ9" i="1"/>
  <c r="BJ8" i="1" s="1"/>
  <c r="BH9" i="1"/>
  <c r="BH8" i="1" s="1"/>
  <c r="BF9" i="1"/>
  <c r="BF8" i="1" s="1"/>
  <c r="BD9" i="1"/>
  <c r="BD8" i="1" s="1"/>
  <c r="BB9" i="1"/>
  <c r="BB8" i="1" s="1"/>
  <c r="AZ9" i="1"/>
  <c r="AZ8" i="1" s="1"/>
  <c r="AX9" i="1"/>
  <c r="AX8" i="1" s="1"/>
  <c r="AV9" i="1"/>
  <c r="AV8" i="1" s="1"/>
  <c r="AT9" i="1"/>
  <c r="AT8" i="1" s="1"/>
  <c r="AR9" i="1"/>
  <c r="AR8" i="1" s="1"/>
  <c r="AP9" i="1"/>
  <c r="AP8" i="1" s="1"/>
  <c r="AN9" i="1"/>
  <c r="AN8" i="1" s="1"/>
  <c r="AL9" i="1"/>
  <c r="AL8" i="1" s="1"/>
  <c r="AJ9" i="1"/>
  <c r="AJ8" i="1" s="1"/>
  <c r="AH9" i="1"/>
  <c r="AH8" i="1" s="1"/>
  <c r="AF9" i="1"/>
  <c r="AF8" i="1" s="1"/>
  <c r="AB9" i="1"/>
  <c r="AB8" i="1" s="1"/>
  <c r="Z9" i="1"/>
  <c r="Z8" i="1" s="1"/>
  <c r="X9" i="1"/>
  <c r="X8" i="1" s="1"/>
  <c r="V9" i="1"/>
  <c r="V8" i="1" s="1"/>
  <c r="T9" i="1"/>
  <c r="T8" i="1" s="1"/>
  <c r="R9" i="1"/>
  <c r="R8" i="1" s="1"/>
  <c r="N9" i="1"/>
  <c r="N8" i="1" s="1"/>
  <c r="L9" i="1"/>
  <c r="L8" i="1" s="1"/>
  <c r="DQ336" i="1" l="1"/>
  <c r="AQ351" i="1"/>
  <c r="AW351" i="1"/>
  <c r="M351" i="1"/>
  <c r="DQ239" i="1"/>
  <c r="W351" i="1"/>
  <c r="CS351" i="1"/>
  <c r="AA351" i="1"/>
  <c r="K40" i="1"/>
  <c r="K351" i="1" s="1"/>
  <c r="AI351" i="1"/>
  <c r="AO351" i="1"/>
  <c r="BM351" i="1"/>
  <c r="CC351" i="1"/>
  <c r="DQ34" i="1"/>
  <c r="BE351" i="1"/>
  <c r="DQ320" i="1"/>
  <c r="DQ273" i="1"/>
  <c r="DQ245" i="1"/>
  <c r="O351" i="1"/>
  <c r="Q351" i="1"/>
  <c r="Y351" i="1"/>
  <c r="AY351" i="1"/>
  <c r="BG351" i="1"/>
  <c r="BO351" i="1"/>
  <c r="BW351" i="1"/>
  <c r="CM351" i="1"/>
  <c r="CU351" i="1"/>
  <c r="DC351" i="1"/>
  <c r="DQ86" i="1"/>
  <c r="U351" i="1"/>
  <c r="DQ28" i="1"/>
  <c r="DQ69" i="1"/>
  <c r="DE351" i="1"/>
  <c r="DQ50" i="1"/>
  <c r="DQ61" i="1"/>
  <c r="DQ195" i="1"/>
  <c r="DQ222" i="1"/>
  <c r="DQ202" i="1"/>
  <c r="DQ343" i="1"/>
  <c r="CK351" i="1"/>
  <c r="S351" i="1"/>
  <c r="AS351" i="1"/>
  <c r="BA351" i="1"/>
  <c r="BI351" i="1"/>
  <c r="BY351" i="1"/>
  <c r="CG351" i="1"/>
  <c r="CO351" i="1"/>
  <c r="CW351" i="1"/>
  <c r="CY351" i="1"/>
  <c r="DG351" i="1"/>
  <c r="DQ25" i="1"/>
  <c r="DQ40" i="1"/>
  <c r="DQ94" i="1"/>
  <c r="AC351" i="1"/>
  <c r="AE351" i="1"/>
  <c r="AM351" i="1"/>
  <c r="AU351" i="1"/>
  <c r="BC351" i="1"/>
  <c r="BK351" i="1"/>
  <c r="BS351" i="1"/>
  <c r="CA351" i="1"/>
  <c r="CI351" i="1"/>
  <c r="DA351" i="1"/>
  <c r="DM351" i="1"/>
  <c r="DQ46" i="1"/>
  <c r="DQ74" i="1"/>
  <c r="DQ98" i="1"/>
  <c r="DQ181" i="1"/>
  <c r="DQ115" i="1"/>
  <c r="DQ128" i="1"/>
  <c r="DQ190" i="1"/>
  <c r="DQ293" i="1"/>
  <c r="DQ326" i="1"/>
  <c r="CE351" i="1"/>
  <c r="DQ136" i="1"/>
  <c r="DQ140" i="1"/>
  <c r="DQ170" i="1"/>
  <c r="DQ207" i="1"/>
  <c r="DQ259" i="1"/>
  <c r="DQ312" i="1"/>
  <c r="Z11" i="1"/>
  <c r="AN11" i="1"/>
  <c r="BT11" i="1"/>
  <c r="BD11" i="1"/>
  <c r="BL11" i="1"/>
  <c r="CJ11" i="1"/>
  <c r="DQ11" i="1"/>
  <c r="DQ10" i="1" s="1"/>
  <c r="AH11" i="1"/>
  <c r="AG10" i="1"/>
  <c r="AG351" i="1" s="1"/>
  <c r="AP11" i="1"/>
  <c r="BV11" i="1"/>
  <c r="BU10" i="1"/>
  <c r="BU351" i="1" s="1"/>
  <c r="CR11" i="1"/>
  <c r="CQ10" i="1"/>
  <c r="CQ351" i="1" s="1"/>
  <c r="DB11" i="1"/>
  <c r="CT11" i="1"/>
  <c r="CN11" i="1"/>
  <c r="CF11" i="1"/>
  <c r="CB11" i="1"/>
  <c r="BH11" i="1"/>
  <c r="AZ11" i="1"/>
  <c r="AD11" i="1"/>
  <c r="V11" i="1"/>
  <c r="N11" i="1"/>
  <c r="CZ11" i="1"/>
  <c r="CL11" i="1"/>
  <c r="BN11" i="1"/>
  <c r="BF11" i="1"/>
  <c r="AX11" i="1"/>
  <c r="AR11" i="1"/>
  <c r="AB11" i="1"/>
  <c r="T11" i="1"/>
  <c r="L11" i="1"/>
  <c r="D12" i="1"/>
  <c r="DD11" i="1"/>
  <c r="CV11" i="1"/>
  <c r="CP11" i="1"/>
  <c r="CH11" i="1"/>
  <c r="BJ11" i="1"/>
  <c r="BB11" i="1"/>
  <c r="AF11" i="1"/>
  <c r="X11" i="1"/>
  <c r="P11" i="1"/>
  <c r="AJ11" i="1"/>
  <c r="AT11" i="1"/>
  <c r="BP11" i="1"/>
  <c r="BX11" i="1"/>
  <c r="CD11" i="1"/>
  <c r="CX11" i="1"/>
  <c r="R11" i="1"/>
  <c r="AL11" i="1"/>
  <c r="AK10" i="1"/>
  <c r="AK351" i="1" s="1"/>
  <c r="AV11" i="1"/>
  <c r="BR11" i="1"/>
  <c r="BQ10" i="1"/>
  <c r="BQ351" i="1" s="1"/>
  <c r="BZ11" i="1"/>
  <c r="DF11" i="1"/>
  <c r="DI351" i="1"/>
  <c r="DK351" i="1"/>
  <c r="DO351" i="1"/>
  <c r="DQ353" i="1" l="1"/>
  <c r="DQ351" i="1"/>
  <c r="DL12" i="1"/>
  <c r="AN12" i="1"/>
  <c r="AF12" i="1"/>
  <c r="X12" i="1"/>
  <c r="P12" i="1"/>
  <c r="D13" i="1"/>
  <c r="CD12" i="1"/>
  <c r="CB12" i="1"/>
  <c r="BZ12" i="1"/>
  <c r="BX12" i="1"/>
  <c r="BV12" i="1"/>
  <c r="AP12" i="1"/>
  <c r="AH12" i="1"/>
  <c r="Z12" i="1"/>
  <c r="R12" i="1"/>
  <c r="DF12" i="1"/>
  <c r="DD12" i="1"/>
  <c r="DB12" i="1"/>
  <c r="CZ12" i="1"/>
  <c r="CX12" i="1"/>
  <c r="CV12" i="1"/>
  <c r="CT12" i="1"/>
  <c r="CR12" i="1"/>
  <c r="CP12" i="1"/>
  <c r="CN12" i="1"/>
  <c r="CL12" i="1"/>
  <c r="CJ12" i="1"/>
  <c r="CH12" i="1"/>
  <c r="CF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L12" i="1"/>
  <c r="AD12" i="1"/>
  <c r="V12" i="1"/>
  <c r="N12" i="1"/>
  <c r="AR12" i="1"/>
  <c r="AB12" i="1"/>
  <c r="L12" i="1"/>
  <c r="AJ12" i="1"/>
  <c r="T12" i="1"/>
  <c r="DR11" i="1"/>
  <c r="DR12" i="1" l="1"/>
  <c r="AR13" i="1"/>
  <c r="AJ13" i="1"/>
  <c r="AB13" i="1"/>
  <c r="T13" i="1"/>
  <c r="L13" i="1"/>
  <c r="DF13" i="1"/>
  <c r="DD13" i="1"/>
  <c r="DB13" i="1"/>
  <c r="CZ13" i="1"/>
  <c r="CX13" i="1"/>
  <c r="CV13" i="1"/>
  <c r="CT13" i="1"/>
  <c r="CR13" i="1"/>
  <c r="CP13" i="1"/>
  <c r="CN13" i="1"/>
  <c r="CL13" i="1"/>
  <c r="CJ13" i="1"/>
  <c r="CH13" i="1"/>
  <c r="CF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L13" i="1"/>
  <c r="AD13" i="1"/>
  <c r="V13" i="1"/>
  <c r="N13" i="1"/>
  <c r="D14" i="1"/>
  <c r="CD13" i="1"/>
  <c r="CB13" i="1"/>
  <c r="BZ13" i="1"/>
  <c r="BX13" i="1"/>
  <c r="BV13" i="1"/>
  <c r="AP13" i="1"/>
  <c r="AH13" i="1"/>
  <c r="Z13" i="1"/>
  <c r="R13" i="1"/>
  <c r="AN13" i="1"/>
  <c r="X13" i="1"/>
  <c r="AF13" i="1"/>
  <c r="P13" i="1"/>
  <c r="DL13" i="1"/>
  <c r="DR13" i="1" l="1"/>
  <c r="AN14" i="1"/>
  <c r="AF14" i="1"/>
  <c r="X14" i="1"/>
  <c r="P14" i="1"/>
  <c r="DF14" i="1"/>
  <c r="DD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AP14" i="1"/>
  <c r="AH14" i="1"/>
  <c r="Z14" i="1"/>
  <c r="R14" i="1"/>
  <c r="D15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L14" i="1"/>
  <c r="AD14" i="1"/>
  <c r="V14" i="1"/>
  <c r="N14" i="1"/>
  <c r="DL14" i="1"/>
  <c r="AJ14" i="1"/>
  <c r="T14" i="1"/>
  <c r="AR14" i="1"/>
  <c r="AB14" i="1"/>
  <c r="L14" i="1"/>
  <c r="DR14" i="1" l="1"/>
  <c r="DL15" i="1"/>
  <c r="AN15" i="1"/>
  <c r="AF15" i="1"/>
  <c r="X15" i="1"/>
  <c r="P15" i="1"/>
  <c r="AR15" i="1"/>
  <c r="AB15" i="1"/>
  <c r="L15" i="1"/>
  <c r="D16" i="1"/>
  <c r="AP15" i="1"/>
  <c r="AH15" i="1"/>
  <c r="Z15" i="1"/>
  <c r="R15" i="1"/>
  <c r="T15" i="1"/>
  <c r="AJ15" i="1"/>
  <c r="DF15" i="1"/>
  <c r="DD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L15" i="1"/>
  <c r="AD15" i="1"/>
  <c r="V15" i="1"/>
  <c r="N15" i="1"/>
  <c r="DR15" i="1" l="1"/>
  <c r="AR16" i="1"/>
  <c r="AJ16" i="1"/>
  <c r="AB16" i="1"/>
  <c r="T16" i="1"/>
  <c r="L16" i="1"/>
  <c r="DL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L16" i="1"/>
  <c r="AD16" i="1"/>
  <c r="V16" i="1"/>
  <c r="N16" i="1"/>
  <c r="AN16" i="1"/>
  <c r="AF16" i="1"/>
  <c r="X16" i="1"/>
  <c r="D17" i="1"/>
  <c r="AP16" i="1"/>
  <c r="AH16" i="1"/>
  <c r="Z16" i="1"/>
  <c r="R16" i="1"/>
  <c r="P16" i="1"/>
  <c r="DR16" i="1" l="1"/>
  <c r="AN17" i="1"/>
  <c r="AF17" i="1"/>
  <c r="X17" i="1"/>
  <c r="P17" i="1"/>
  <c r="DF17" i="1"/>
  <c r="DD17" i="1"/>
  <c r="DB17" i="1"/>
  <c r="CZ17" i="1"/>
  <c r="CX17" i="1"/>
  <c r="CV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AP17" i="1"/>
  <c r="AH17" i="1"/>
  <c r="Z17" i="1"/>
  <c r="R17" i="1"/>
  <c r="AR17" i="1"/>
  <c r="AB17" i="1"/>
  <c r="DL17" i="1"/>
  <c r="T17" i="1"/>
  <c r="L17" i="1"/>
  <c r="D18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L17" i="1"/>
  <c r="AD17" i="1"/>
  <c r="V17" i="1"/>
  <c r="N17" i="1"/>
  <c r="AJ17" i="1"/>
  <c r="DL18" i="1" l="1"/>
  <c r="AN18" i="1"/>
  <c r="AF18" i="1"/>
  <c r="X18" i="1"/>
  <c r="P18" i="1"/>
  <c r="D19" i="1"/>
  <c r="CD18" i="1"/>
  <c r="CB18" i="1"/>
  <c r="BZ18" i="1"/>
  <c r="BX18" i="1"/>
  <c r="BV18" i="1"/>
  <c r="AP18" i="1"/>
  <c r="AH18" i="1"/>
  <c r="Z18" i="1"/>
  <c r="R18" i="1"/>
  <c r="AR18" i="1"/>
  <c r="AJ18" i="1"/>
  <c r="AB18" i="1"/>
  <c r="T18" i="1"/>
  <c r="L18" i="1"/>
  <c r="DF18" i="1"/>
  <c r="DD18" i="1"/>
  <c r="DB18" i="1"/>
  <c r="CZ18" i="1"/>
  <c r="CX18" i="1"/>
  <c r="CV18" i="1"/>
  <c r="CT18" i="1"/>
  <c r="CR18" i="1"/>
  <c r="CP18" i="1"/>
  <c r="CN18" i="1"/>
  <c r="CL18" i="1"/>
  <c r="CJ18" i="1"/>
  <c r="CH18" i="1"/>
  <c r="CF18" i="1"/>
  <c r="BT18" i="1"/>
  <c r="BR18" i="1"/>
  <c r="BP18" i="1"/>
  <c r="BN18" i="1"/>
  <c r="BL18" i="1"/>
  <c r="BJ18" i="1"/>
  <c r="BH18" i="1"/>
  <c r="BF18" i="1"/>
  <c r="BD18" i="1"/>
  <c r="BB18" i="1"/>
  <c r="AZ18" i="1"/>
  <c r="AX18" i="1"/>
  <c r="AV18" i="1"/>
  <c r="AT18" i="1"/>
  <c r="AL18" i="1"/>
  <c r="AD18" i="1"/>
  <c r="V18" i="1"/>
  <c r="N18" i="1"/>
  <c r="DR17" i="1"/>
  <c r="AR19" i="1" l="1"/>
  <c r="AJ19" i="1"/>
  <c r="AB19" i="1"/>
  <c r="T19" i="1"/>
  <c r="L19" i="1"/>
  <c r="DF19" i="1"/>
  <c r="DD19" i="1"/>
  <c r="DB19" i="1"/>
  <c r="CZ19" i="1"/>
  <c r="CX19" i="1"/>
  <c r="CV19" i="1"/>
  <c r="CT19" i="1"/>
  <c r="CR19" i="1"/>
  <c r="CP19" i="1"/>
  <c r="CN19" i="1"/>
  <c r="CL19" i="1"/>
  <c r="CJ19" i="1"/>
  <c r="CH19" i="1"/>
  <c r="CF19" i="1"/>
  <c r="BT19" i="1"/>
  <c r="BR19" i="1"/>
  <c r="BP19" i="1"/>
  <c r="BN19" i="1"/>
  <c r="BL19" i="1"/>
  <c r="BJ19" i="1"/>
  <c r="BH19" i="1"/>
  <c r="BF19" i="1"/>
  <c r="BD19" i="1"/>
  <c r="BB19" i="1"/>
  <c r="AZ19" i="1"/>
  <c r="AX19" i="1"/>
  <c r="AV19" i="1"/>
  <c r="AT19" i="1"/>
  <c r="AL19" i="1"/>
  <c r="AD19" i="1"/>
  <c r="V19" i="1"/>
  <c r="N19" i="1"/>
  <c r="DL19" i="1"/>
  <c r="AN19" i="1"/>
  <c r="AF19" i="1"/>
  <c r="X19" i="1"/>
  <c r="P19" i="1"/>
  <c r="D20" i="1"/>
  <c r="CD19" i="1"/>
  <c r="CB19" i="1"/>
  <c r="BZ19" i="1"/>
  <c r="BX19" i="1"/>
  <c r="BV19" i="1"/>
  <c r="AP19" i="1"/>
  <c r="AH19" i="1"/>
  <c r="Z19" i="1"/>
  <c r="R19" i="1"/>
  <c r="DR18" i="1"/>
  <c r="DR19" i="1" l="1"/>
  <c r="DL20" i="1"/>
  <c r="AN20" i="1"/>
  <c r="AF20" i="1"/>
  <c r="X20" i="1"/>
  <c r="P20" i="1"/>
  <c r="D21" i="1"/>
  <c r="CD20" i="1"/>
  <c r="CB20" i="1"/>
  <c r="BZ20" i="1"/>
  <c r="BX20" i="1"/>
  <c r="BV20" i="1"/>
  <c r="AP20" i="1"/>
  <c r="AH20" i="1"/>
  <c r="Z20" i="1"/>
  <c r="R20" i="1"/>
  <c r="AR20" i="1"/>
  <c r="AJ20" i="1"/>
  <c r="AB20" i="1"/>
  <c r="T20" i="1"/>
  <c r="L20" i="1"/>
  <c r="DF20" i="1"/>
  <c r="DD20" i="1"/>
  <c r="DB20" i="1"/>
  <c r="CZ20" i="1"/>
  <c r="CX20" i="1"/>
  <c r="CV20" i="1"/>
  <c r="CT20" i="1"/>
  <c r="CR20" i="1"/>
  <c r="CP20" i="1"/>
  <c r="CN20" i="1"/>
  <c r="CL20" i="1"/>
  <c r="CJ20" i="1"/>
  <c r="CH20" i="1"/>
  <c r="CF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L20" i="1"/>
  <c r="AD20" i="1"/>
  <c r="V20" i="1"/>
  <c r="N20" i="1"/>
  <c r="DR20" i="1" l="1"/>
  <c r="DL21" i="1"/>
  <c r="AR21" i="1"/>
  <c r="AJ21" i="1"/>
  <c r="AB21" i="1"/>
  <c r="T21" i="1"/>
  <c r="L21" i="1"/>
  <c r="D22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L21" i="1"/>
  <c r="AD21" i="1"/>
  <c r="V21" i="1"/>
  <c r="N21" i="1"/>
  <c r="AN21" i="1"/>
  <c r="AF21" i="1"/>
  <c r="X21" i="1"/>
  <c r="P21" i="1"/>
  <c r="DF21" i="1"/>
  <c r="DD21" i="1"/>
  <c r="DB21" i="1"/>
  <c r="CZ21" i="1"/>
  <c r="CX21" i="1"/>
  <c r="CV21" i="1"/>
  <c r="CT21" i="1"/>
  <c r="CR21" i="1"/>
  <c r="CP21" i="1"/>
  <c r="CN21" i="1"/>
  <c r="CL21" i="1"/>
  <c r="CJ21" i="1"/>
  <c r="CH21" i="1"/>
  <c r="CF21" i="1"/>
  <c r="CD21" i="1"/>
  <c r="CB21" i="1"/>
  <c r="BZ21" i="1"/>
  <c r="BX21" i="1"/>
  <c r="BV21" i="1"/>
  <c r="AP21" i="1"/>
  <c r="AH21" i="1"/>
  <c r="Z21" i="1"/>
  <c r="R21" i="1"/>
  <c r="DL22" i="1" l="1"/>
  <c r="AR22" i="1"/>
  <c r="AJ22" i="1"/>
  <c r="AB22" i="1"/>
  <c r="T22" i="1"/>
  <c r="L22" i="1"/>
  <c r="D23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L22" i="1"/>
  <c r="AD22" i="1"/>
  <c r="V22" i="1"/>
  <c r="N22" i="1"/>
  <c r="AN22" i="1"/>
  <c r="AF22" i="1"/>
  <c r="X22" i="1"/>
  <c r="P22" i="1"/>
  <c r="DF22" i="1"/>
  <c r="DD22" i="1"/>
  <c r="DB22" i="1"/>
  <c r="CZ22" i="1"/>
  <c r="CX22" i="1"/>
  <c r="CV22" i="1"/>
  <c r="CT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AP22" i="1"/>
  <c r="AH22" i="1"/>
  <c r="Z22" i="1"/>
  <c r="R22" i="1"/>
  <c r="DR21" i="1"/>
  <c r="AR23" i="1" l="1"/>
  <c r="AJ23" i="1"/>
  <c r="AB23" i="1"/>
  <c r="T23" i="1"/>
  <c r="L23" i="1"/>
  <c r="DF23" i="1"/>
  <c r="DD23" i="1"/>
  <c r="DB23" i="1"/>
  <c r="CZ23" i="1"/>
  <c r="CX23" i="1"/>
  <c r="CV23" i="1"/>
  <c r="CT23" i="1"/>
  <c r="CR23" i="1"/>
  <c r="CP23" i="1"/>
  <c r="CN23" i="1"/>
  <c r="CL23" i="1"/>
  <c r="CJ23" i="1"/>
  <c r="CH23" i="1"/>
  <c r="CF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L23" i="1"/>
  <c r="AD23" i="1"/>
  <c r="V23" i="1"/>
  <c r="N23" i="1"/>
  <c r="DL23" i="1"/>
  <c r="AN23" i="1"/>
  <c r="AF23" i="1"/>
  <c r="X23" i="1"/>
  <c r="P23" i="1"/>
  <c r="D24" i="1"/>
  <c r="CD23" i="1"/>
  <c r="CB23" i="1"/>
  <c r="BZ23" i="1"/>
  <c r="BX23" i="1"/>
  <c r="BV23" i="1"/>
  <c r="AP23" i="1"/>
  <c r="AH23" i="1"/>
  <c r="Z23" i="1"/>
  <c r="R23" i="1"/>
  <c r="DR22" i="1"/>
  <c r="DL24" i="1" l="1"/>
  <c r="DL10" i="1" s="1"/>
  <c r="AN24" i="1"/>
  <c r="AF24" i="1"/>
  <c r="X24" i="1"/>
  <c r="P24" i="1"/>
  <c r="D25" i="1"/>
  <c r="D26" i="1" s="1"/>
  <c r="AP24" i="1"/>
  <c r="AH24" i="1"/>
  <c r="Z24" i="1"/>
  <c r="R24" i="1"/>
  <c r="AR24" i="1"/>
  <c r="AJ24" i="1"/>
  <c r="AB24" i="1"/>
  <c r="T24" i="1"/>
  <c r="L24" i="1"/>
  <c r="DF24" i="1"/>
  <c r="DD24" i="1"/>
  <c r="DB24" i="1"/>
  <c r="CZ24" i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L24" i="1"/>
  <c r="AD24" i="1"/>
  <c r="V24" i="1"/>
  <c r="N24" i="1"/>
  <c r="DR23" i="1"/>
  <c r="V10" i="1" l="1"/>
  <c r="BL10" i="1"/>
  <c r="CJ10" i="1"/>
  <c r="DR24" i="1"/>
  <c r="DR10" i="1" s="1"/>
  <c r="L10" i="1"/>
  <c r="AR10" i="1"/>
  <c r="N10" i="1"/>
  <c r="AT10" i="1"/>
  <c r="BB10" i="1"/>
  <c r="BJ10" i="1"/>
  <c r="BR10" i="1"/>
  <c r="BZ10" i="1"/>
  <c r="CH10" i="1"/>
  <c r="CP10" i="1"/>
  <c r="CX10" i="1"/>
  <c r="DF10" i="1"/>
  <c r="AJ10" i="1"/>
  <c r="AH10" i="1"/>
  <c r="X10" i="1"/>
  <c r="BD10" i="1"/>
  <c r="CB10" i="1"/>
  <c r="CZ10" i="1"/>
  <c r="AF10" i="1"/>
  <c r="AD10" i="1"/>
  <c r="AX10" i="1"/>
  <c r="BF10" i="1"/>
  <c r="BN10" i="1"/>
  <c r="BV10" i="1"/>
  <c r="CD10" i="1"/>
  <c r="CL10" i="1"/>
  <c r="CT10" i="1"/>
  <c r="DB10" i="1"/>
  <c r="T10" i="1"/>
  <c r="R10" i="1"/>
  <c r="DL26" i="1"/>
  <c r="AN26" i="1"/>
  <c r="AF26" i="1"/>
  <c r="X26" i="1"/>
  <c r="P26" i="1"/>
  <c r="D27" i="1"/>
  <c r="AP26" i="1"/>
  <c r="AH26" i="1"/>
  <c r="Z26" i="1"/>
  <c r="R26" i="1"/>
  <c r="AR26" i="1"/>
  <c r="AJ26" i="1"/>
  <c r="AB26" i="1"/>
  <c r="T26" i="1"/>
  <c r="L26" i="1"/>
  <c r="DF26" i="1"/>
  <c r="DD26" i="1"/>
  <c r="DB26" i="1"/>
  <c r="CZ26" i="1"/>
  <c r="CX26" i="1"/>
  <c r="CV26" i="1"/>
  <c r="CT26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L26" i="1"/>
  <c r="AD26" i="1"/>
  <c r="V26" i="1"/>
  <c r="N26" i="1"/>
  <c r="AN10" i="1"/>
  <c r="AV10" i="1"/>
  <c r="BT10" i="1"/>
  <c r="CR10" i="1"/>
  <c r="AP10" i="1"/>
  <c r="AL10" i="1"/>
  <c r="AZ10" i="1"/>
  <c r="BH10" i="1"/>
  <c r="BP10" i="1"/>
  <c r="BX10" i="1"/>
  <c r="CF10" i="1"/>
  <c r="CN10" i="1"/>
  <c r="CV10" i="1"/>
  <c r="DD10" i="1"/>
  <c r="AB10" i="1"/>
  <c r="Z10" i="1"/>
  <c r="P10" i="1"/>
  <c r="DR26" i="1" l="1"/>
  <c r="DL27" i="1"/>
  <c r="DL25" i="1" s="1"/>
  <c r="AR27" i="1"/>
  <c r="AJ27" i="1"/>
  <c r="AB27" i="1"/>
  <c r="T27" i="1"/>
  <c r="L27" i="1"/>
  <c r="L25" i="1" s="1"/>
  <c r="D28" i="1"/>
  <c r="D29" i="1" s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L27" i="1"/>
  <c r="AD27" i="1"/>
  <c r="V27" i="1"/>
  <c r="N27" i="1"/>
  <c r="AN27" i="1"/>
  <c r="AF27" i="1"/>
  <c r="X27" i="1"/>
  <c r="P27" i="1"/>
  <c r="D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F27" i="1"/>
  <c r="AP27" i="1"/>
  <c r="AH27" i="1"/>
  <c r="Z27" i="1"/>
  <c r="R27" i="1"/>
  <c r="AN25" i="1" l="1"/>
  <c r="T25" i="1"/>
  <c r="CD25" i="1"/>
  <c r="R25" i="1"/>
  <c r="DB25" i="1"/>
  <c r="CL25" i="1"/>
  <c r="BV25" i="1"/>
  <c r="BF25" i="1"/>
  <c r="AD25" i="1"/>
  <c r="AH25" i="1"/>
  <c r="CH25" i="1"/>
  <c r="CZ25" i="1"/>
  <c r="CJ25" i="1"/>
  <c r="BT25" i="1"/>
  <c r="BD25" i="1"/>
  <c r="V25" i="1"/>
  <c r="AJ25" i="1"/>
  <c r="DF25" i="1"/>
  <c r="N25" i="1"/>
  <c r="DL29" i="1"/>
  <c r="AN29" i="1"/>
  <c r="AF29" i="1"/>
  <c r="X29" i="1"/>
  <c r="P29" i="1"/>
  <c r="D30" i="1"/>
  <c r="CD29" i="1"/>
  <c r="CB29" i="1"/>
  <c r="BZ29" i="1"/>
  <c r="BX29" i="1"/>
  <c r="BV29" i="1"/>
  <c r="AP29" i="1"/>
  <c r="AH29" i="1"/>
  <c r="Z29" i="1"/>
  <c r="R29" i="1"/>
  <c r="AR29" i="1"/>
  <c r="AJ29" i="1"/>
  <c r="AB29" i="1"/>
  <c r="T29" i="1"/>
  <c r="L29" i="1"/>
  <c r="DF29" i="1"/>
  <c r="DD29" i="1"/>
  <c r="DB29" i="1"/>
  <c r="CZ29" i="1"/>
  <c r="CX29" i="1"/>
  <c r="CV29" i="1"/>
  <c r="CT29" i="1"/>
  <c r="CR29" i="1"/>
  <c r="CP29" i="1"/>
  <c r="CN29" i="1"/>
  <c r="CL29" i="1"/>
  <c r="CJ29" i="1"/>
  <c r="CH29" i="1"/>
  <c r="CF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L29" i="1"/>
  <c r="AD29" i="1"/>
  <c r="V29" i="1"/>
  <c r="N29" i="1"/>
  <c r="AP25" i="1"/>
  <c r="CX25" i="1"/>
  <c r="AT25" i="1"/>
  <c r="Z25" i="1"/>
  <c r="DD25" i="1"/>
  <c r="CN25" i="1"/>
  <c r="BX25" i="1"/>
  <c r="BH25" i="1"/>
  <c r="AL25" i="1"/>
  <c r="DR27" i="1"/>
  <c r="DR25" i="1" s="1"/>
  <c r="CT25" i="1"/>
  <c r="BN25" i="1"/>
  <c r="AX25" i="1"/>
  <c r="CP25" i="1"/>
  <c r="BB25" i="1"/>
  <c r="CR25" i="1"/>
  <c r="CB25" i="1"/>
  <c r="BL25" i="1"/>
  <c r="AV25" i="1"/>
  <c r="BJ25" i="1"/>
  <c r="BR25" i="1"/>
  <c r="AF25" i="1"/>
  <c r="AR25" i="1"/>
  <c r="X25" i="1"/>
  <c r="BZ25" i="1"/>
  <c r="P25" i="1"/>
  <c r="AB25" i="1"/>
  <c r="CV25" i="1"/>
  <c r="CF25" i="1"/>
  <c r="BP25" i="1"/>
  <c r="AZ25" i="1"/>
  <c r="DL30" i="1" l="1"/>
  <c r="AR30" i="1"/>
  <c r="AJ30" i="1"/>
  <c r="AB30" i="1"/>
  <c r="T30" i="1"/>
  <c r="L30" i="1"/>
  <c r="D31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L30" i="1"/>
  <c r="AD30" i="1"/>
  <c r="V30" i="1"/>
  <c r="N30" i="1"/>
  <c r="AN30" i="1"/>
  <c r="AF30" i="1"/>
  <c r="X30" i="1"/>
  <c r="P30" i="1"/>
  <c r="DF30" i="1"/>
  <c r="DD30" i="1"/>
  <c r="DB30" i="1"/>
  <c r="CZ30" i="1"/>
  <c r="CX30" i="1"/>
  <c r="CV30" i="1"/>
  <c r="CT30" i="1"/>
  <c r="CR30" i="1"/>
  <c r="CP30" i="1"/>
  <c r="CN30" i="1"/>
  <c r="CL30" i="1"/>
  <c r="CJ30" i="1"/>
  <c r="CH30" i="1"/>
  <c r="CF30" i="1"/>
  <c r="AP30" i="1"/>
  <c r="AH30" i="1"/>
  <c r="Z30" i="1"/>
  <c r="R30" i="1"/>
  <c r="DR29" i="1"/>
  <c r="DL31" i="1" l="1"/>
  <c r="AR31" i="1"/>
  <c r="AJ31" i="1"/>
  <c r="AB31" i="1"/>
  <c r="T31" i="1"/>
  <c r="L31" i="1"/>
  <c r="D32" i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L31" i="1"/>
  <c r="AD31" i="1"/>
  <c r="V31" i="1"/>
  <c r="N31" i="1"/>
  <c r="AN31" i="1"/>
  <c r="AF31" i="1"/>
  <c r="X31" i="1"/>
  <c r="P31" i="1"/>
  <c r="DF31" i="1"/>
  <c r="DD31" i="1"/>
  <c r="DB31" i="1"/>
  <c r="CZ31" i="1"/>
  <c r="CX31" i="1"/>
  <c r="CV31" i="1"/>
  <c r="CT31" i="1"/>
  <c r="CR31" i="1"/>
  <c r="CP31" i="1"/>
  <c r="CN31" i="1"/>
  <c r="CL31" i="1"/>
  <c r="CJ31" i="1"/>
  <c r="CH31" i="1"/>
  <c r="CF31" i="1"/>
  <c r="CD31" i="1"/>
  <c r="CB31" i="1"/>
  <c r="BZ31" i="1"/>
  <c r="BX31" i="1"/>
  <c r="BV31" i="1"/>
  <c r="AP31" i="1"/>
  <c r="AH31" i="1"/>
  <c r="Z31" i="1"/>
  <c r="R31" i="1"/>
  <c r="DR30" i="1"/>
  <c r="DR31" i="1" l="1"/>
  <c r="DL32" i="1"/>
  <c r="AR32" i="1"/>
  <c r="AJ32" i="1"/>
  <c r="AB32" i="1"/>
  <c r="T32" i="1"/>
  <c r="L32" i="1"/>
  <c r="D33" i="1"/>
  <c r="CD32" i="1"/>
  <c r="CB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X32" i="1"/>
  <c r="AV32" i="1"/>
  <c r="AT32" i="1"/>
  <c r="AL32" i="1"/>
  <c r="AD32" i="1"/>
  <c r="V32" i="1"/>
  <c r="N32" i="1"/>
  <c r="AN32" i="1"/>
  <c r="AF32" i="1"/>
  <c r="X32" i="1"/>
  <c r="P32" i="1"/>
  <c r="DF32" i="1"/>
  <c r="DD32" i="1"/>
  <c r="DB32" i="1"/>
  <c r="CZ32" i="1"/>
  <c r="CX32" i="1"/>
  <c r="CV32" i="1"/>
  <c r="CT32" i="1"/>
  <c r="CR32" i="1"/>
  <c r="CP32" i="1"/>
  <c r="CN32" i="1"/>
  <c r="CL32" i="1"/>
  <c r="CJ32" i="1"/>
  <c r="CH32" i="1"/>
  <c r="CF32" i="1"/>
  <c r="AP32" i="1"/>
  <c r="AH32" i="1"/>
  <c r="Z32" i="1"/>
  <c r="R32" i="1"/>
  <c r="AR33" i="1" l="1"/>
  <c r="AJ33" i="1"/>
  <c r="AB33" i="1"/>
  <c r="T33" i="1"/>
  <c r="L33" i="1"/>
  <c r="DF33" i="1"/>
  <c r="DD33" i="1"/>
  <c r="DB33" i="1"/>
  <c r="CZ33" i="1"/>
  <c r="CX33" i="1"/>
  <c r="CV33" i="1"/>
  <c r="CT33" i="1"/>
  <c r="CR33" i="1"/>
  <c r="CP33" i="1"/>
  <c r="CN33" i="1"/>
  <c r="CL33" i="1"/>
  <c r="CJ33" i="1"/>
  <c r="CH33" i="1"/>
  <c r="CF33" i="1"/>
  <c r="BT33" i="1"/>
  <c r="BR33" i="1"/>
  <c r="BP33" i="1"/>
  <c r="BN33" i="1"/>
  <c r="BL33" i="1"/>
  <c r="BJ33" i="1"/>
  <c r="BH33" i="1"/>
  <c r="BF33" i="1"/>
  <c r="BD33" i="1"/>
  <c r="BB33" i="1"/>
  <c r="AZ33" i="1"/>
  <c r="AX33" i="1"/>
  <c r="AV33" i="1"/>
  <c r="AT33" i="1"/>
  <c r="AL33" i="1"/>
  <c r="AD33" i="1"/>
  <c r="V33" i="1"/>
  <c r="N33" i="1"/>
  <c r="N28" i="1" s="1"/>
  <c r="DL33" i="1"/>
  <c r="DL28" i="1" s="1"/>
  <c r="AN33" i="1"/>
  <c r="AF33" i="1"/>
  <c r="X33" i="1"/>
  <c r="P33" i="1"/>
  <c r="D34" i="1"/>
  <c r="D35" i="1" s="1"/>
  <c r="CD33" i="1"/>
  <c r="CB33" i="1"/>
  <c r="BZ33" i="1"/>
  <c r="BX33" i="1"/>
  <c r="BV33" i="1"/>
  <c r="AP33" i="1"/>
  <c r="AH33" i="1"/>
  <c r="Z33" i="1"/>
  <c r="R33" i="1"/>
  <c r="BR28" i="1"/>
  <c r="DR32" i="1"/>
  <c r="CZ28" i="1" l="1"/>
  <c r="DF28" i="1"/>
  <c r="CJ28" i="1"/>
  <c r="BB28" i="1"/>
  <c r="AL28" i="1"/>
  <c r="BH28" i="1"/>
  <c r="Z28" i="1"/>
  <c r="CP28" i="1"/>
  <c r="CL28" i="1"/>
  <c r="BZ28" i="1"/>
  <c r="BT28" i="1"/>
  <c r="V28" i="1"/>
  <c r="BD28" i="1"/>
  <c r="DB28" i="1"/>
  <c r="BV28" i="1"/>
  <c r="AP28" i="1"/>
  <c r="DR33" i="1"/>
  <c r="DR28" i="1" s="1"/>
  <c r="AR28" i="1"/>
  <c r="AH28" i="1"/>
  <c r="AZ28" i="1"/>
  <c r="X28" i="1"/>
  <c r="AB28" i="1"/>
  <c r="BF28" i="1"/>
  <c r="AD28" i="1"/>
  <c r="CV28" i="1"/>
  <c r="CF28" i="1"/>
  <c r="CB28" i="1"/>
  <c r="BJ28" i="1"/>
  <c r="BX28" i="1"/>
  <c r="CH28" i="1"/>
  <c r="BP28" i="1"/>
  <c r="R28" i="1"/>
  <c r="AV28" i="1"/>
  <c r="CR28" i="1"/>
  <c r="T28" i="1"/>
  <c r="L28" i="1"/>
  <c r="AR35" i="1"/>
  <c r="AJ35" i="1"/>
  <c r="AB35" i="1"/>
  <c r="T35" i="1"/>
  <c r="L35" i="1"/>
  <c r="DF35" i="1"/>
  <c r="DD35" i="1"/>
  <c r="DB35" i="1"/>
  <c r="CZ35" i="1"/>
  <c r="CX35" i="1"/>
  <c r="CV35" i="1"/>
  <c r="CT35" i="1"/>
  <c r="CR35" i="1"/>
  <c r="CP35" i="1"/>
  <c r="CN35" i="1"/>
  <c r="CL35" i="1"/>
  <c r="CJ35" i="1"/>
  <c r="CH35" i="1"/>
  <c r="CF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L35" i="1"/>
  <c r="AD35" i="1"/>
  <c r="V35" i="1"/>
  <c r="N35" i="1"/>
  <c r="DL35" i="1"/>
  <c r="AN35" i="1"/>
  <c r="AF35" i="1"/>
  <c r="X35" i="1"/>
  <c r="P35" i="1"/>
  <c r="D36" i="1"/>
  <c r="CD35" i="1"/>
  <c r="CB35" i="1"/>
  <c r="BZ35" i="1"/>
  <c r="BX35" i="1"/>
  <c r="BV35" i="1"/>
  <c r="AP35" i="1"/>
  <c r="AH35" i="1"/>
  <c r="Z35" i="1"/>
  <c r="R35" i="1"/>
  <c r="CX28" i="1"/>
  <c r="CD28" i="1"/>
  <c r="BL28" i="1"/>
  <c r="BN28" i="1"/>
  <c r="AX28" i="1"/>
  <c r="DD28" i="1"/>
  <c r="CN28" i="1"/>
  <c r="P28" i="1"/>
  <c r="AJ28" i="1"/>
  <c r="AN28" i="1"/>
  <c r="CT28" i="1"/>
  <c r="AF28" i="1"/>
  <c r="AT28" i="1"/>
  <c r="DR35" i="1" l="1"/>
  <c r="DL36" i="1"/>
  <c r="AN36" i="1"/>
  <c r="AF36" i="1"/>
  <c r="X36" i="1"/>
  <c r="P36" i="1"/>
  <c r="D37" i="1"/>
  <c r="AP36" i="1"/>
  <c r="AH36" i="1"/>
  <c r="Z36" i="1"/>
  <c r="R36" i="1"/>
  <c r="AR36" i="1"/>
  <c r="AJ36" i="1"/>
  <c r="AB36" i="1"/>
  <c r="T36" i="1"/>
  <c r="L36" i="1"/>
  <c r="DF36" i="1"/>
  <c r="DD36" i="1"/>
  <c r="DB36" i="1"/>
  <c r="CZ36" i="1"/>
  <c r="CX36" i="1"/>
  <c r="CV36" i="1"/>
  <c r="CT36" i="1"/>
  <c r="CR36" i="1"/>
  <c r="CP36" i="1"/>
  <c r="CN36" i="1"/>
  <c r="CL36" i="1"/>
  <c r="CJ36" i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B36" i="1"/>
  <c r="AZ36" i="1"/>
  <c r="AX36" i="1"/>
  <c r="AV36" i="1"/>
  <c r="AT36" i="1"/>
  <c r="AL36" i="1"/>
  <c r="AD36" i="1"/>
  <c r="V36" i="1"/>
  <c r="N36" i="1"/>
  <c r="AR37" i="1" l="1"/>
  <c r="AJ37" i="1"/>
  <c r="AB37" i="1"/>
  <c r="T37" i="1"/>
  <c r="L37" i="1"/>
  <c r="DF37" i="1"/>
  <c r="DD37" i="1"/>
  <c r="DB37" i="1"/>
  <c r="CZ37" i="1"/>
  <c r="CX37" i="1"/>
  <c r="CV37" i="1"/>
  <c r="CT37" i="1"/>
  <c r="CR37" i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L37" i="1"/>
  <c r="AD37" i="1"/>
  <c r="V37" i="1"/>
  <c r="N37" i="1"/>
  <c r="DL37" i="1"/>
  <c r="AN37" i="1"/>
  <c r="AF37" i="1"/>
  <c r="X37" i="1"/>
  <c r="P37" i="1"/>
  <c r="D38" i="1"/>
  <c r="AP37" i="1"/>
  <c r="AH37" i="1"/>
  <c r="Z37" i="1"/>
  <c r="R37" i="1"/>
  <c r="DR36" i="1"/>
  <c r="DR37" i="1" l="1"/>
  <c r="DL38" i="1"/>
  <c r="AN38" i="1"/>
  <c r="AF38" i="1"/>
  <c r="X38" i="1"/>
  <c r="P38" i="1"/>
  <c r="D39" i="1"/>
  <c r="AP38" i="1"/>
  <c r="AH38" i="1"/>
  <c r="Z38" i="1"/>
  <c r="R38" i="1"/>
  <c r="AR38" i="1"/>
  <c r="AJ38" i="1"/>
  <c r="AB38" i="1"/>
  <c r="T38" i="1"/>
  <c r="L38" i="1"/>
  <c r="DF38" i="1"/>
  <c r="DD38" i="1"/>
  <c r="DB38" i="1"/>
  <c r="CZ38" i="1"/>
  <c r="CX38" i="1"/>
  <c r="CV38" i="1"/>
  <c r="CT38" i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L38" i="1"/>
  <c r="AD38" i="1"/>
  <c r="V38" i="1"/>
  <c r="N38" i="1"/>
  <c r="DR38" i="1" l="1"/>
  <c r="AR39" i="1"/>
  <c r="AJ39" i="1"/>
  <c r="AB39" i="1"/>
  <c r="T39" i="1"/>
  <c r="L39" i="1"/>
  <c r="DF39" i="1"/>
  <c r="DD39" i="1"/>
  <c r="DB39" i="1"/>
  <c r="CZ39" i="1"/>
  <c r="CX39" i="1"/>
  <c r="CV39" i="1"/>
  <c r="CT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L39" i="1"/>
  <c r="AD39" i="1"/>
  <c r="V39" i="1"/>
  <c r="N39" i="1"/>
  <c r="DL39" i="1"/>
  <c r="DL34" i="1" s="1"/>
  <c r="AN39" i="1"/>
  <c r="AF39" i="1"/>
  <c r="X39" i="1"/>
  <c r="P39" i="1"/>
  <c r="D40" i="1"/>
  <c r="D41" i="1" s="1"/>
  <c r="AP39" i="1"/>
  <c r="AH39" i="1"/>
  <c r="Z39" i="1"/>
  <c r="R39" i="1"/>
  <c r="CX34" i="1" l="1"/>
  <c r="AJ34" i="1"/>
  <c r="CH34" i="1"/>
  <c r="BP34" i="1"/>
  <c r="CN34" i="1"/>
  <c r="DD34" i="1"/>
  <c r="AZ34" i="1"/>
  <c r="AH34" i="1"/>
  <c r="T34" i="1"/>
  <c r="CT34" i="1"/>
  <c r="CD34" i="1"/>
  <c r="CB34" i="1"/>
  <c r="V34" i="1"/>
  <c r="AF34" i="1"/>
  <c r="AR34" i="1"/>
  <c r="CZ34" i="1"/>
  <c r="CJ34" i="1"/>
  <c r="BL34" i="1"/>
  <c r="CF34" i="1"/>
  <c r="CP34" i="1"/>
  <c r="BR34" i="1"/>
  <c r="BB34" i="1"/>
  <c r="N34" i="1"/>
  <c r="Z34" i="1"/>
  <c r="DR39" i="1"/>
  <c r="DR34" i="1" s="1"/>
  <c r="L34" i="1"/>
  <c r="CV34" i="1"/>
  <c r="DF34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L41" i="1"/>
  <c r="AD41" i="1"/>
  <c r="V41" i="1"/>
  <c r="N41" i="1"/>
  <c r="AN41" i="1"/>
  <c r="AF41" i="1"/>
  <c r="X41" i="1"/>
  <c r="P41" i="1"/>
  <c r="DL41" i="1"/>
  <c r="DF41" i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AP41" i="1"/>
  <c r="AH41" i="1"/>
  <c r="Z41" i="1"/>
  <c r="R41" i="1"/>
  <c r="D42" i="1"/>
  <c r="DH41" i="1"/>
  <c r="AR41" i="1"/>
  <c r="AJ41" i="1"/>
  <c r="AB41" i="1"/>
  <c r="T41" i="1"/>
  <c r="L41" i="1"/>
  <c r="AN34" i="1"/>
  <c r="AD34" i="1"/>
  <c r="AX34" i="1"/>
  <c r="BF34" i="1"/>
  <c r="BN34" i="1"/>
  <c r="R34" i="1"/>
  <c r="DB34" i="1"/>
  <c r="CL34" i="1"/>
  <c r="BV34" i="1"/>
  <c r="BD34" i="1"/>
  <c r="AP34" i="1"/>
  <c r="CR34" i="1"/>
  <c r="BT34" i="1"/>
  <c r="AV34" i="1"/>
  <c r="AL34" i="1"/>
  <c r="AB34" i="1"/>
  <c r="X34" i="1"/>
  <c r="BJ34" i="1"/>
  <c r="AT34" i="1"/>
  <c r="BX34" i="1"/>
  <c r="BH34" i="1"/>
  <c r="BZ34" i="1"/>
  <c r="P34" i="1"/>
  <c r="DR41" i="1" l="1"/>
  <c r="D43" i="1"/>
  <c r="DH42" i="1"/>
  <c r="AN42" i="1"/>
  <c r="AF42" i="1"/>
  <c r="X42" i="1"/>
  <c r="P42" i="1"/>
  <c r="AP42" i="1"/>
  <c r="AH42" i="1"/>
  <c r="Z42" i="1"/>
  <c r="R42" i="1"/>
  <c r="AR42" i="1"/>
  <c r="AJ42" i="1"/>
  <c r="AB42" i="1"/>
  <c r="T42" i="1"/>
  <c r="L42" i="1"/>
  <c r="DL42" i="1"/>
  <c r="DF42" i="1"/>
  <c r="DD42" i="1"/>
  <c r="DB42" i="1"/>
  <c r="CZ42" i="1"/>
  <c r="CX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L42" i="1"/>
  <c r="AD42" i="1"/>
  <c r="V42" i="1"/>
  <c r="N42" i="1"/>
  <c r="DR42" i="1" l="1"/>
  <c r="DL43" i="1"/>
  <c r="DL40" i="1" s="1"/>
  <c r="DF43" i="1"/>
  <c r="DD43" i="1"/>
  <c r="DB43" i="1"/>
  <c r="CZ43" i="1"/>
  <c r="CX43" i="1"/>
  <c r="CV43" i="1"/>
  <c r="CT43" i="1"/>
  <c r="CR43" i="1"/>
  <c r="CP43" i="1"/>
  <c r="CN43" i="1"/>
  <c r="CL43" i="1"/>
  <c r="CJ43" i="1"/>
  <c r="CH43" i="1"/>
  <c r="CF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L43" i="1"/>
  <c r="AD43" i="1"/>
  <c r="V43" i="1"/>
  <c r="N43" i="1"/>
  <c r="D44" i="1"/>
  <c r="D45" i="1" s="1"/>
  <c r="DH43" i="1"/>
  <c r="DH40" i="1" s="1"/>
  <c r="AN43" i="1"/>
  <c r="AF43" i="1"/>
  <c r="X43" i="1"/>
  <c r="P43" i="1"/>
  <c r="CD43" i="1"/>
  <c r="CB43" i="1"/>
  <c r="BZ43" i="1"/>
  <c r="BX43" i="1"/>
  <c r="BV43" i="1"/>
  <c r="AP43" i="1"/>
  <c r="AH43" i="1"/>
  <c r="Z43" i="1"/>
  <c r="R43" i="1"/>
  <c r="AR43" i="1"/>
  <c r="AJ43" i="1"/>
  <c r="AB43" i="1"/>
  <c r="T43" i="1"/>
  <c r="L43" i="1"/>
  <c r="L40" i="1" s="1"/>
  <c r="BT40" i="1" l="1"/>
  <c r="CV40" i="1"/>
  <c r="CJ40" i="1"/>
  <c r="CZ40" i="1"/>
  <c r="AR40" i="1"/>
  <c r="AB40" i="1"/>
  <c r="AD40" i="1"/>
  <c r="BX40" i="1"/>
  <c r="BF40" i="1"/>
  <c r="CF40" i="1"/>
  <c r="CX40" i="1"/>
  <c r="AJ40" i="1"/>
  <c r="CH40" i="1"/>
  <c r="AL40" i="1"/>
  <c r="CN40" i="1"/>
  <c r="BH40" i="1"/>
  <c r="T40" i="1"/>
  <c r="V40" i="1"/>
  <c r="BD40" i="1"/>
  <c r="DF40" i="1"/>
  <c r="CL40" i="1"/>
  <c r="CT40" i="1"/>
  <c r="DB40" i="1"/>
  <c r="BL40" i="1"/>
  <c r="CD40" i="1"/>
  <c r="AN40" i="1"/>
  <c r="BV40" i="1"/>
  <c r="P40" i="1"/>
  <c r="DD40" i="1"/>
  <c r="CB40" i="1"/>
  <c r="AF40" i="1"/>
  <c r="AZ40" i="1"/>
  <c r="BZ40" i="1"/>
  <c r="DL45" i="1"/>
  <c r="DL44" i="1" s="1"/>
  <c r="AN45" i="1"/>
  <c r="AF45" i="1"/>
  <c r="X45" i="1"/>
  <c r="P45" i="1"/>
  <c r="D46" i="1"/>
  <c r="D47" i="1" s="1"/>
  <c r="AP45" i="1"/>
  <c r="AH45" i="1"/>
  <c r="Z45" i="1"/>
  <c r="R45" i="1"/>
  <c r="AR45" i="1"/>
  <c r="AJ45" i="1"/>
  <c r="AB45" i="1"/>
  <c r="T45" i="1"/>
  <c r="L45" i="1"/>
  <c r="DF45" i="1"/>
  <c r="DD45" i="1"/>
  <c r="DB45" i="1"/>
  <c r="CZ45" i="1"/>
  <c r="CX45" i="1"/>
  <c r="CV45" i="1"/>
  <c r="CT45" i="1"/>
  <c r="CR45" i="1"/>
  <c r="CP45" i="1"/>
  <c r="CN45" i="1"/>
  <c r="CL45" i="1"/>
  <c r="CJ45" i="1"/>
  <c r="CH45" i="1"/>
  <c r="CF45" i="1"/>
  <c r="CD45" i="1"/>
  <c r="CB45" i="1"/>
  <c r="BZ45" i="1"/>
  <c r="BX45" i="1"/>
  <c r="BV45" i="1"/>
  <c r="BT45" i="1"/>
  <c r="BR45" i="1"/>
  <c r="BP45" i="1"/>
  <c r="BN45" i="1"/>
  <c r="BL45" i="1"/>
  <c r="BJ45" i="1"/>
  <c r="BH45" i="1"/>
  <c r="BF45" i="1"/>
  <c r="BD45" i="1"/>
  <c r="BB45" i="1"/>
  <c r="AZ45" i="1"/>
  <c r="AX45" i="1"/>
  <c r="AV45" i="1"/>
  <c r="AT45" i="1"/>
  <c r="AL45" i="1"/>
  <c r="AD45" i="1"/>
  <c r="V45" i="1"/>
  <c r="N45" i="1"/>
  <c r="Z40" i="1"/>
  <c r="X40" i="1"/>
  <c r="AX40" i="1"/>
  <c r="AH40" i="1"/>
  <c r="BP40" i="1"/>
  <c r="DR43" i="1"/>
  <c r="DR40" i="1" s="1"/>
  <c r="AP40" i="1"/>
  <c r="N40" i="1"/>
  <c r="AT40" i="1"/>
  <c r="BB40" i="1"/>
  <c r="BJ40" i="1"/>
  <c r="BR40" i="1"/>
  <c r="R40" i="1"/>
  <c r="CP40" i="1"/>
  <c r="AV40" i="1"/>
  <c r="BN40" i="1"/>
  <c r="CR40" i="1"/>
  <c r="V44" i="1" l="1"/>
  <c r="AV44" i="1"/>
  <c r="BD44" i="1"/>
  <c r="BL44" i="1"/>
  <c r="BT44" i="1"/>
  <c r="CB44" i="1"/>
  <c r="CJ44" i="1"/>
  <c r="CR44" i="1"/>
  <c r="CZ44" i="1"/>
  <c r="DR45" i="1"/>
  <c r="DR44" i="1" s="1"/>
  <c r="L44" i="1"/>
  <c r="AR44" i="1"/>
  <c r="AP44" i="1"/>
  <c r="AF44" i="1"/>
  <c r="AD44" i="1"/>
  <c r="AX44" i="1"/>
  <c r="BF44" i="1"/>
  <c r="BN44" i="1"/>
  <c r="BV44" i="1"/>
  <c r="CD44" i="1"/>
  <c r="CL44" i="1"/>
  <c r="CT44" i="1"/>
  <c r="DB44" i="1"/>
  <c r="T44" i="1"/>
  <c r="R44" i="1"/>
  <c r="DL47" i="1"/>
  <c r="AN47" i="1"/>
  <c r="AF47" i="1"/>
  <c r="X47" i="1"/>
  <c r="P47" i="1"/>
  <c r="D48" i="1"/>
  <c r="AP47" i="1"/>
  <c r="AH47" i="1"/>
  <c r="Z47" i="1"/>
  <c r="R47" i="1"/>
  <c r="AR47" i="1"/>
  <c r="AJ47" i="1"/>
  <c r="AB47" i="1"/>
  <c r="T47" i="1"/>
  <c r="L47" i="1"/>
  <c r="DF47" i="1"/>
  <c r="DD47" i="1"/>
  <c r="DB47" i="1"/>
  <c r="CZ47" i="1"/>
  <c r="CX47" i="1"/>
  <c r="CV47" i="1"/>
  <c r="CT47" i="1"/>
  <c r="CR47" i="1"/>
  <c r="CP47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V47" i="1"/>
  <c r="AT47" i="1"/>
  <c r="AL47" i="1"/>
  <c r="AD47" i="1"/>
  <c r="V47" i="1"/>
  <c r="N47" i="1"/>
  <c r="AN44" i="1"/>
  <c r="AL44" i="1"/>
  <c r="AZ44" i="1"/>
  <c r="BH44" i="1"/>
  <c r="BP44" i="1"/>
  <c r="BX44" i="1"/>
  <c r="CF44" i="1"/>
  <c r="CN44" i="1"/>
  <c r="CV44" i="1"/>
  <c r="DD44" i="1"/>
  <c r="AB44" i="1"/>
  <c r="Z44" i="1"/>
  <c r="P44" i="1"/>
  <c r="N44" i="1"/>
  <c r="AT44" i="1"/>
  <c r="BB44" i="1"/>
  <c r="BJ44" i="1"/>
  <c r="BR44" i="1"/>
  <c r="BZ44" i="1"/>
  <c r="CH44" i="1"/>
  <c r="CP44" i="1"/>
  <c r="CX44" i="1"/>
  <c r="DF44" i="1"/>
  <c r="AJ44" i="1"/>
  <c r="AH44" i="1"/>
  <c r="X44" i="1"/>
  <c r="DR47" i="1" l="1"/>
  <c r="AR48" i="1"/>
  <c r="AJ48" i="1"/>
  <c r="AB48" i="1"/>
  <c r="T48" i="1"/>
  <c r="L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L48" i="1"/>
  <c r="AD48" i="1"/>
  <c r="V48" i="1"/>
  <c r="N48" i="1"/>
  <c r="DL48" i="1"/>
  <c r="AN48" i="1"/>
  <c r="AF48" i="1"/>
  <c r="X48" i="1"/>
  <c r="P48" i="1"/>
  <c r="D49" i="1"/>
  <c r="AP48" i="1"/>
  <c r="AH48" i="1"/>
  <c r="Z48" i="1"/>
  <c r="R48" i="1"/>
  <c r="DD49" i="1" l="1"/>
  <c r="DD46" i="1" s="1"/>
  <c r="CV49" i="1"/>
  <c r="CV46" i="1" s="1"/>
  <c r="CN49" i="1"/>
  <c r="CN46" i="1" s="1"/>
  <c r="CF49" i="1"/>
  <c r="CF46" i="1" s="1"/>
  <c r="BX49" i="1"/>
  <c r="BX46" i="1" s="1"/>
  <c r="BP49" i="1"/>
  <c r="BP46" i="1" s="1"/>
  <c r="BH49" i="1"/>
  <c r="BH46" i="1" s="1"/>
  <c r="AZ49" i="1"/>
  <c r="AZ46" i="1" s="1"/>
  <c r="AR49" i="1"/>
  <c r="AR46" i="1" s="1"/>
  <c r="AJ49" i="1"/>
  <c r="AJ46" i="1" s="1"/>
  <c r="AB49" i="1"/>
  <c r="AB46" i="1" s="1"/>
  <c r="T49" i="1"/>
  <c r="T46" i="1" s="1"/>
  <c r="DB49" i="1"/>
  <c r="DB46" i="1" s="1"/>
  <c r="CT49" i="1"/>
  <c r="CT46" i="1" s="1"/>
  <c r="CL49" i="1"/>
  <c r="CL46" i="1" s="1"/>
  <c r="CD49" i="1"/>
  <c r="CD46" i="1" s="1"/>
  <c r="BV49" i="1"/>
  <c r="BV46" i="1" s="1"/>
  <c r="BN49" i="1"/>
  <c r="BN46" i="1" s="1"/>
  <c r="BF49" i="1"/>
  <c r="BF46" i="1" s="1"/>
  <c r="AX49" i="1"/>
  <c r="AX46" i="1" s="1"/>
  <c r="AP49" i="1"/>
  <c r="AP46" i="1" s="1"/>
  <c r="AH49" i="1"/>
  <c r="AH46" i="1" s="1"/>
  <c r="Z49" i="1"/>
  <c r="Z46" i="1" s="1"/>
  <c r="R49" i="1"/>
  <c r="R46" i="1" s="1"/>
  <c r="N49" i="1"/>
  <c r="N46" i="1" s="1"/>
  <c r="DL49" i="1"/>
  <c r="DL46" i="1" s="1"/>
  <c r="CZ49" i="1"/>
  <c r="CZ46" i="1" s="1"/>
  <c r="CR49" i="1"/>
  <c r="CR46" i="1" s="1"/>
  <c r="CJ49" i="1"/>
  <c r="CJ46" i="1" s="1"/>
  <c r="CB49" i="1"/>
  <c r="CB46" i="1" s="1"/>
  <c r="BT49" i="1"/>
  <c r="BT46" i="1" s="1"/>
  <c r="BL49" i="1"/>
  <c r="BL46" i="1" s="1"/>
  <c r="BD49" i="1"/>
  <c r="BD46" i="1" s="1"/>
  <c r="AV49" i="1"/>
  <c r="AV46" i="1" s="1"/>
  <c r="AN49" i="1"/>
  <c r="AN46" i="1" s="1"/>
  <c r="AF49" i="1"/>
  <c r="AF46" i="1" s="1"/>
  <c r="X49" i="1"/>
  <c r="X46" i="1" s="1"/>
  <c r="P49" i="1"/>
  <c r="P46" i="1" s="1"/>
  <c r="L49" i="1"/>
  <c r="L46" i="1" s="1"/>
  <c r="D50" i="1"/>
  <c r="D51" i="1" s="1"/>
  <c r="DF49" i="1"/>
  <c r="DF46" i="1" s="1"/>
  <c r="CX49" i="1"/>
  <c r="CX46" i="1" s="1"/>
  <c r="CP49" i="1"/>
  <c r="CP46" i="1" s="1"/>
  <c r="CH49" i="1"/>
  <c r="CH46" i="1" s="1"/>
  <c r="BZ49" i="1"/>
  <c r="BZ46" i="1" s="1"/>
  <c r="BR49" i="1"/>
  <c r="BR46" i="1" s="1"/>
  <c r="BJ49" i="1"/>
  <c r="BJ46" i="1" s="1"/>
  <c r="BB49" i="1"/>
  <c r="BB46" i="1" s="1"/>
  <c r="AT49" i="1"/>
  <c r="AT46" i="1" s="1"/>
  <c r="AL49" i="1"/>
  <c r="AL46" i="1" s="1"/>
  <c r="AD49" i="1"/>
  <c r="AD46" i="1" s="1"/>
  <c r="V49" i="1"/>
  <c r="V46" i="1" s="1"/>
  <c r="DR48" i="1"/>
  <c r="AR51" i="1" l="1"/>
  <c r="AJ51" i="1"/>
  <c r="AB51" i="1"/>
  <c r="T51" i="1"/>
  <c r="L51" i="1"/>
  <c r="DF51" i="1"/>
  <c r="DD51" i="1"/>
  <c r="DB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L51" i="1"/>
  <c r="AD51" i="1"/>
  <c r="V51" i="1"/>
  <c r="N51" i="1"/>
  <c r="DL51" i="1"/>
  <c r="AN51" i="1"/>
  <c r="AF51" i="1"/>
  <c r="X51" i="1"/>
  <c r="P51" i="1"/>
  <c r="D52" i="1"/>
  <c r="AP51" i="1"/>
  <c r="AH51" i="1"/>
  <c r="Z51" i="1"/>
  <c r="R51" i="1"/>
  <c r="DR49" i="1"/>
  <c r="DR46" i="1" s="1"/>
  <c r="DR51" i="1" l="1"/>
  <c r="DL52" i="1"/>
  <c r="AN52" i="1"/>
  <c r="AF52" i="1"/>
  <c r="X52" i="1"/>
  <c r="P52" i="1"/>
  <c r="D53" i="1"/>
  <c r="AP52" i="1"/>
  <c r="AH52" i="1"/>
  <c r="Z52" i="1"/>
  <c r="R52" i="1"/>
  <c r="AR52" i="1"/>
  <c r="AJ52" i="1"/>
  <c r="AB52" i="1"/>
  <c r="T52" i="1"/>
  <c r="L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L52" i="1"/>
  <c r="AD52" i="1"/>
  <c r="V52" i="1"/>
  <c r="N52" i="1"/>
  <c r="DR52" i="1" l="1"/>
  <c r="AR53" i="1"/>
  <c r="AJ53" i="1"/>
  <c r="AB53" i="1"/>
  <c r="T53" i="1"/>
  <c r="L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L53" i="1"/>
  <c r="AD53" i="1"/>
  <c r="V53" i="1"/>
  <c r="N53" i="1"/>
  <c r="DL53" i="1"/>
  <c r="AN53" i="1"/>
  <c r="AF53" i="1"/>
  <c r="X53" i="1"/>
  <c r="P53" i="1"/>
  <c r="D54" i="1"/>
  <c r="AP53" i="1"/>
  <c r="AH53" i="1"/>
  <c r="Z53" i="1"/>
  <c r="R53" i="1"/>
  <c r="DD54" i="1" l="1"/>
  <c r="CV54" i="1"/>
  <c r="CN54" i="1"/>
  <c r="CF54" i="1"/>
  <c r="BX54" i="1"/>
  <c r="BP54" i="1"/>
  <c r="BH54" i="1"/>
  <c r="AZ54" i="1"/>
  <c r="AR54" i="1"/>
  <c r="AJ54" i="1"/>
  <c r="AB54" i="1"/>
  <c r="T54" i="1"/>
  <c r="DB54" i="1"/>
  <c r="CT54" i="1"/>
  <c r="CL54" i="1"/>
  <c r="CD54" i="1"/>
  <c r="BV54" i="1"/>
  <c r="BN54" i="1"/>
  <c r="BF54" i="1"/>
  <c r="AX54" i="1"/>
  <c r="AP54" i="1"/>
  <c r="AH54" i="1"/>
  <c r="Z54" i="1"/>
  <c r="R54" i="1"/>
  <c r="N54" i="1"/>
  <c r="DL54" i="1"/>
  <c r="CZ54" i="1"/>
  <c r="CR54" i="1"/>
  <c r="CJ54" i="1"/>
  <c r="CB54" i="1"/>
  <c r="BT54" i="1"/>
  <c r="BL54" i="1"/>
  <c r="BD54" i="1"/>
  <c r="AV54" i="1"/>
  <c r="AN54" i="1"/>
  <c r="AF54" i="1"/>
  <c r="X54" i="1"/>
  <c r="P54" i="1"/>
  <c r="L54" i="1"/>
  <c r="D55" i="1"/>
  <c r="DF54" i="1"/>
  <c r="CX54" i="1"/>
  <c r="CP54" i="1"/>
  <c r="CH54" i="1"/>
  <c r="BZ54" i="1"/>
  <c r="BR54" i="1"/>
  <c r="BJ54" i="1"/>
  <c r="BB54" i="1"/>
  <c r="AT54" i="1"/>
  <c r="AL54" i="1"/>
  <c r="AD54" i="1"/>
  <c r="V54" i="1"/>
  <c r="DR53" i="1"/>
  <c r="DL55" i="1" l="1"/>
  <c r="AN55" i="1"/>
  <c r="AF55" i="1"/>
  <c r="X55" i="1"/>
  <c r="P55" i="1"/>
  <c r="D56" i="1"/>
  <c r="AP55" i="1"/>
  <c r="AH55" i="1"/>
  <c r="Z55" i="1"/>
  <c r="R55" i="1"/>
  <c r="AR55" i="1"/>
  <c r="AJ55" i="1"/>
  <c r="AB55" i="1"/>
  <c r="T55" i="1"/>
  <c r="L55" i="1"/>
  <c r="DF55" i="1"/>
  <c r="DD55" i="1"/>
  <c r="DB55" i="1"/>
  <c r="CZ55" i="1"/>
  <c r="CX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L55" i="1"/>
  <c r="AD55" i="1"/>
  <c r="V55" i="1"/>
  <c r="N55" i="1"/>
  <c r="DR54" i="1"/>
  <c r="DR55" i="1" l="1"/>
  <c r="AR56" i="1"/>
  <c r="AJ56" i="1"/>
  <c r="AB56" i="1"/>
  <c r="T56" i="1"/>
  <c r="L56" i="1"/>
  <c r="DF56" i="1"/>
  <c r="DD56" i="1"/>
  <c r="DB56" i="1"/>
  <c r="CZ56" i="1"/>
  <c r="CX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L56" i="1"/>
  <c r="AD56" i="1"/>
  <c r="V56" i="1"/>
  <c r="N56" i="1"/>
  <c r="DL56" i="1"/>
  <c r="AN56" i="1"/>
  <c r="AF56" i="1"/>
  <c r="X56" i="1"/>
  <c r="P56" i="1"/>
  <c r="D57" i="1"/>
  <c r="AP56" i="1"/>
  <c r="AH56" i="1"/>
  <c r="Z56" i="1"/>
  <c r="R56" i="1"/>
  <c r="DL57" i="1" l="1"/>
  <c r="AN57" i="1"/>
  <c r="AF57" i="1"/>
  <c r="X57" i="1"/>
  <c r="P57" i="1"/>
  <c r="D58" i="1"/>
  <c r="AP57" i="1"/>
  <c r="AH57" i="1"/>
  <c r="Z57" i="1"/>
  <c r="R57" i="1"/>
  <c r="AR57" i="1"/>
  <c r="AJ57" i="1"/>
  <c r="AB57" i="1"/>
  <c r="T57" i="1"/>
  <c r="L57" i="1"/>
  <c r="DF57" i="1"/>
  <c r="DD57" i="1"/>
  <c r="DB57" i="1"/>
  <c r="CZ57" i="1"/>
  <c r="CX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L57" i="1"/>
  <c r="AD57" i="1"/>
  <c r="V57" i="1"/>
  <c r="N57" i="1"/>
  <c r="DR56" i="1"/>
  <c r="DR57" i="1" l="1"/>
  <c r="AR58" i="1"/>
  <c r="AJ58" i="1"/>
  <c r="AB58" i="1"/>
  <c r="T58" i="1"/>
  <c r="L58" i="1"/>
  <c r="DF58" i="1"/>
  <c r="DD58" i="1"/>
  <c r="DB58" i="1"/>
  <c r="CZ58" i="1"/>
  <c r="CX58" i="1"/>
  <c r="CV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L58" i="1"/>
  <c r="AD58" i="1"/>
  <c r="V58" i="1"/>
  <c r="N58" i="1"/>
  <c r="DL58" i="1"/>
  <c r="AN58" i="1"/>
  <c r="AF58" i="1"/>
  <c r="X58" i="1"/>
  <c r="P58" i="1"/>
  <c r="D59" i="1"/>
  <c r="AP58" i="1"/>
  <c r="AH58" i="1"/>
  <c r="Z58" i="1"/>
  <c r="R58" i="1"/>
  <c r="DR58" i="1" l="1"/>
  <c r="DD59" i="1"/>
  <c r="CV59" i="1"/>
  <c r="CN59" i="1"/>
  <c r="CF59" i="1"/>
  <c r="BX59" i="1"/>
  <c r="BP59" i="1"/>
  <c r="BH59" i="1"/>
  <c r="AZ59" i="1"/>
  <c r="AR59" i="1"/>
  <c r="AJ59" i="1"/>
  <c r="AB59" i="1"/>
  <c r="T59" i="1"/>
  <c r="DB59" i="1"/>
  <c r="CT59" i="1"/>
  <c r="CL59" i="1"/>
  <c r="CD59" i="1"/>
  <c r="BV59" i="1"/>
  <c r="BN59" i="1"/>
  <c r="BF59" i="1"/>
  <c r="AX59" i="1"/>
  <c r="AP59" i="1"/>
  <c r="AH59" i="1"/>
  <c r="Z59" i="1"/>
  <c r="R59" i="1"/>
  <c r="N59" i="1"/>
  <c r="DL59" i="1"/>
  <c r="CZ59" i="1"/>
  <c r="CR59" i="1"/>
  <c r="CJ59" i="1"/>
  <c r="CB59" i="1"/>
  <c r="BT59" i="1"/>
  <c r="BL59" i="1"/>
  <c r="BD59" i="1"/>
  <c r="AV59" i="1"/>
  <c r="AN59" i="1"/>
  <c r="AF59" i="1"/>
  <c r="X59" i="1"/>
  <c r="P59" i="1"/>
  <c r="L59" i="1"/>
  <c r="D60" i="1"/>
  <c r="DF59" i="1"/>
  <c r="CX59" i="1"/>
  <c r="CP59" i="1"/>
  <c r="CH59" i="1"/>
  <c r="BZ59" i="1"/>
  <c r="BR59" i="1"/>
  <c r="BJ59" i="1"/>
  <c r="BB59" i="1"/>
  <c r="AT59" i="1"/>
  <c r="AL59" i="1"/>
  <c r="AD59" i="1"/>
  <c r="V59" i="1"/>
  <c r="DD60" i="1" l="1"/>
  <c r="DD50" i="1" s="1"/>
  <c r="CV60" i="1"/>
  <c r="CV50" i="1" s="1"/>
  <c r="CN60" i="1"/>
  <c r="CN50" i="1" s="1"/>
  <c r="CF60" i="1"/>
  <c r="CF50" i="1" s="1"/>
  <c r="BX60" i="1"/>
  <c r="BX50" i="1" s="1"/>
  <c r="BP60" i="1"/>
  <c r="BP50" i="1" s="1"/>
  <c r="BH60" i="1"/>
  <c r="BH50" i="1" s="1"/>
  <c r="AZ60" i="1"/>
  <c r="AZ50" i="1" s="1"/>
  <c r="AR60" i="1"/>
  <c r="AR50" i="1" s="1"/>
  <c r="AJ60" i="1"/>
  <c r="AJ50" i="1" s="1"/>
  <c r="AB60" i="1"/>
  <c r="AB50" i="1" s="1"/>
  <c r="T60" i="1"/>
  <c r="T50" i="1" s="1"/>
  <c r="DB60" i="1"/>
  <c r="DB50" i="1" s="1"/>
  <c r="CT60" i="1"/>
  <c r="CT50" i="1" s="1"/>
  <c r="CL60" i="1"/>
  <c r="CL50" i="1" s="1"/>
  <c r="CD60" i="1"/>
  <c r="CD50" i="1" s="1"/>
  <c r="BV60" i="1"/>
  <c r="BV50" i="1" s="1"/>
  <c r="BN60" i="1"/>
  <c r="BN50" i="1" s="1"/>
  <c r="BF60" i="1"/>
  <c r="BF50" i="1" s="1"/>
  <c r="AX60" i="1"/>
  <c r="AX50" i="1" s="1"/>
  <c r="AP60" i="1"/>
  <c r="AP50" i="1" s="1"/>
  <c r="AH60" i="1"/>
  <c r="AH50" i="1" s="1"/>
  <c r="Z60" i="1"/>
  <c r="Z50" i="1" s="1"/>
  <c r="R60" i="1"/>
  <c r="R50" i="1" s="1"/>
  <c r="N60" i="1"/>
  <c r="DL60" i="1"/>
  <c r="DL50" i="1" s="1"/>
  <c r="CZ60" i="1"/>
  <c r="CZ50" i="1" s="1"/>
  <c r="CR60" i="1"/>
  <c r="CR50" i="1" s="1"/>
  <c r="CJ60" i="1"/>
  <c r="CJ50" i="1" s="1"/>
  <c r="CB60" i="1"/>
  <c r="CB50" i="1" s="1"/>
  <c r="BT60" i="1"/>
  <c r="BT50" i="1" s="1"/>
  <c r="BL60" i="1"/>
  <c r="BL50" i="1" s="1"/>
  <c r="BD60" i="1"/>
  <c r="BD50" i="1" s="1"/>
  <c r="AV60" i="1"/>
  <c r="AV50" i="1" s="1"/>
  <c r="AN60" i="1"/>
  <c r="AN50" i="1" s="1"/>
  <c r="AF60" i="1"/>
  <c r="AF50" i="1" s="1"/>
  <c r="X60" i="1"/>
  <c r="X50" i="1" s="1"/>
  <c r="P60" i="1"/>
  <c r="P50" i="1" s="1"/>
  <c r="L60" i="1"/>
  <c r="D61" i="1"/>
  <c r="D62" i="1" s="1"/>
  <c r="DF60" i="1"/>
  <c r="DF50" i="1" s="1"/>
  <c r="CX60" i="1"/>
  <c r="CX50" i="1" s="1"/>
  <c r="CP60" i="1"/>
  <c r="CP50" i="1" s="1"/>
  <c r="CH60" i="1"/>
  <c r="CH50" i="1" s="1"/>
  <c r="BZ60" i="1"/>
  <c r="BZ50" i="1" s="1"/>
  <c r="BR60" i="1"/>
  <c r="BR50" i="1" s="1"/>
  <c r="BJ60" i="1"/>
  <c r="BJ50" i="1" s="1"/>
  <c r="BB60" i="1"/>
  <c r="BB50" i="1" s="1"/>
  <c r="AT60" i="1"/>
  <c r="AT50" i="1" s="1"/>
  <c r="AL60" i="1"/>
  <c r="AL50" i="1" s="1"/>
  <c r="AD60" i="1"/>
  <c r="AD50" i="1" s="1"/>
  <c r="V60" i="1"/>
  <c r="V50" i="1" s="1"/>
  <c r="DR59" i="1"/>
  <c r="AR62" i="1" l="1"/>
  <c r="AJ62" i="1"/>
  <c r="AB62" i="1"/>
  <c r="T62" i="1"/>
  <c r="L62" i="1"/>
  <c r="DF62" i="1"/>
  <c r="DD62" i="1"/>
  <c r="DB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L62" i="1"/>
  <c r="AD62" i="1"/>
  <c r="V62" i="1"/>
  <c r="N62" i="1"/>
  <c r="DL62" i="1"/>
  <c r="AN62" i="1"/>
  <c r="AF62" i="1"/>
  <c r="X62" i="1"/>
  <c r="P62" i="1"/>
  <c r="D63" i="1"/>
  <c r="AP62" i="1"/>
  <c r="AH62" i="1"/>
  <c r="Z62" i="1"/>
  <c r="R62" i="1"/>
  <c r="DR60" i="1"/>
  <c r="DR50" i="1" s="1"/>
  <c r="L50" i="1"/>
  <c r="N50" i="1"/>
  <c r="DR62" i="1" l="1"/>
  <c r="DL63" i="1"/>
  <c r="CZ63" i="1"/>
  <c r="CR63" i="1"/>
  <c r="CJ63" i="1"/>
  <c r="CB63" i="1"/>
  <c r="BT63" i="1"/>
  <c r="BL63" i="1"/>
  <c r="BD63" i="1"/>
  <c r="AV63" i="1"/>
  <c r="AN63" i="1"/>
  <c r="AF63" i="1"/>
  <c r="X63" i="1"/>
  <c r="P63" i="1"/>
  <c r="D64" i="1"/>
  <c r="DF63" i="1"/>
  <c r="CX63" i="1"/>
  <c r="CP63" i="1"/>
  <c r="CH63" i="1"/>
  <c r="BZ63" i="1"/>
  <c r="BR63" i="1"/>
  <c r="BJ63" i="1"/>
  <c r="BB63" i="1"/>
  <c r="AT63" i="1"/>
  <c r="AL63" i="1"/>
  <c r="AD63" i="1"/>
  <c r="V63" i="1"/>
  <c r="N63" i="1"/>
  <c r="DD63" i="1"/>
  <c r="CV63" i="1"/>
  <c r="CN63" i="1"/>
  <c r="CF63" i="1"/>
  <c r="BX63" i="1"/>
  <c r="BP63" i="1"/>
  <c r="BH63" i="1"/>
  <c r="AZ63" i="1"/>
  <c r="AR63" i="1"/>
  <c r="AJ63" i="1"/>
  <c r="AB63" i="1"/>
  <c r="T63" i="1"/>
  <c r="L63" i="1"/>
  <c r="DB63" i="1"/>
  <c r="CT63" i="1"/>
  <c r="CL63" i="1"/>
  <c r="CD63" i="1"/>
  <c r="BV63" i="1"/>
  <c r="BN63" i="1"/>
  <c r="BF63" i="1"/>
  <c r="AX63" i="1"/>
  <c r="AP63" i="1"/>
  <c r="AH63" i="1"/>
  <c r="Z63" i="1"/>
  <c r="R63" i="1"/>
  <c r="DL64" i="1" l="1"/>
  <c r="AR64" i="1"/>
  <c r="AJ64" i="1"/>
  <c r="AB64" i="1"/>
  <c r="T64" i="1"/>
  <c r="L64" i="1"/>
  <c r="D65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L64" i="1"/>
  <c r="AD64" i="1"/>
  <c r="V64" i="1"/>
  <c r="N64" i="1"/>
  <c r="AN64" i="1"/>
  <c r="AF64" i="1"/>
  <c r="X64" i="1"/>
  <c r="P64" i="1"/>
  <c r="DF64" i="1"/>
  <c r="DD64" i="1"/>
  <c r="DB64" i="1"/>
  <c r="CZ64" i="1"/>
  <c r="CX64" i="1"/>
  <c r="CV64" i="1"/>
  <c r="CT64" i="1"/>
  <c r="CR64" i="1"/>
  <c r="CP64" i="1"/>
  <c r="CN64" i="1"/>
  <c r="CL64" i="1"/>
  <c r="CJ64" i="1"/>
  <c r="CH64" i="1"/>
  <c r="CF64" i="1"/>
  <c r="AP64" i="1"/>
  <c r="AH64" i="1"/>
  <c r="Z64" i="1"/>
  <c r="R64" i="1"/>
  <c r="DR63" i="1"/>
  <c r="DR64" i="1" l="1"/>
  <c r="DD65" i="1"/>
  <c r="CV65" i="1"/>
  <c r="CN65" i="1"/>
  <c r="CF65" i="1"/>
  <c r="BX65" i="1"/>
  <c r="BP65" i="1"/>
  <c r="BH65" i="1"/>
  <c r="AZ65" i="1"/>
  <c r="AR65" i="1"/>
  <c r="AJ65" i="1"/>
  <c r="AB65" i="1"/>
  <c r="T65" i="1"/>
  <c r="L65" i="1"/>
  <c r="DB65" i="1"/>
  <c r="CT65" i="1"/>
  <c r="CL65" i="1"/>
  <c r="CD65" i="1"/>
  <c r="BV65" i="1"/>
  <c r="BN65" i="1"/>
  <c r="BF65" i="1"/>
  <c r="AX65" i="1"/>
  <c r="AP65" i="1"/>
  <c r="AH65" i="1"/>
  <c r="Z65" i="1"/>
  <c r="R65" i="1"/>
  <c r="DL65" i="1"/>
  <c r="CZ65" i="1"/>
  <c r="CR65" i="1"/>
  <c r="CJ65" i="1"/>
  <c r="CB65" i="1"/>
  <c r="BT65" i="1"/>
  <c r="BL65" i="1"/>
  <c r="BD65" i="1"/>
  <c r="AV65" i="1"/>
  <c r="AN65" i="1"/>
  <c r="AF65" i="1"/>
  <c r="X65" i="1"/>
  <c r="P65" i="1"/>
  <c r="D66" i="1"/>
  <c r="DF65" i="1"/>
  <c r="CX65" i="1"/>
  <c r="CP65" i="1"/>
  <c r="CH65" i="1"/>
  <c r="BZ65" i="1"/>
  <c r="BR65" i="1"/>
  <c r="BJ65" i="1"/>
  <c r="BB65" i="1"/>
  <c r="AT65" i="1"/>
  <c r="AL65" i="1"/>
  <c r="AD65" i="1"/>
  <c r="V65" i="1"/>
  <c r="N65" i="1"/>
  <c r="DR65" i="1" l="1"/>
  <c r="DL66" i="1"/>
  <c r="AN66" i="1"/>
  <c r="AF66" i="1"/>
  <c r="X66" i="1"/>
  <c r="P66" i="1"/>
  <c r="D67" i="1"/>
  <c r="AP66" i="1"/>
  <c r="AH66" i="1"/>
  <c r="Z66" i="1"/>
  <c r="R66" i="1"/>
  <c r="AR66" i="1"/>
  <c r="AJ66" i="1"/>
  <c r="AB66" i="1"/>
  <c r="T66" i="1"/>
  <c r="L66" i="1"/>
  <c r="DF66" i="1"/>
  <c r="DD66" i="1"/>
  <c r="DB66" i="1"/>
  <c r="CZ66" i="1"/>
  <c r="CX66" i="1"/>
  <c r="CV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L66" i="1"/>
  <c r="AD66" i="1"/>
  <c r="V66" i="1"/>
  <c r="N66" i="1"/>
  <c r="DR66" i="1" l="1"/>
  <c r="AR67" i="1"/>
  <c r="AJ67" i="1"/>
  <c r="AB67" i="1"/>
  <c r="T67" i="1"/>
  <c r="L67" i="1"/>
  <c r="DF67" i="1"/>
  <c r="DD67" i="1"/>
  <c r="DB67" i="1"/>
  <c r="CZ67" i="1"/>
  <c r="CX67" i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L67" i="1"/>
  <c r="AD67" i="1"/>
  <c r="V67" i="1"/>
  <c r="N67" i="1"/>
  <c r="DL67" i="1"/>
  <c r="AN67" i="1"/>
  <c r="AF67" i="1"/>
  <c r="X67" i="1"/>
  <c r="P67" i="1"/>
  <c r="D68" i="1"/>
  <c r="AP67" i="1"/>
  <c r="AH67" i="1"/>
  <c r="Z67" i="1"/>
  <c r="R67" i="1"/>
  <c r="DR67" i="1" l="1"/>
  <c r="DL68" i="1"/>
  <c r="DL61" i="1" s="1"/>
  <c r="CZ68" i="1"/>
  <c r="CZ61" i="1" s="1"/>
  <c r="CR68" i="1"/>
  <c r="CR61" i="1" s="1"/>
  <c r="CJ68" i="1"/>
  <c r="CJ61" i="1" s="1"/>
  <c r="CB68" i="1"/>
  <c r="CB61" i="1" s="1"/>
  <c r="BT68" i="1"/>
  <c r="BT61" i="1" s="1"/>
  <c r="BL68" i="1"/>
  <c r="BL61" i="1" s="1"/>
  <c r="BD68" i="1"/>
  <c r="BD61" i="1" s="1"/>
  <c r="AV68" i="1"/>
  <c r="AV61" i="1" s="1"/>
  <c r="AN68" i="1"/>
  <c r="AN61" i="1" s="1"/>
  <c r="AF68" i="1"/>
  <c r="AF61" i="1" s="1"/>
  <c r="X68" i="1"/>
  <c r="X61" i="1" s="1"/>
  <c r="P68" i="1"/>
  <c r="P61" i="1" s="1"/>
  <c r="D69" i="1"/>
  <c r="D70" i="1" s="1"/>
  <c r="DF68" i="1"/>
  <c r="DF61" i="1" s="1"/>
  <c r="CX68" i="1"/>
  <c r="CX61" i="1" s="1"/>
  <c r="CP68" i="1"/>
  <c r="CP61" i="1" s="1"/>
  <c r="CH68" i="1"/>
  <c r="CH61" i="1" s="1"/>
  <c r="BZ68" i="1"/>
  <c r="BZ61" i="1" s="1"/>
  <c r="BR68" i="1"/>
  <c r="BR61" i="1" s="1"/>
  <c r="BJ68" i="1"/>
  <c r="BJ61" i="1" s="1"/>
  <c r="BB68" i="1"/>
  <c r="BB61" i="1" s="1"/>
  <c r="AT68" i="1"/>
  <c r="AT61" i="1" s="1"/>
  <c r="AL68" i="1"/>
  <c r="AL61" i="1" s="1"/>
  <c r="AD68" i="1"/>
  <c r="AD61" i="1" s="1"/>
  <c r="V68" i="1"/>
  <c r="V61" i="1" s="1"/>
  <c r="N68" i="1"/>
  <c r="N61" i="1" s="1"/>
  <c r="DD68" i="1"/>
  <c r="DD61" i="1" s="1"/>
  <c r="CV68" i="1"/>
  <c r="CV61" i="1" s="1"/>
  <c r="CN68" i="1"/>
  <c r="CN61" i="1" s="1"/>
  <c r="CF68" i="1"/>
  <c r="CF61" i="1" s="1"/>
  <c r="BX68" i="1"/>
  <c r="BX61" i="1" s="1"/>
  <c r="BP68" i="1"/>
  <c r="BP61" i="1" s="1"/>
  <c r="BH68" i="1"/>
  <c r="BH61" i="1" s="1"/>
  <c r="AZ68" i="1"/>
  <c r="AZ61" i="1" s="1"/>
  <c r="AR68" i="1"/>
  <c r="AR61" i="1" s="1"/>
  <c r="AJ68" i="1"/>
  <c r="AJ61" i="1" s="1"/>
  <c r="AB68" i="1"/>
  <c r="AB61" i="1" s="1"/>
  <c r="T68" i="1"/>
  <c r="T61" i="1" s="1"/>
  <c r="L68" i="1"/>
  <c r="DB68" i="1"/>
  <c r="DB61" i="1" s="1"/>
  <c r="CT68" i="1"/>
  <c r="CT61" i="1" s="1"/>
  <c r="CL68" i="1"/>
  <c r="CL61" i="1" s="1"/>
  <c r="CD68" i="1"/>
  <c r="CD61" i="1" s="1"/>
  <c r="BV68" i="1"/>
  <c r="BV61" i="1" s="1"/>
  <c r="BN68" i="1"/>
  <c r="BN61" i="1" s="1"/>
  <c r="BF68" i="1"/>
  <c r="BF61" i="1" s="1"/>
  <c r="AX68" i="1"/>
  <c r="AX61" i="1" s="1"/>
  <c r="AP68" i="1"/>
  <c r="AP61" i="1" s="1"/>
  <c r="AH68" i="1"/>
  <c r="AH61" i="1" s="1"/>
  <c r="Z68" i="1"/>
  <c r="Z61" i="1" s="1"/>
  <c r="R68" i="1"/>
  <c r="R61" i="1" s="1"/>
  <c r="DR68" i="1" l="1"/>
  <c r="DR61" i="1" s="1"/>
  <c r="L61" i="1"/>
  <c r="AN70" i="1"/>
  <c r="AF70" i="1"/>
  <c r="X70" i="1"/>
  <c r="P70" i="1"/>
  <c r="DF70" i="1"/>
  <c r="DD70" i="1"/>
  <c r="DB70" i="1"/>
  <c r="CZ70" i="1"/>
  <c r="CX70" i="1"/>
  <c r="CV70" i="1"/>
  <c r="CT70" i="1"/>
  <c r="CR70" i="1"/>
  <c r="CP70" i="1"/>
  <c r="CN70" i="1"/>
  <c r="CL70" i="1"/>
  <c r="CJ70" i="1"/>
  <c r="CH70" i="1"/>
  <c r="CF70" i="1"/>
  <c r="AP70" i="1"/>
  <c r="AH70" i="1"/>
  <c r="Z70" i="1"/>
  <c r="R70" i="1"/>
  <c r="DL70" i="1"/>
  <c r="AR70" i="1"/>
  <c r="AJ70" i="1"/>
  <c r="AB70" i="1"/>
  <c r="T70" i="1"/>
  <c r="L70" i="1"/>
  <c r="D71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L70" i="1"/>
  <c r="AD70" i="1"/>
  <c r="V70" i="1"/>
  <c r="N70" i="1"/>
  <c r="DL71" i="1" l="1"/>
  <c r="CZ71" i="1"/>
  <c r="CR71" i="1"/>
  <c r="CJ71" i="1"/>
  <c r="CB71" i="1"/>
  <c r="BT71" i="1"/>
  <c r="BL71" i="1"/>
  <c r="BD71" i="1"/>
  <c r="AV71" i="1"/>
  <c r="AN71" i="1"/>
  <c r="AF71" i="1"/>
  <c r="X71" i="1"/>
  <c r="P71" i="1"/>
  <c r="D72" i="1"/>
  <c r="DF71" i="1"/>
  <c r="CX71" i="1"/>
  <c r="CP71" i="1"/>
  <c r="CH71" i="1"/>
  <c r="BZ71" i="1"/>
  <c r="BR71" i="1"/>
  <c r="BJ71" i="1"/>
  <c r="BB71" i="1"/>
  <c r="AT71" i="1"/>
  <c r="AL71" i="1"/>
  <c r="AD71" i="1"/>
  <c r="V71" i="1"/>
  <c r="N71" i="1"/>
  <c r="DD71" i="1"/>
  <c r="CV71" i="1"/>
  <c r="CN71" i="1"/>
  <c r="CF71" i="1"/>
  <c r="BX71" i="1"/>
  <c r="BP71" i="1"/>
  <c r="BH71" i="1"/>
  <c r="AZ71" i="1"/>
  <c r="AR71" i="1"/>
  <c r="AJ71" i="1"/>
  <c r="AB71" i="1"/>
  <c r="T71" i="1"/>
  <c r="L71" i="1"/>
  <c r="DB71" i="1"/>
  <c r="CT71" i="1"/>
  <c r="CL71" i="1"/>
  <c r="CD71" i="1"/>
  <c r="BV71" i="1"/>
  <c r="BN71" i="1"/>
  <c r="BF71" i="1"/>
  <c r="AX71" i="1"/>
  <c r="AP71" i="1"/>
  <c r="AH71" i="1"/>
  <c r="Z71" i="1"/>
  <c r="R71" i="1"/>
  <c r="DR70" i="1"/>
  <c r="AR72" i="1" l="1"/>
  <c r="AJ72" i="1"/>
  <c r="AB72" i="1"/>
  <c r="T72" i="1"/>
  <c r="L72" i="1"/>
  <c r="DF72" i="1"/>
  <c r="DD72" i="1"/>
  <c r="DB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L72" i="1"/>
  <c r="AD72" i="1"/>
  <c r="V72" i="1"/>
  <c r="N72" i="1"/>
  <c r="DL72" i="1"/>
  <c r="AN72" i="1"/>
  <c r="AF72" i="1"/>
  <c r="X72" i="1"/>
  <c r="P72" i="1"/>
  <c r="D73" i="1"/>
  <c r="AP72" i="1"/>
  <c r="AH72" i="1"/>
  <c r="Z72" i="1"/>
  <c r="R72" i="1"/>
  <c r="DR71" i="1"/>
  <c r="DR72" i="1" l="1"/>
  <c r="DL73" i="1"/>
  <c r="DL69" i="1" s="1"/>
  <c r="CZ73" i="1"/>
  <c r="CZ69" i="1" s="1"/>
  <c r="CR73" i="1"/>
  <c r="CR69" i="1" s="1"/>
  <c r="CJ73" i="1"/>
  <c r="CJ69" i="1" s="1"/>
  <c r="CB73" i="1"/>
  <c r="CB69" i="1" s="1"/>
  <c r="BT73" i="1"/>
  <c r="BT69" i="1" s="1"/>
  <c r="BL73" i="1"/>
  <c r="BL69" i="1" s="1"/>
  <c r="BD73" i="1"/>
  <c r="BD69" i="1" s="1"/>
  <c r="AV73" i="1"/>
  <c r="AV69" i="1" s="1"/>
  <c r="AN73" i="1"/>
  <c r="AN69" i="1" s="1"/>
  <c r="AF73" i="1"/>
  <c r="AF69" i="1" s="1"/>
  <c r="X73" i="1"/>
  <c r="X69" i="1" s="1"/>
  <c r="P73" i="1"/>
  <c r="P69" i="1" s="1"/>
  <c r="D74" i="1"/>
  <c r="D75" i="1" s="1"/>
  <c r="DF73" i="1"/>
  <c r="DF69" i="1" s="1"/>
  <c r="CX73" i="1"/>
  <c r="CX69" i="1" s="1"/>
  <c r="CP73" i="1"/>
  <c r="CP69" i="1" s="1"/>
  <c r="CH73" i="1"/>
  <c r="CH69" i="1" s="1"/>
  <c r="BZ73" i="1"/>
  <c r="BZ69" i="1" s="1"/>
  <c r="BR73" i="1"/>
  <c r="BR69" i="1" s="1"/>
  <c r="BJ73" i="1"/>
  <c r="BJ69" i="1" s="1"/>
  <c r="BB73" i="1"/>
  <c r="BB69" i="1" s="1"/>
  <c r="AT73" i="1"/>
  <c r="AT69" i="1" s="1"/>
  <c r="AL73" i="1"/>
  <c r="AL69" i="1" s="1"/>
  <c r="AD73" i="1"/>
  <c r="AD69" i="1" s="1"/>
  <c r="V73" i="1"/>
  <c r="V69" i="1" s="1"/>
  <c r="N73" i="1"/>
  <c r="N69" i="1" s="1"/>
  <c r="DD73" i="1"/>
  <c r="DD69" i="1" s="1"/>
  <c r="CV73" i="1"/>
  <c r="CV69" i="1" s="1"/>
  <c r="CN73" i="1"/>
  <c r="CN69" i="1" s="1"/>
  <c r="CF73" i="1"/>
  <c r="CF69" i="1" s="1"/>
  <c r="BX73" i="1"/>
  <c r="BX69" i="1" s="1"/>
  <c r="BP73" i="1"/>
  <c r="BP69" i="1" s="1"/>
  <c r="BH73" i="1"/>
  <c r="BH69" i="1" s="1"/>
  <c r="AZ73" i="1"/>
  <c r="AZ69" i="1" s="1"/>
  <c r="AR73" i="1"/>
  <c r="AR69" i="1" s="1"/>
  <c r="AJ73" i="1"/>
  <c r="AJ69" i="1" s="1"/>
  <c r="AB73" i="1"/>
  <c r="AB69" i="1" s="1"/>
  <c r="T73" i="1"/>
  <c r="T69" i="1" s="1"/>
  <c r="L73" i="1"/>
  <c r="L69" i="1" s="1"/>
  <c r="DB73" i="1"/>
  <c r="DB69" i="1" s="1"/>
  <c r="CT73" i="1"/>
  <c r="CT69" i="1" s="1"/>
  <c r="CL73" i="1"/>
  <c r="CL69" i="1" s="1"/>
  <c r="CD73" i="1"/>
  <c r="CD69" i="1" s="1"/>
  <c r="BV73" i="1"/>
  <c r="BV69" i="1" s="1"/>
  <c r="BN73" i="1"/>
  <c r="BN69" i="1" s="1"/>
  <c r="BF73" i="1"/>
  <c r="BF69" i="1" s="1"/>
  <c r="AX73" i="1"/>
  <c r="AX69" i="1" s="1"/>
  <c r="AP73" i="1"/>
  <c r="AP69" i="1" s="1"/>
  <c r="AH73" i="1"/>
  <c r="AH69" i="1" s="1"/>
  <c r="Z73" i="1"/>
  <c r="Z69" i="1" s="1"/>
  <c r="R73" i="1"/>
  <c r="R69" i="1" s="1"/>
  <c r="DR73" i="1" l="1"/>
  <c r="DR69" i="1" s="1"/>
  <c r="AR75" i="1"/>
  <c r="AJ75" i="1"/>
  <c r="AB75" i="1"/>
  <c r="T75" i="1"/>
  <c r="L75" i="1"/>
  <c r="D76" i="1"/>
  <c r="DF75" i="1"/>
  <c r="DD75" i="1"/>
  <c r="DB75" i="1"/>
  <c r="CZ75" i="1"/>
  <c r="CX75" i="1"/>
  <c r="CV75" i="1"/>
  <c r="CT75" i="1"/>
  <c r="CR75" i="1"/>
  <c r="CP75" i="1"/>
  <c r="CN75" i="1"/>
  <c r="CL75" i="1"/>
  <c r="CJ75" i="1"/>
  <c r="CH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BB75" i="1"/>
  <c r="AZ75" i="1"/>
  <c r="AX75" i="1"/>
  <c r="AV75" i="1"/>
  <c r="AT75" i="1"/>
  <c r="AD75" i="1"/>
  <c r="N75" i="1"/>
  <c r="DL75" i="1"/>
  <c r="AP75" i="1"/>
  <c r="AF75" i="1"/>
  <c r="Z75" i="1"/>
  <c r="P75" i="1"/>
  <c r="AL75" i="1"/>
  <c r="V75" i="1"/>
  <c r="AN75" i="1"/>
  <c r="AH75" i="1"/>
  <c r="X75" i="1"/>
  <c r="R75" i="1"/>
  <c r="DL76" i="1" l="1"/>
  <c r="AN76" i="1"/>
  <c r="AF76" i="1"/>
  <c r="X76" i="1"/>
  <c r="P76" i="1"/>
  <c r="CD76" i="1"/>
  <c r="CB76" i="1"/>
  <c r="BZ76" i="1"/>
  <c r="BX76" i="1"/>
  <c r="AH76" i="1"/>
  <c r="R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J76" i="1"/>
  <c r="AD76" i="1"/>
  <c r="T76" i="1"/>
  <c r="N76" i="1"/>
  <c r="D77" i="1"/>
  <c r="DF76" i="1"/>
  <c r="DD76" i="1"/>
  <c r="DB76" i="1"/>
  <c r="CZ76" i="1"/>
  <c r="CX76" i="1"/>
  <c r="CV76" i="1"/>
  <c r="CT76" i="1"/>
  <c r="CR76" i="1"/>
  <c r="CP76" i="1"/>
  <c r="CN76" i="1"/>
  <c r="CL76" i="1"/>
  <c r="CJ76" i="1"/>
  <c r="CH76" i="1"/>
  <c r="CF76" i="1"/>
  <c r="AP76" i="1"/>
  <c r="Z76" i="1"/>
  <c r="BV76" i="1"/>
  <c r="AR76" i="1"/>
  <c r="AL76" i="1"/>
  <c r="AB76" i="1"/>
  <c r="V76" i="1"/>
  <c r="L76" i="1"/>
  <c r="DR75" i="1"/>
  <c r="DR76" i="1" l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L77" i="1"/>
  <c r="AD77" i="1"/>
  <c r="V77" i="1"/>
  <c r="AR77" i="1"/>
  <c r="AJ77" i="1"/>
  <c r="AB77" i="1"/>
  <c r="T77" i="1"/>
  <c r="L77" i="1"/>
  <c r="DL77" i="1"/>
  <c r="AN77" i="1"/>
  <c r="AF77" i="1"/>
  <c r="X77" i="1"/>
  <c r="P77" i="1"/>
  <c r="AP77" i="1"/>
  <c r="AH77" i="1"/>
  <c r="Z77" i="1"/>
  <c r="R77" i="1"/>
  <c r="D78" i="1"/>
  <c r="N77" i="1"/>
  <c r="DR77" i="1" l="1"/>
  <c r="DF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AP78" i="1"/>
  <c r="AH78" i="1"/>
  <c r="Z78" i="1"/>
  <c r="R78" i="1"/>
  <c r="AN78" i="1"/>
  <c r="AF78" i="1"/>
  <c r="X78" i="1"/>
  <c r="P78" i="1"/>
  <c r="D79" i="1"/>
  <c r="BR78" i="1"/>
  <c r="BJ78" i="1"/>
  <c r="BB78" i="1"/>
  <c r="AT78" i="1"/>
  <c r="AL78" i="1"/>
  <c r="AD78" i="1"/>
  <c r="V78" i="1"/>
  <c r="N78" i="1"/>
  <c r="DL78" i="1"/>
  <c r="BT78" i="1"/>
  <c r="BL78" i="1"/>
  <c r="BD78" i="1"/>
  <c r="AV78" i="1"/>
  <c r="BN78" i="1"/>
  <c r="BF78" i="1"/>
  <c r="AX78" i="1"/>
  <c r="AR78" i="1"/>
  <c r="AJ78" i="1"/>
  <c r="AB78" i="1"/>
  <c r="T78" i="1"/>
  <c r="L78" i="1"/>
  <c r="BP78" i="1"/>
  <c r="BH78" i="1"/>
  <c r="AZ78" i="1"/>
  <c r="DR78" i="1" l="1"/>
  <c r="D80" i="1"/>
  <c r="AP79" i="1"/>
  <c r="AH79" i="1"/>
  <c r="Z79" i="1"/>
  <c r="R79" i="1"/>
  <c r="DL79" i="1"/>
  <c r="AN79" i="1"/>
  <c r="AF79" i="1"/>
  <c r="X79" i="1"/>
  <c r="P79" i="1"/>
  <c r="DD79" i="1"/>
  <c r="CV79" i="1"/>
  <c r="CN79" i="1"/>
  <c r="CF79" i="1"/>
  <c r="BX79" i="1"/>
  <c r="BP79" i="1"/>
  <c r="BH79" i="1"/>
  <c r="AZ79" i="1"/>
  <c r="DF79" i="1"/>
  <c r="CX79" i="1"/>
  <c r="CP79" i="1"/>
  <c r="CH79" i="1"/>
  <c r="BZ79" i="1"/>
  <c r="BR79" i="1"/>
  <c r="BJ79" i="1"/>
  <c r="BB79" i="1"/>
  <c r="AT79" i="1"/>
  <c r="AL79" i="1"/>
  <c r="AD79" i="1"/>
  <c r="V79" i="1"/>
  <c r="N79" i="1"/>
  <c r="CZ79" i="1"/>
  <c r="CR79" i="1"/>
  <c r="CJ79" i="1"/>
  <c r="CB79" i="1"/>
  <c r="BT79" i="1"/>
  <c r="BL79" i="1"/>
  <c r="BD79" i="1"/>
  <c r="AV79" i="1"/>
  <c r="DB79" i="1"/>
  <c r="CT79" i="1"/>
  <c r="CL79" i="1"/>
  <c r="CD79" i="1"/>
  <c r="BV79" i="1"/>
  <c r="BN79" i="1"/>
  <c r="BF79" i="1"/>
  <c r="AX79" i="1"/>
  <c r="AR79" i="1"/>
  <c r="AJ79" i="1"/>
  <c r="AB79" i="1"/>
  <c r="T79" i="1"/>
  <c r="L79" i="1"/>
  <c r="DF80" i="1" l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L80" i="1"/>
  <c r="AD80" i="1"/>
  <c r="V80" i="1"/>
  <c r="N80" i="1"/>
  <c r="D81" i="1"/>
  <c r="AP80" i="1"/>
  <c r="AH80" i="1"/>
  <c r="Z80" i="1"/>
  <c r="R80" i="1"/>
  <c r="AR80" i="1"/>
  <c r="AJ80" i="1"/>
  <c r="AB80" i="1"/>
  <c r="T80" i="1"/>
  <c r="L80" i="1"/>
  <c r="AN80" i="1"/>
  <c r="X80" i="1"/>
  <c r="DL80" i="1"/>
  <c r="AF80" i="1"/>
  <c r="P80" i="1"/>
  <c r="DR79" i="1"/>
  <c r="DR80" i="1" l="1"/>
  <c r="CD81" i="1"/>
  <c r="CB81" i="1"/>
  <c r="BZ81" i="1"/>
  <c r="BX81" i="1"/>
  <c r="BV81" i="1"/>
  <c r="AP81" i="1"/>
  <c r="AH81" i="1"/>
  <c r="Z81" i="1"/>
  <c r="R81" i="1"/>
  <c r="DL81" i="1"/>
  <c r="DF81" i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L81" i="1"/>
  <c r="AD81" i="1"/>
  <c r="V81" i="1"/>
  <c r="N81" i="1"/>
  <c r="D82" i="1"/>
  <c r="DH81" i="1"/>
  <c r="AN81" i="1"/>
  <c r="AF81" i="1"/>
  <c r="X81" i="1"/>
  <c r="P81" i="1"/>
  <c r="AR81" i="1"/>
  <c r="AB81" i="1"/>
  <c r="L81" i="1"/>
  <c r="AJ81" i="1"/>
  <c r="T81" i="1"/>
  <c r="DR81" i="1" l="1"/>
  <c r="AN82" i="1"/>
  <c r="AF82" i="1"/>
  <c r="X82" i="1"/>
  <c r="P82" i="1"/>
  <c r="DL82" i="1"/>
  <c r="DF82" i="1"/>
  <c r="DD82" i="1"/>
  <c r="DB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AP82" i="1"/>
  <c r="AH82" i="1"/>
  <c r="Z82" i="1"/>
  <c r="R82" i="1"/>
  <c r="D83" i="1"/>
  <c r="DH82" i="1"/>
  <c r="DH74" i="1" s="1"/>
  <c r="DH351" i="1" s="1"/>
  <c r="AR82" i="1"/>
  <c r="AJ82" i="1"/>
  <c r="AB82" i="1"/>
  <c r="T82" i="1"/>
  <c r="L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L82" i="1"/>
  <c r="AD82" i="1"/>
  <c r="V82" i="1"/>
  <c r="N82" i="1"/>
  <c r="D84" i="1" l="1"/>
  <c r="CD83" i="1"/>
  <c r="CB83" i="1"/>
  <c r="BZ83" i="1"/>
  <c r="BX83" i="1"/>
  <c r="BV83" i="1"/>
  <c r="AP83" i="1"/>
  <c r="AH83" i="1"/>
  <c r="Z83" i="1"/>
  <c r="R83" i="1"/>
  <c r="AR83" i="1"/>
  <c r="AJ83" i="1"/>
  <c r="AB83" i="1"/>
  <c r="T83" i="1"/>
  <c r="L83" i="1"/>
  <c r="DF83" i="1"/>
  <c r="DD83" i="1"/>
  <c r="DB83" i="1"/>
  <c r="CZ83" i="1"/>
  <c r="CX83" i="1"/>
  <c r="CV83" i="1"/>
  <c r="CT83" i="1"/>
  <c r="CR83" i="1"/>
  <c r="CP83" i="1"/>
  <c r="CN83" i="1"/>
  <c r="CL83" i="1"/>
  <c r="CJ83" i="1"/>
  <c r="CH83" i="1"/>
  <c r="CF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L83" i="1"/>
  <c r="AD83" i="1"/>
  <c r="V83" i="1"/>
  <c r="N83" i="1"/>
  <c r="DL83" i="1"/>
  <c r="AN83" i="1"/>
  <c r="AF83" i="1"/>
  <c r="X83" i="1"/>
  <c r="P83" i="1"/>
  <c r="DR82" i="1"/>
  <c r="DR83" i="1" l="1"/>
  <c r="DB84" i="1"/>
  <c r="DB74" i="1" s="1"/>
  <c r="CT84" i="1"/>
  <c r="CT74" i="1" s="1"/>
  <c r="CL84" i="1"/>
  <c r="CL74" i="1" s="1"/>
  <c r="CD84" i="1"/>
  <c r="CD74" i="1" s="1"/>
  <c r="BV84" i="1"/>
  <c r="BV74" i="1" s="1"/>
  <c r="BN84" i="1"/>
  <c r="BN74" i="1" s="1"/>
  <c r="BF84" i="1"/>
  <c r="BF74" i="1" s="1"/>
  <c r="AX84" i="1"/>
  <c r="AX74" i="1" s="1"/>
  <c r="AP84" i="1"/>
  <c r="AP74" i="1" s="1"/>
  <c r="AH84" i="1"/>
  <c r="AH74" i="1" s="1"/>
  <c r="Z84" i="1"/>
  <c r="Z74" i="1" s="1"/>
  <c r="R84" i="1"/>
  <c r="R74" i="1" s="1"/>
  <c r="DL84" i="1"/>
  <c r="DL74" i="1" s="1"/>
  <c r="CZ84" i="1"/>
  <c r="CZ74" i="1" s="1"/>
  <c r="CR84" i="1"/>
  <c r="CR74" i="1" s="1"/>
  <c r="CJ84" i="1"/>
  <c r="CJ74" i="1" s="1"/>
  <c r="CB84" i="1"/>
  <c r="CB74" i="1" s="1"/>
  <c r="BT84" i="1"/>
  <c r="BT74" i="1" s="1"/>
  <c r="BL84" i="1"/>
  <c r="BL74" i="1" s="1"/>
  <c r="BD84" i="1"/>
  <c r="BD74" i="1" s="1"/>
  <c r="AV84" i="1"/>
  <c r="AV74" i="1" s="1"/>
  <c r="AN84" i="1"/>
  <c r="AN74" i="1" s="1"/>
  <c r="AF84" i="1"/>
  <c r="AF74" i="1" s="1"/>
  <c r="X84" i="1"/>
  <c r="X74" i="1" s="1"/>
  <c r="P84" i="1"/>
  <c r="P74" i="1" s="1"/>
  <c r="D85" i="1"/>
  <c r="DF84" i="1"/>
  <c r="DF74" i="1" s="1"/>
  <c r="CX84" i="1"/>
  <c r="CX74" i="1" s="1"/>
  <c r="CP84" i="1"/>
  <c r="CP74" i="1" s="1"/>
  <c r="CH84" i="1"/>
  <c r="CH74" i="1" s="1"/>
  <c r="BZ84" i="1"/>
  <c r="BZ74" i="1" s="1"/>
  <c r="BR84" i="1"/>
  <c r="BR74" i="1" s="1"/>
  <c r="BJ84" i="1"/>
  <c r="BJ74" i="1" s="1"/>
  <c r="BB84" i="1"/>
  <c r="BB74" i="1" s="1"/>
  <c r="AT84" i="1"/>
  <c r="AT74" i="1" s="1"/>
  <c r="AL84" i="1"/>
  <c r="AL74" i="1" s="1"/>
  <c r="AD84" i="1"/>
  <c r="AD74" i="1" s="1"/>
  <c r="V84" i="1"/>
  <c r="N84" i="1"/>
  <c r="N74" i="1" s="1"/>
  <c r="DD84" i="1"/>
  <c r="DD74" i="1" s="1"/>
  <c r="CV84" i="1"/>
  <c r="CV74" i="1" s="1"/>
  <c r="CN84" i="1"/>
  <c r="CN74" i="1" s="1"/>
  <c r="CF84" i="1"/>
  <c r="CF74" i="1" s="1"/>
  <c r="BX84" i="1"/>
  <c r="BX74" i="1" s="1"/>
  <c r="BP84" i="1"/>
  <c r="BP74" i="1" s="1"/>
  <c r="BH84" i="1"/>
  <c r="BH74" i="1" s="1"/>
  <c r="AZ84" i="1"/>
  <c r="AZ74" i="1" s="1"/>
  <c r="AR84" i="1"/>
  <c r="AR74" i="1" s="1"/>
  <c r="AJ84" i="1"/>
  <c r="AJ74" i="1" s="1"/>
  <c r="AB84" i="1"/>
  <c r="AB74" i="1" s="1"/>
  <c r="T84" i="1"/>
  <c r="T74" i="1" s="1"/>
  <c r="L84" i="1"/>
  <c r="DR84" i="1" l="1"/>
  <c r="L74" i="1"/>
  <c r="V85" i="1"/>
  <c r="D86" i="1"/>
  <c r="D87" i="1" s="1"/>
  <c r="DR85" i="1" l="1"/>
  <c r="DR74" i="1" s="1"/>
  <c r="V74" i="1"/>
  <c r="DF87" i="1"/>
  <c r="DD87" i="1"/>
  <c r="DB87" i="1"/>
  <c r="CZ87" i="1"/>
  <c r="CX87" i="1"/>
  <c r="CV87" i="1"/>
  <c r="CT87" i="1"/>
  <c r="CR87" i="1"/>
  <c r="CP87" i="1"/>
  <c r="CN87" i="1"/>
  <c r="CL87" i="1"/>
  <c r="CJ87" i="1"/>
  <c r="CH87" i="1"/>
  <c r="CF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L87" i="1"/>
  <c r="AD87" i="1"/>
  <c r="V87" i="1"/>
  <c r="N87" i="1"/>
  <c r="DL87" i="1"/>
  <c r="AN87" i="1"/>
  <c r="AF87" i="1"/>
  <c r="X87" i="1"/>
  <c r="P87" i="1"/>
  <c r="D88" i="1"/>
  <c r="CD87" i="1"/>
  <c r="CB87" i="1"/>
  <c r="BZ87" i="1"/>
  <c r="BX87" i="1"/>
  <c r="BV87" i="1"/>
  <c r="AP87" i="1"/>
  <c r="AH87" i="1"/>
  <c r="Z87" i="1"/>
  <c r="R87" i="1"/>
  <c r="AR87" i="1"/>
  <c r="AJ87" i="1"/>
  <c r="AB87" i="1"/>
  <c r="T87" i="1"/>
  <c r="L87" i="1"/>
  <c r="DR87" i="1" l="1"/>
  <c r="D89" i="1"/>
  <c r="AP88" i="1"/>
  <c r="AH88" i="1"/>
  <c r="Z88" i="1"/>
  <c r="R88" i="1"/>
  <c r="AR88" i="1"/>
  <c r="AJ88" i="1"/>
  <c r="AB88" i="1"/>
  <c r="T88" i="1"/>
  <c r="L88" i="1"/>
  <c r="DF88" i="1"/>
  <c r="DD88" i="1"/>
  <c r="DB88" i="1"/>
  <c r="CZ88" i="1"/>
  <c r="CX88" i="1"/>
  <c r="CV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L88" i="1"/>
  <c r="AD88" i="1"/>
  <c r="V88" i="1"/>
  <c r="N88" i="1"/>
  <c r="DL88" i="1"/>
  <c r="AN88" i="1"/>
  <c r="AF88" i="1"/>
  <c r="X88" i="1"/>
  <c r="P88" i="1"/>
  <c r="DR88" i="1" l="1"/>
  <c r="DB89" i="1"/>
  <c r="CT89" i="1"/>
  <c r="CL89" i="1"/>
  <c r="CD89" i="1"/>
  <c r="BV89" i="1"/>
  <c r="BN89" i="1"/>
  <c r="BF89" i="1"/>
  <c r="AX89" i="1"/>
  <c r="AP89" i="1"/>
  <c r="AH89" i="1"/>
  <c r="Z89" i="1"/>
  <c r="R89" i="1"/>
  <c r="DL89" i="1"/>
  <c r="CZ89" i="1"/>
  <c r="CR89" i="1"/>
  <c r="CJ89" i="1"/>
  <c r="CB89" i="1"/>
  <c r="BT89" i="1"/>
  <c r="BL89" i="1"/>
  <c r="BD89" i="1"/>
  <c r="AV89" i="1"/>
  <c r="AN89" i="1"/>
  <c r="AF89" i="1"/>
  <c r="X89" i="1"/>
  <c r="P89" i="1"/>
  <c r="D90" i="1"/>
  <c r="DF89" i="1"/>
  <c r="CX89" i="1"/>
  <c r="CP89" i="1"/>
  <c r="CH89" i="1"/>
  <c r="BZ89" i="1"/>
  <c r="BR89" i="1"/>
  <c r="BJ89" i="1"/>
  <c r="BB89" i="1"/>
  <c r="AT89" i="1"/>
  <c r="AL89" i="1"/>
  <c r="AD89" i="1"/>
  <c r="V89" i="1"/>
  <c r="N89" i="1"/>
  <c r="DD89" i="1"/>
  <c r="CV89" i="1"/>
  <c r="CN89" i="1"/>
  <c r="CF89" i="1"/>
  <c r="BX89" i="1"/>
  <c r="BP89" i="1"/>
  <c r="BH89" i="1"/>
  <c r="AZ89" i="1"/>
  <c r="AR89" i="1"/>
  <c r="AJ89" i="1"/>
  <c r="AB89" i="1"/>
  <c r="T89" i="1"/>
  <c r="L89" i="1"/>
  <c r="D91" i="1" l="1"/>
  <c r="CD90" i="1"/>
  <c r="CB90" i="1"/>
  <c r="BZ90" i="1"/>
  <c r="BX90" i="1"/>
  <c r="BV90" i="1"/>
  <c r="AP90" i="1"/>
  <c r="AH90" i="1"/>
  <c r="Z90" i="1"/>
  <c r="R90" i="1"/>
  <c r="AR90" i="1"/>
  <c r="AJ90" i="1"/>
  <c r="AB90" i="1"/>
  <c r="T90" i="1"/>
  <c r="L90" i="1"/>
  <c r="DF90" i="1"/>
  <c r="DD90" i="1"/>
  <c r="DB90" i="1"/>
  <c r="CZ90" i="1"/>
  <c r="CX90" i="1"/>
  <c r="CV90" i="1"/>
  <c r="CT90" i="1"/>
  <c r="CR90" i="1"/>
  <c r="CP90" i="1"/>
  <c r="CN90" i="1"/>
  <c r="CL90" i="1"/>
  <c r="CJ90" i="1"/>
  <c r="CH90" i="1"/>
  <c r="CF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L90" i="1"/>
  <c r="AD90" i="1"/>
  <c r="V90" i="1"/>
  <c r="N90" i="1"/>
  <c r="DL90" i="1"/>
  <c r="AN90" i="1"/>
  <c r="AF90" i="1"/>
  <c r="X90" i="1"/>
  <c r="P90" i="1"/>
  <c r="DR89" i="1"/>
  <c r="DB91" i="1" l="1"/>
  <c r="CT91" i="1"/>
  <c r="CL91" i="1"/>
  <c r="CD91" i="1"/>
  <c r="BV91" i="1"/>
  <c r="BN91" i="1"/>
  <c r="BF91" i="1"/>
  <c r="AX91" i="1"/>
  <c r="AP91" i="1"/>
  <c r="AH91" i="1"/>
  <c r="Z91" i="1"/>
  <c r="R91" i="1"/>
  <c r="DL91" i="1"/>
  <c r="CZ91" i="1"/>
  <c r="CR91" i="1"/>
  <c r="CJ91" i="1"/>
  <c r="CB91" i="1"/>
  <c r="BT91" i="1"/>
  <c r="BL91" i="1"/>
  <c r="BD91" i="1"/>
  <c r="AV91" i="1"/>
  <c r="AN91" i="1"/>
  <c r="AF91" i="1"/>
  <c r="X91" i="1"/>
  <c r="P91" i="1"/>
  <c r="D92" i="1"/>
  <c r="DF91" i="1"/>
  <c r="CX91" i="1"/>
  <c r="CP91" i="1"/>
  <c r="CH91" i="1"/>
  <c r="BZ91" i="1"/>
  <c r="BR91" i="1"/>
  <c r="BJ91" i="1"/>
  <c r="BB91" i="1"/>
  <c r="AT91" i="1"/>
  <c r="AL91" i="1"/>
  <c r="AD91" i="1"/>
  <c r="V91" i="1"/>
  <c r="N91" i="1"/>
  <c r="DD91" i="1"/>
  <c r="CV91" i="1"/>
  <c r="CN91" i="1"/>
  <c r="CF91" i="1"/>
  <c r="BX91" i="1"/>
  <c r="BP91" i="1"/>
  <c r="BH91" i="1"/>
  <c r="AZ91" i="1"/>
  <c r="AR91" i="1"/>
  <c r="AJ91" i="1"/>
  <c r="AB91" i="1"/>
  <c r="T91" i="1"/>
  <c r="L91" i="1"/>
  <c r="DR90" i="1"/>
  <c r="DR91" i="1" l="1"/>
  <c r="D93" i="1"/>
  <c r="AP92" i="1"/>
  <c r="AH92" i="1"/>
  <c r="Z92" i="1"/>
  <c r="R92" i="1"/>
  <c r="AR92" i="1"/>
  <c r="AJ92" i="1"/>
  <c r="AB92" i="1"/>
  <c r="T92" i="1"/>
  <c r="L92" i="1"/>
  <c r="DF92" i="1"/>
  <c r="DD92" i="1"/>
  <c r="DB92" i="1"/>
  <c r="CZ92" i="1"/>
  <c r="CX92" i="1"/>
  <c r="CV92" i="1"/>
  <c r="CT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L92" i="1"/>
  <c r="AD92" i="1"/>
  <c r="V92" i="1"/>
  <c r="N92" i="1"/>
  <c r="DL92" i="1"/>
  <c r="AN92" i="1"/>
  <c r="AF92" i="1"/>
  <c r="X92" i="1"/>
  <c r="P92" i="1"/>
  <c r="DR92" i="1" l="1"/>
  <c r="DB93" i="1"/>
  <c r="DB86" i="1" s="1"/>
  <c r="CT93" i="1"/>
  <c r="CT86" i="1" s="1"/>
  <c r="CL93" i="1"/>
  <c r="CL86" i="1" s="1"/>
  <c r="CD93" i="1"/>
  <c r="CD86" i="1" s="1"/>
  <c r="BV93" i="1"/>
  <c r="BV86" i="1" s="1"/>
  <c r="BN93" i="1"/>
  <c r="BN86" i="1" s="1"/>
  <c r="BF93" i="1"/>
  <c r="BF86" i="1" s="1"/>
  <c r="AX93" i="1"/>
  <c r="AX86" i="1" s="1"/>
  <c r="AP93" i="1"/>
  <c r="AP86" i="1" s="1"/>
  <c r="AH93" i="1"/>
  <c r="AH86" i="1" s="1"/>
  <c r="Z93" i="1"/>
  <c r="Z86" i="1" s="1"/>
  <c r="R93" i="1"/>
  <c r="R86" i="1" s="1"/>
  <c r="DL93" i="1"/>
  <c r="DL86" i="1" s="1"/>
  <c r="CZ93" i="1"/>
  <c r="CZ86" i="1" s="1"/>
  <c r="CR93" i="1"/>
  <c r="CR86" i="1" s="1"/>
  <c r="CJ93" i="1"/>
  <c r="CJ86" i="1" s="1"/>
  <c r="CB93" i="1"/>
  <c r="CB86" i="1" s="1"/>
  <c r="BT93" i="1"/>
  <c r="BT86" i="1" s="1"/>
  <c r="BL93" i="1"/>
  <c r="BL86" i="1" s="1"/>
  <c r="BD93" i="1"/>
  <c r="BD86" i="1" s="1"/>
  <c r="AV93" i="1"/>
  <c r="AV86" i="1" s="1"/>
  <c r="AN93" i="1"/>
  <c r="AN86" i="1" s="1"/>
  <c r="AF93" i="1"/>
  <c r="AF86" i="1" s="1"/>
  <c r="X93" i="1"/>
  <c r="X86" i="1" s="1"/>
  <c r="P93" i="1"/>
  <c r="D94" i="1"/>
  <c r="D95" i="1" s="1"/>
  <c r="DF93" i="1"/>
  <c r="DF86" i="1" s="1"/>
  <c r="CX93" i="1"/>
  <c r="CX86" i="1" s="1"/>
  <c r="CP93" i="1"/>
  <c r="CP86" i="1" s="1"/>
  <c r="CH93" i="1"/>
  <c r="CH86" i="1" s="1"/>
  <c r="BZ93" i="1"/>
  <c r="BZ86" i="1" s="1"/>
  <c r="BR93" i="1"/>
  <c r="BR86" i="1" s="1"/>
  <c r="BJ93" i="1"/>
  <c r="BJ86" i="1" s="1"/>
  <c r="BB93" i="1"/>
  <c r="BB86" i="1" s="1"/>
  <c r="AT93" i="1"/>
  <c r="AT86" i="1" s="1"/>
  <c r="AL93" i="1"/>
  <c r="AL86" i="1" s="1"/>
  <c r="AD93" i="1"/>
  <c r="AD86" i="1" s="1"/>
  <c r="V93" i="1"/>
  <c r="V86" i="1" s="1"/>
  <c r="N93" i="1"/>
  <c r="N86" i="1" s="1"/>
  <c r="DD93" i="1"/>
  <c r="DD86" i="1" s="1"/>
  <c r="CV93" i="1"/>
  <c r="CV86" i="1" s="1"/>
  <c r="CN93" i="1"/>
  <c r="CN86" i="1" s="1"/>
  <c r="CF93" i="1"/>
  <c r="CF86" i="1" s="1"/>
  <c r="BX93" i="1"/>
  <c r="BX86" i="1" s="1"/>
  <c r="BP93" i="1"/>
  <c r="BP86" i="1" s="1"/>
  <c r="BH93" i="1"/>
  <c r="BH86" i="1" s="1"/>
  <c r="AZ93" i="1"/>
  <c r="AZ86" i="1" s="1"/>
  <c r="AR93" i="1"/>
  <c r="AR86" i="1" s="1"/>
  <c r="AJ93" i="1"/>
  <c r="AJ86" i="1" s="1"/>
  <c r="AB93" i="1"/>
  <c r="AB86" i="1" s="1"/>
  <c r="T93" i="1"/>
  <c r="T86" i="1" s="1"/>
  <c r="L93" i="1"/>
  <c r="P86" i="1"/>
  <c r="DF95" i="1" l="1"/>
  <c r="DD95" i="1"/>
  <c r="DB95" i="1"/>
  <c r="CZ95" i="1"/>
  <c r="CX95" i="1"/>
  <c r="CV95" i="1"/>
  <c r="CT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L95" i="1"/>
  <c r="AD95" i="1"/>
  <c r="V95" i="1"/>
  <c r="N95" i="1"/>
  <c r="DL95" i="1"/>
  <c r="AN95" i="1"/>
  <c r="AF95" i="1"/>
  <c r="X95" i="1"/>
  <c r="P95" i="1"/>
  <c r="D96" i="1"/>
  <c r="AP95" i="1"/>
  <c r="AH95" i="1"/>
  <c r="Z95" i="1"/>
  <c r="R95" i="1"/>
  <c r="AR95" i="1"/>
  <c r="AJ95" i="1"/>
  <c r="AB95" i="1"/>
  <c r="T95" i="1"/>
  <c r="L95" i="1"/>
  <c r="DR93" i="1"/>
  <c r="DR86" i="1" s="1"/>
  <c r="L86" i="1"/>
  <c r="D97" i="1" l="1"/>
  <c r="AP96" i="1"/>
  <c r="AH96" i="1"/>
  <c r="Z96" i="1"/>
  <c r="R96" i="1"/>
  <c r="AR96" i="1"/>
  <c r="AJ96" i="1"/>
  <c r="AB96" i="1"/>
  <c r="T96" i="1"/>
  <c r="L96" i="1"/>
  <c r="DF96" i="1"/>
  <c r="DD96" i="1"/>
  <c r="DB96" i="1"/>
  <c r="CZ96" i="1"/>
  <c r="CX96" i="1"/>
  <c r="CV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L96" i="1"/>
  <c r="AD96" i="1"/>
  <c r="V96" i="1"/>
  <c r="N96" i="1"/>
  <c r="DL96" i="1"/>
  <c r="AN96" i="1"/>
  <c r="AF96" i="1"/>
  <c r="X96" i="1"/>
  <c r="P96" i="1"/>
  <c r="DR95" i="1"/>
  <c r="DR96" i="1" l="1"/>
  <c r="DF97" i="1"/>
  <c r="DD97" i="1"/>
  <c r="DB97" i="1"/>
  <c r="CZ97" i="1"/>
  <c r="CX97" i="1"/>
  <c r="CV97" i="1"/>
  <c r="CT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L97" i="1"/>
  <c r="AD97" i="1"/>
  <c r="V97" i="1"/>
  <c r="N97" i="1"/>
  <c r="DL97" i="1"/>
  <c r="DL94" i="1" s="1"/>
  <c r="AN97" i="1"/>
  <c r="AF97" i="1"/>
  <c r="X97" i="1"/>
  <c r="P97" i="1"/>
  <c r="D98" i="1"/>
  <c r="D99" i="1" s="1"/>
  <c r="AP97" i="1"/>
  <c r="AH97" i="1"/>
  <c r="Z97" i="1"/>
  <c r="R97" i="1"/>
  <c r="AR97" i="1"/>
  <c r="AJ97" i="1"/>
  <c r="AB97" i="1"/>
  <c r="T97" i="1"/>
  <c r="L97" i="1"/>
  <c r="AB94" i="1" l="1"/>
  <c r="R94" i="1"/>
  <c r="DF99" i="1"/>
  <c r="DD99" i="1"/>
  <c r="DB99" i="1"/>
  <c r="CZ99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L99" i="1"/>
  <c r="AD99" i="1"/>
  <c r="V99" i="1"/>
  <c r="N99" i="1"/>
  <c r="DL99" i="1"/>
  <c r="AN99" i="1"/>
  <c r="AF99" i="1"/>
  <c r="X99" i="1"/>
  <c r="P99" i="1"/>
  <c r="D100" i="1"/>
  <c r="AP99" i="1"/>
  <c r="AH99" i="1"/>
  <c r="Z99" i="1"/>
  <c r="R99" i="1"/>
  <c r="AR99" i="1"/>
  <c r="AJ99" i="1"/>
  <c r="AB99" i="1"/>
  <c r="T99" i="1"/>
  <c r="L99" i="1"/>
  <c r="AN94" i="1"/>
  <c r="AD94" i="1"/>
  <c r="AX94" i="1"/>
  <c r="BF94" i="1"/>
  <c r="BN94" i="1"/>
  <c r="BV94" i="1"/>
  <c r="CD94" i="1"/>
  <c r="CL94" i="1"/>
  <c r="CT94" i="1"/>
  <c r="DB94" i="1"/>
  <c r="AL94" i="1"/>
  <c r="AZ94" i="1"/>
  <c r="BH94" i="1"/>
  <c r="BP94" i="1"/>
  <c r="BX94" i="1"/>
  <c r="CF94" i="1"/>
  <c r="CN94" i="1"/>
  <c r="CV94" i="1"/>
  <c r="DD94" i="1"/>
  <c r="P94" i="1"/>
  <c r="T94" i="1"/>
  <c r="AJ94" i="1"/>
  <c r="AH94" i="1"/>
  <c r="X94" i="1"/>
  <c r="N94" i="1"/>
  <c r="AT94" i="1"/>
  <c r="BB94" i="1"/>
  <c r="BJ94" i="1"/>
  <c r="BR94" i="1"/>
  <c r="BZ94" i="1"/>
  <c r="CH94" i="1"/>
  <c r="CP94" i="1"/>
  <c r="CX94" i="1"/>
  <c r="DF94" i="1"/>
  <c r="Z94" i="1"/>
  <c r="DR97" i="1"/>
  <c r="DR94" i="1" s="1"/>
  <c r="L94" i="1"/>
  <c r="AR94" i="1"/>
  <c r="AP94" i="1"/>
  <c r="AF94" i="1"/>
  <c r="V94" i="1"/>
  <c r="AV94" i="1"/>
  <c r="BD94" i="1"/>
  <c r="BL94" i="1"/>
  <c r="BT94" i="1"/>
  <c r="CB94" i="1"/>
  <c r="CJ94" i="1"/>
  <c r="CR94" i="1"/>
  <c r="CZ94" i="1"/>
  <c r="DR99" i="1" l="1"/>
  <c r="D101" i="1"/>
  <c r="AP100" i="1"/>
  <c r="AH100" i="1"/>
  <c r="Z100" i="1"/>
  <c r="R100" i="1"/>
  <c r="AR100" i="1"/>
  <c r="AJ100" i="1"/>
  <c r="AB100" i="1"/>
  <c r="T100" i="1"/>
  <c r="L100" i="1"/>
  <c r="DF100" i="1"/>
  <c r="DD100" i="1"/>
  <c r="DB100" i="1"/>
  <c r="CZ100" i="1"/>
  <c r="CX100" i="1"/>
  <c r="CV100" i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L100" i="1"/>
  <c r="AD100" i="1"/>
  <c r="V100" i="1"/>
  <c r="N100" i="1"/>
  <c r="DL100" i="1"/>
  <c r="AN100" i="1"/>
  <c r="AF100" i="1"/>
  <c r="X100" i="1"/>
  <c r="P100" i="1"/>
  <c r="D102" i="1" l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L101" i="1"/>
  <c r="AD101" i="1"/>
  <c r="V101" i="1"/>
  <c r="N101" i="1"/>
  <c r="AN101" i="1"/>
  <c r="AF101" i="1"/>
  <c r="X101" i="1"/>
  <c r="P101" i="1"/>
  <c r="DF101" i="1"/>
  <c r="DD101" i="1"/>
  <c r="DB101" i="1"/>
  <c r="CZ101" i="1"/>
  <c r="CX101" i="1"/>
  <c r="CV101" i="1"/>
  <c r="CT101" i="1"/>
  <c r="CR101" i="1"/>
  <c r="CP101" i="1"/>
  <c r="CN101" i="1"/>
  <c r="CL101" i="1"/>
  <c r="CJ101" i="1"/>
  <c r="CH101" i="1"/>
  <c r="CF101" i="1"/>
  <c r="AP101" i="1"/>
  <c r="AH101" i="1"/>
  <c r="Z101" i="1"/>
  <c r="R101" i="1"/>
  <c r="DL101" i="1"/>
  <c r="AR101" i="1"/>
  <c r="AJ101" i="1"/>
  <c r="AB101" i="1"/>
  <c r="T101" i="1"/>
  <c r="L101" i="1"/>
  <c r="DR100" i="1"/>
  <c r="DR101" i="1" l="1"/>
  <c r="DB102" i="1"/>
  <c r="CT102" i="1"/>
  <c r="CL102" i="1"/>
  <c r="CD102" i="1"/>
  <c r="BV102" i="1"/>
  <c r="BN102" i="1"/>
  <c r="BF102" i="1"/>
  <c r="AX102" i="1"/>
  <c r="AP102" i="1"/>
  <c r="AH102" i="1"/>
  <c r="Z102" i="1"/>
  <c r="R102" i="1"/>
  <c r="DL102" i="1"/>
  <c r="CZ102" i="1"/>
  <c r="CR102" i="1"/>
  <c r="CJ102" i="1"/>
  <c r="CB102" i="1"/>
  <c r="BT102" i="1"/>
  <c r="BL102" i="1"/>
  <c r="BD102" i="1"/>
  <c r="AV102" i="1"/>
  <c r="AN102" i="1"/>
  <c r="AF102" i="1"/>
  <c r="X102" i="1"/>
  <c r="P102" i="1"/>
  <c r="D103" i="1"/>
  <c r="DF102" i="1"/>
  <c r="CX102" i="1"/>
  <c r="CP102" i="1"/>
  <c r="CH102" i="1"/>
  <c r="BZ102" i="1"/>
  <c r="BR102" i="1"/>
  <c r="BJ102" i="1"/>
  <c r="BB102" i="1"/>
  <c r="AT102" i="1"/>
  <c r="AL102" i="1"/>
  <c r="AD102" i="1"/>
  <c r="V102" i="1"/>
  <c r="N102" i="1"/>
  <c r="DD102" i="1"/>
  <c r="CV102" i="1"/>
  <c r="CN102" i="1"/>
  <c r="CF102" i="1"/>
  <c r="BX102" i="1"/>
  <c r="BP102" i="1"/>
  <c r="BH102" i="1"/>
  <c r="AZ102" i="1"/>
  <c r="AR102" i="1"/>
  <c r="AJ102" i="1"/>
  <c r="AB102" i="1"/>
  <c r="T102" i="1"/>
  <c r="L102" i="1"/>
  <c r="DR102" i="1" l="1"/>
  <c r="D104" i="1"/>
  <c r="AP103" i="1"/>
  <c r="AH103" i="1"/>
  <c r="Z103" i="1"/>
  <c r="R103" i="1"/>
  <c r="AR103" i="1"/>
  <c r="AJ103" i="1"/>
  <c r="AB103" i="1"/>
  <c r="T103" i="1"/>
  <c r="L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L103" i="1"/>
  <c r="AD103" i="1"/>
  <c r="V103" i="1"/>
  <c r="N103" i="1"/>
  <c r="DL103" i="1"/>
  <c r="AN103" i="1"/>
  <c r="AF103" i="1"/>
  <c r="X103" i="1"/>
  <c r="P103" i="1"/>
  <c r="DR103" i="1" l="1"/>
  <c r="D105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L104" i="1"/>
  <c r="AD104" i="1"/>
  <c r="V104" i="1"/>
  <c r="N104" i="1"/>
  <c r="AN104" i="1"/>
  <c r="AF104" i="1"/>
  <c r="X104" i="1"/>
  <c r="P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AP104" i="1"/>
  <c r="AH104" i="1"/>
  <c r="Z104" i="1"/>
  <c r="R104" i="1"/>
  <c r="DL104" i="1"/>
  <c r="AR104" i="1"/>
  <c r="AJ104" i="1"/>
  <c r="AB104" i="1"/>
  <c r="T104" i="1"/>
  <c r="L104" i="1"/>
  <c r="D106" i="1" l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L105" i="1"/>
  <c r="AD105" i="1"/>
  <c r="V105" i="1"/>
  <c r="N105" i="1"/>
  <c r="AN105" i="1"/>
  <c r="AF105" i="1"/>
  <c r="X105" i="1"/>
  <c r="P105" i="1"/>
  <c r="DF105" i="1"/>
  <c r="DD105" i="1"/>
  <c r="DB105" i="1"/>
  <c r="CZ105" i="1"/>
  <c r="CX105" i="1"/>
  <c r="CV105" i="1"/>
  <c r="CT105" i="1"/>
  <c r="CR105" i="1"/>
  <c r="CP105" i="1"/>
  <c r="CN105" i="1"/>
  <c r="CL105" i="1"/>
  <c r="CJ105" i="1"/>
  <c r="CH105" i="1"/>
  <c r="CF105" i="1"/>
  <c r="AP105" i="1"/>
  <c r="AH105" i="1"/>
  <c r="Z105" i="1"/>
  <c r="R105" i="1"/>
  <c r="DL105" i="1"/>
  <c r="AR105" i="1"/>
  <c r="AJ105" i="1"/>
  <c r="AB105" i="1"/>
  <c r="T105" i="1"/>
  <c r="L105" i="1"/>
  <c r="DR104" i="1"/>
  <c r="DF106" i="1" l="1"/>
  <c r="DD106" i="1"/>
  <c r="DB106" i="1"/>
  <c r="CZ106" i="1"/>
  <c r="CX106" i="1"/>
  <c r="CV106" i="1"/>
  <c r="CT106" i="1"/>
  <c r="CR106" i="1"/>
  <c r="CP106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L106" i="1"/>
  <c r="AD106" i="1"/>
  <c r="V106" i="1"/>
  <c r="N106" i="1"/>
  <c r="DL106" i="1"/>
  <c r="AN106" i="1"/>
  <c r="AF106" i="1"/>
  <c r="X106" i="1"/>
  <c r="P106" i="1"/>
  <c r="D107" i="1"/>
  <c r="AP106" i="1"/>
  <c r="AH106" i="1"/>
  <c r="Z106" i="1"/>
  <c r="R106" i="1"/>
  <c r="AR106" i="1"/>
  <c r="AJ106" i="1"/>
  <c r="AB106" i="1"/>
  <c r="T106" i="1"/>
  <c r="L106" i="1"/>
  <c r="DR105" i="1"/>
  <c r="DR106" i="1" l="1"/>
  <c r="D108" i="1"/>
  <c r="CD107" i="1"/>
  <c r="CB107" i="1"/>
  <c r="BZ107" i="1"/>
  <c r="BX107" i="1"/>
  <c r="BV107" i="1"/>
  <c r="AP107" i="1"/>
  <c r="AH107" i="1"/>
  <c r="Z107" i="1"/>
  <c r="R107" i="1"/>
  <c r="AR107" i="1"/>
  <c r="AJ107" i="1"/>
  <c r="AB107" i="1"/>
  <c r="T107" i="1"/>
  <c r="L107" i="1"/>
  <c r="DF107" i="1"/>
  <c r="DD107" i="1"/>
  <c r="DB107" i="1"/>
  <c r="CZ107" i="1"/>
  <c r="CX107" i="1"/>
  <c r="CV107" i="1"/>
  <c r="CT107" i="1"/>
  <c r="CR107" i="1"/>
  <c r="CP107" i="1"/>
  <c r="CN107" i="1"/>
  <c r="CL107" i="1"/>
  <c r="CJ107" i="1"/>
  <c r="CH107" i="1"/>
  <c r="CF107" i="1"/>
  <c r="BT107" i="1"/>
  <c r="BR107" i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L107" i="1"/>
  <c r="AD107" i="1"/>
  <c r="V107" i="1"/>
  <c r="N107" i="1"/>
  <c r="DL107" i="1"/>
  <c r="AN107" i="1"/>
  <c r="AF107" i="1"/>
  <c r="X107" i="1"/>
  <c r="P107" i="1"/>
  <c r="DL108" i="1" l="1"/>
  <c r="CZ108" i="1"/>
  <c r="CR108" i="1"/>
  <c r="CJ108" i="1"/>
  <c r="CB108" i="1"/>
  <c r="BT108" i="1"/>
  <c r="BL108" i="1"/>
  <c r="BD108" i="1"/>
  <c r="AP108" i="1"/>
  <c r="AH108" i="1"/>
  <c r="Z108" i="1"/>
  <c r="R108" i="1"/>
  <c r="D109" i="1"/>
  <c r="DF108" i="1"/>
  <c r="CX108" i="1"/>
  <c r="CP108" i="1"/>
  <c r="CH108" i="1"/>
  <c r="BZ108" i="1"/>
  <c r="BR108" i="1"/>
  <c r="BJ108" i="1"/>
  <c r="BB108" i="1"/>
  <c r="AV108" i="1"/>
  <c r="AN108" i="1"/>
  <c r="AF108" i="1"/>
  <c r="X108" i="1"/>
  <c r="P108" i="1"/>
  <c r="DD108" i="1"/>
  <c r="CV108" i="1"/>
  <c r="CN108" i="1"/>
  <c r="CF108" i="1"/>
  <c r="BX108" i="1"/>
  <c r="BP108" i="1"/>
  <c r="BH108" i="1"/>
  <c r="AZ108" i="1"/>
  <c r="AT108" i="1"/>
  <c r="AL108" i="1"/>
  <c r="AD108" i="1"/>
  <c r="V108" i="1"/>
  <c r="N108" i="1"/>
  <c r="DB108" i="1"/>
  <c r="CT108" i="1"/>
  <c r="CL108" i="1"/>
  <c r="CD108" i="1"/>
  <c r="BV108" i="1"/>
  <c r="BN108" i="1"/>
  <c r="BF108" i="1"/>
  <c r="AX108" i="1"/>
  <c r="AR108" i="1"/>
  <c r="AJ108" i="1"/>
  <c r="AB108" i="1"/>
  <c r="T108" i="1"/>
  <c r="L108" i="1"/>
  <c r="DR107" i="1"/>
  <c r="DR108" i="1" l="1"/>
  <c r="AR109" i="1"/>
  <c r="AJ109" i="1"/>
  <c r="AB109" i="1"/>
  <c r="T109" i="1"/>
  <c r="L109" i="1"/>
  <c r="DF109" i="1"/>
  <c r="DD109" i="1"/>
  <c r="DB109" i="1"/>
  <c r="CZ109" i="1"/>
  <c r="CX109" i="1"/>
  <c r="CV109" i="1"/>
  <c r="CT109" i="1"/>
  <c r="CR109" i="1"/>
  <c r="CP109" i="1"/>
  <c r="CN109" i="1"/>
  <c r="CL109" i="1"/>
  <c r="CJ109" i="1"/>
  <c r="CH109" i="1"/>
  <c r="CF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L109" i="1"/>
  <c r="AD109" i="1"/>
  <c r="V109" i="1"/>
  <c r="N109" i="1"/>
  <c r="DL109" i="1"/>
  <c r="AN109" i="1"/>
  <c r="AF109" i="1"/>
  <c r="X109" i="1"/>
  <c r="P109" i="1"/>
  <c r="D110" i="1"/>
  <c r="CD109" i="1"/>
  <c r="CB109" i="1"/>
  <c r="BZ109" i="1"/>
  <c r="BX109" i="1"/>
  <c r="BV109" i="1"/>
  <c r="AP109" i="1"/>
  <c r="AH109" i="1"/>
  <c r="Z109" i="1"/>
  <c r="R109" i="1"/>
  <c r="AN110" i="1" l="1"/>
  <c r="AF110" i="1"/>
  <c r="X110" i="1"/>
  <c r="P110" i="1"/>
  <c r="DF110" i="1"/>
  <c r="DD110" i="1"/>
  <c r="DB110" i="1"/>
  <c r="CZ110" i="1"/>
  <c r="CX110" i="1"/>
  <c r="CV110" i="1"/>
  <c r="CT110" i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AP110" i="1"/>
  <c r="AH110" i="1"/>
  <c r="Z110" i="1"/>
  <c r="R110" i="1"/>
  <c r="DL110" i="1"/>
  <c r="AR110" i="1"/>
  <c r="AJ110" i="1"/>
  <c r="AB110" i="1"/>
  <c r="T110" i="1"/>
  <c r="L110" i="1"/>
  <c r="D111" i="1"/>
  <c r="BT110" i="1"/>
  <c r="BR110" i="1"/>
  <c r="BP110" i="1"/>
  <c r="BN110" i="1"/>
  <c r="BL110" i="1"/>
  <c r="BJ110" i="1"/>
  <c r="BH110" i="1"/>
  <c r="BF110" i="1"/>
  <c r="BD110" i="1"/>
  <c r="BB110" i="1"/>
  <c r="AZ110" i="1"/>
  <c r="AX110" i="1"/>
  <c r="AV110" i="1"/>
  <c r="AT110" i="1"/>
  <c r="AL110" i="1"/>
  <c r="AD110" i="1"/>
  <c r="V110" i="1"/>
  <c r="N110" i="1"/>
  <c r="DR109" i="1"/>
  <c r="DL111" i="1" l="1"/>
  <c r="AP111" i="1"/>
  <c r="AH111" i="1"/>
  <c r="Z111" i="1"/>
  <c r="R111" i="1"/>
  <c r="D112" i="1"/>
  <c r="DF111" i="1"/>
  <c r="DD111" i="1"/>
  <c r="CX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AJ111" i="1"/>
  <c r="T111" i="1"/>
  <c r="CZ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L111" i="1"/>
  <c r="AF111" i="1"/>
  <c r="V111" i="1"/>
  <c r="P111" i="1"/>
  <c r="DB111" i="1"/>
  <c r="AR111" i="1"/>
  <c r="AB111" i="1"/>
  <c r="L111" i="1"/>
  <c r="BV111" i="1"/>
  <c r="AT111" i="1"/>
  <c r="AN111" i="1"/>
  <c r="AD111" i="1"/>
  <c r="X111" i="1"/>
  <c r="N111" i="1"/>
  <c r="DR110" i="1"/>
  <c r="DR111" i="1" l="1"/>
  <c r="DF112" i="1"/>
  <c r="DD112" i="1"/>
  <c r="CD112" i="1"/>
  <c r="CB112" i="1"/>
  <c r="BZ112" i="1"/>
  <c r="BX112" i="1"/>
  <c r="BV112" i="1"/>
  <c r="AR112" i="1"/>
  <c r="AJ112" i="1"/>
  <c r="AB112" i="1"/>
  <c r="T112" i="1"/>
  <c r="L112" i="1"/>
  <c r="D113" i="1"/>
  <c r="CV112" i="1"/>
  <c r="CN112" i="1"/>
  <c r="CF112" i="1"/>
  <c r="BP112" i="1"/>
  <c r="BH112" i="1"/>
  <c r="AZ112" i="1"/>
  <c r="AN112" i="1"/>
  <c r="AH112" i="1"/>
  <c r="X112" i="1"/>
  <c r="R112" i="1"/>
  <c r="CX112" i="1"/>
  <c r="CP112" i="1"/>
  <c r="CH112" i="1"/>
  <c r="BR112" i="1"/>
  <c r="BJ112" i="1"/>
  <c r="BB112" i="1"/>
  <c r="AT112" i="1"/>
  <c r="AD112" i="1"/>
  <c r="N112" i="1"/>
  <c r="CR112" i="1"/>
  <c r="CJ112" i="1"/>
  <c r="BT112" i="1"/>
  <c r="BL112" i="1"/>
  <c r="BD112" i="1"/>
  <c r="AV112" i="1"/>
  <c r="AP112" i="1"/>
  <c r="AF112" i="1"/>
  <c r="Z112" i="1"/>
  <c r="P112" i="1"/>
  <c r="DL112" i="1"/>
  <c r="DB112" i="1"/>
  <c r="CZ112" i="1"/>
  <c r="CT112" i="1"/>
  <c r="CL112" i="1"/>
  <c r="BN112" i="1"/>
  <c r="BF112" i="1"/>
  <c r="AX112" i="1"/>
  <c r="AL112" i="1"/>
  <c r="V112" i="1"/>
  <c r="D114" i="1" l="1"/>
  <c r="DF113" i="1"/>
  <c r="CX113" i="1"/>
  <c r="CP113" i="1"/>
  <c r="CH113" i="1"/>
  <c r="BZ113" i="1"/>
  <c r="BR113" i="1"/>
  <c r="BJ113" i="1"/>
  <c r="BB113" i="1"/>
  <c r="AT113" i="1"/>
  <c r="AL113" i="1"/>
  <c r="AD113" i="1"/>
  <c r="V113" i="1"/>
  <c r="N113" i="1"/>
  <c r="DB113" i="1"/>
  <c r="CR113" i="1"/>
  <c r="CF113" i="1"/>
  <c r="BV113" i="1"/>
  <c r="BL113" i="1"/>
  <c r="AZ113" i="1"/>
  <c r="AP113" i="1"/>
  <c r="AF113" i="1"/>
  <c r="T113" i="1"/>
  <c r="CZ113" i="1"/>
  <c r="CN113" i="1"/>
  <c r="CD113" i="1"/>
  <c r="BT113" i="1"/>
  <c r="BH113" i="1"/>
  <c r="AX113" i="1"/>
  <c r="AN113" i="1"/>
  <c r="AB113" i="1"/>
  <c r="R113" i="1"/>
  <c r="DL113" i="1"/>
  <c r="CV113" i="1"/>
  <c r="CL113" i="1"/>
  <c r="CB113" i="1"/>
  <c r="BP113" i="1"/>
  <c r="BF113" i="1"/>
  <c r="AV113" i="1"/>
  <c r="AJ113" i="1"/>
  <c r="Z113" i="1"/>
  <c r="P113" i="1"/>
  <c r="DD113" i="1"/>
  <c r="CT113" i="1"/>
  <c r="CJ113" i="1"/>
  <c r="BX113" i="1"/>
  <c r="BN113" i="1"/>
  <c r="BD113" i="1"/>
  <c r="AR113" i="1"/>
  <c r="AH113" i="1"/>
  <c r="X113" i="1"/>
  <c r="L113" i="1"/>
  <c r="DR112" i="1"/>
  <c r="DR113" i="1" l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H114" i="1"/>
  <c r="CF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L114" i="1"/>
  <c r="AD114" i="1"/>
  <c r="V114" i="1"/>
  <c r="N114" i="1"/>
  <c r="CD114" i="1"/>
  <c r="BV114" i="1"/>
  <c r="AN114" i="1"/>
  <c r="X114" i="1"/>
  <c r="BX114" i="1"/>
  <c r="AP114" i="1"/>
  <c r="AJ114" i="1"/>
  <c r="Z114" i="1"/>
  <c r="T114" i="1"/>
  <c r="DL114" i="1"/>
  <c r="DL98" i="1" s="1"/>
  <c r="BZ114" i="1"/>
  <c r="AF114" i="1"/>
  <c r="P114" i="1"/>
  <c r="D115" i="1"/>
  <c r="D116" i="1" s="1"/>
  <c r="CB114" i="1"/>
  <c r="AR114" i="1"/>
  <c r="AH114" i="1"/>
  <c r="AB114" i="1"/>
  <c r="R114" i="1"/>
  <c r="L114" i="1"/>
  <c r="DR114" i="1" l="1"/>
  <c r="DR98" i="1" s="1"/>
  <c r="L98" i="1"/>
  <c r="AR98" i="1"/>
  <c r="AF98" i="1"/>
  <c r="Z98" i="1"/>
  <c r="X98" i="1"/>
  <c r="N98" i="1"/>
  <c r="AT98" i="1"/>
  <c r="BB98" i="1"/>
  <c r="BJ98" i="1"/>
  <c r="BR98" i="1"/>
  <c r="CJ98" i="1"/>
  <c r="CR98" i="1"/>
  <c r="CZ98" i="1"/>
  <c r="R98" i="1"/>
  <c r="CB98" i="1"/>
  <c r="BZ98" i="1"/>
  <c r="AJ98" i="1"/>
  <c r="AN98" i="1"/>
  <c r="V98" i="1"/>
  <c r="AV98" i="1"/>
  <c r="BD98" i="1"/>
  <c r="BL98" i="1"/>
  <c r="BT98" i="1"/>
  <c r="CL98" i="1"/>
  <c r="CT98" i="1"/>
  <c r="DB98" i="1"/>
  <c r="AB98" i="1"/>
  <c r="D117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L116" i="1"/>
  <c r="AD116" i="1"/>
  <c r="V116" i="1"/>
  <c r="N116" i="1"/>
  <c r="CZ116" i="1"/>
  <c r="CR116" i="1"/>
  <c r="CJ116" i="1"/>
  <c r="AR116" i="1"/>
  <c r="AH116" i="1"/>
  <c r="AB116" i="1"/>
  <c r="R116" i="1"/>
  <c r="L116" i="1"/>
  <c r="DL116" i="1"/>
  <c r="DB116" i="1"/>
  <c r="CT116" i="1"/>
  <c r="CL116" i="1"/>
  <c r="AN116" i="1"/>
  <c r="X116" i="1"/>
  <c r="DD116" i="1"/>
  <c r="CV116" i="1"/>
  <c r="CN116" i="1"/>
  <c r="CF116" i="1"/>
  <c r="AP116" i="1"/>
  <c r="AJ116" i="1"/>
  <c r="Z116" i="1"/>
  <c r="T116" i="1"/>
  <c r="DF116" i="1"/>
  <c r="CX116" i="1"/>
  <c r="CP116" i="1"/>
  <c r="CH116" i="1"/>
  <c r="AF116" i="1"/>
  <c r="P116" i="1"/>
  <c r="AP98" i="1"/>
  <c r="BV98" i="1"/>
  <c r="AD98" i="1"/>
  <c r="AX98" i="1"/>
  <c r="BF98" i="1"/>
  <c r="BN98" i="1"/>
  <c r="CF98" i="1"/>
  <c r="CN98" i="1"/>
  <c r="CV98" i="1"/>
  <c r="DD98" i="1"/>
  <c r="AH98" i="1"/>
  <c r="P98" i="1"/>
  <c r="T98" i="1"/>
  <c r="BX98" i="1"/>
  <c r="CD98" i="1"/>
  <c r="AL98" i="1"/>
  <c r="AZ98" i="1"/>
  <c r="BH98" i="1"/>
  <c r="BP98" i="1"/>
  <c r="CH98" i="1"/>
  <c r="CP98" i="1"/>
  <c r="CX98" i="1"/>
  <c r="DF98" i="1"/>
  <c r="D118" i="1" l="1"/>
  <c r="DF117" i="1"/>
  <c r="CX117" i="1"/>
  <c r="CP117" i="1"/>
  <c r="CH117" i="1"/>
  <c r="BZ117" i="1"/>
  <c r="BR117" i="1"/>
  <c r="BJ117" i="1"/>
  <c r="BB117" i="1"/>
  <c r="AT117" i="1"/>
  <c r="AL117" i="1"/>
  <c r="AD117" i="1"/>
  <c r="V117" i="1"/>
  <c r="R117" i="1"/>
  <c r="DL117" i="1"/>
  <c r="CV117" i="1"/>
  <c r="CL117" i="1"/>
  <c r="CB117" i="1"/>
  <c r="BP117" i="1"/>
  <c r="BF117" i="1"/>
  <c r="AV117" i="1"/>
  <c r="AJ117" i="1"/>
  <c r="Z117" i="1"/>
  <c r="DD117" i="1"/>
  <c r="CT117" i="1"/>
  <c r="CJ117" i="1"/>
  <c r="BX117" i="1"/>
  <c r="BN117" i="1"/>
  <c r="BD117" i="1"/>
  <c r="AR117" i="1"/>
  <c r="AH117" i="1"/>
  <c r="X117" i="1"/>
  <c r="P117" i="1"/>
  <c r="DB117" i="1"/>
  <c r="CR117" i="1"/>
  <c r="CF117" i="1"/>
  <c r="BV117" i="1"/>
  <c r="BL117" i="1"/>
  <c r="AZ117" i="1"/>
  <c r="AP117" i="1"/>
  <c r="AF117" i="1"/>
  <c r="T117" i="1"/>
  <c r="N117" i="1"/>
  <c r="CZ117" i="1"/>
  <c r="CN117" i="1"/>
  <c r="CD117" i="1"/>
  <c r="BT117" i="1"/>
  <c r="BH117" i="1"/>
  <c r="AX117" i="1"/>
  <c r="AN117" i="1"/>
  <c r="AB117" i="1"/>
  <c r="L117" i="1"/>
  <c r="DR116" i="1"/>
  <c r="DR117" i="1" l="1"/>
  <c r="DF118" i="1"/>
  <c r="DD118" i="1"/>
  <c r="DB118" i="1"/>
  <c r="CZ118" i="1"/>
  <c r="CX118" i="1"/>
  <c r="CV118" i="1"/>
  <c r="CT118" i="1"/>
  <c r="CR118" i="1"/>
  <c r="CP118" i="1"/>
  <c r="CN118" i="1"/>
  <c r="CL118" i="1"/>
  <c r="CJ118" i="1"/>
  <c r="CH118" i="1"/>
  <c r="CF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L118" i="1"/>
  <c r="AD118" i="1"/>
  <c r="V118" i="1"/>
  <c r="N118" i="1"/>
  <c r="DL118" i="1"/>
  <c r="BZ118" i="1"/>
  <c r="AF118" i="1"/>
  <c r="P118" i="1"/>
  <c r="D119" i="1"/>
  <c r="CB118" i="1"/>
  <c r="AR118" i="1"/>
  <c r="AH118" i="1"/>
  <c r="AB118" i="1"/>
  <c r="R118" i="1"/>
  <c r="L118" i="1"/>
  <c r="CD118" i="1"/>
  <c r="BV118" i="1"/>
  <c r="AN118" i="1"/>
  <c r="X118" i="1"/>
  <c r="BX118" i="1"/>
  <c r="AP118" i="1"/>
  <c r="AJ118" i="1"/>
  <c r="Z118" i="1"/>
  <c r="T118" i="1"/>
  <c r="D120" i="1" l="1"/>
  <c r="DF119" i="1"/>
  <c r="CX119" i="1"/>
  <c r="CP119" i="1"/>
  <c r="CH119" i="1"/>
  <c r="BZ119" i="1"/>
  <c r="BR119" i="1"/>
  <c r="BJ119" i="1"/>
  <c r="BB119" i="1"/>
  <c r="AT119" i="1"/>
  <c r="AL119" i="1"/>
  <c r="AD119" i="1"/>
  <c r="V119" i="1"/>
  <c r="N119" i="1"/>
  <c r="DD119" i="1"/>
  <c r="CT119" i="1"/>
  <c r="CJ119" i="1"/>
  <c r="BX119" i="1"/>
  <c r="BN119" i="1"/>
  <c r="BD119" i="1"/>
  <c r="AR119" i="1"/>
  <c r="AH119" i="1"/>
  <c r="X119" i="1"/>
  <c r="L119" i="1"/>
  <c r="DB119" i="1"/>
  <c r="CR119" i="1"/>
  <c r="CF119" i="1"/>
  <c r="BV119" i="1"/>
  <c r="BL119" i="1"/>
  <c r="AZ119" i="1"/>
  <c r="AP119" i="1"/>
  <c r="AF119" i="1"/>
  <c r="T119" i="1"/>
  <c r="CZ119" i="1"/>
  <c r="CN119" i="1"/>
  <c r="CD119" i="1"/>
  <c r="BT119" i="1"/>
  <c r="BH119" i="1"/>
  <c r="AX119" i="1"/>
  <c r="AN119" i="1"/>
  <c r="AB119" i="1"/>
  <c r="R119" i="1"/>
  <c r="DL119" i="1"/>
  <c r="CV119" i="1"/>
  <c r="CL119" i="1"/>
  <c r="CB119" i="1"/>
  <c r="BP119" i="1"/>
  <c r="BF119" i="1"/>
  <c r="AV119" i="1"/>
  <c r="AJ119" i="1"/>
  <c r="Z119" i="1"/>
  <c r="P119" i="1"/>
  <c r="DR118" i="1"/>
  <c r="D121" i="1" l="1"/>
  <c r="DF120" i="1"/>
  <c r="DD120" i="1"/>
  <c r="DB120" i="1"/>
  <c r="CZ120" i="1"/>
  <c r="CX120" i="1"/>
  <c r="CV120" i="1"/>
  <c r="CT120" i="1"/>
  <c r="CR120" i="1"/>
  <c r="CP120" i="1"/>
  <c r="CN120" i="1"/>
  <c r="CL120" i="1"/>
  <c r="CJ120" i="1"/>
  <c r="CH120" i="1"/>
  <c r="CF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L120" i="1"/>
  <c r="AD120" i="1"/>
  <c r="V120" i="1"/>
  <c r="N120" i="1"/>
  <c r="CB120" i="1"/>
  <c r="AR120" i="1"/>
  <c r="AH120" i="1"/>
  <c r="AB120" i="1"/>
  <c r="R120" i="1"/>
  <c r="L120" i="1"/>
  <c r="CD120" i="1"/>
  <c r="BV120" i="1"/>
  <c r="AN120" i="1"/>
  <c r="X120" i="1"/>
  <c r="BX120" i="1"/>
  <c r="AP120" i="1"/>
  <c r="AJ120" i="1"/>
  <c r="Z120" i="1"/>
  <c r="T120" i="1"/>
  <c r="DL120" i="1"/>
  <c r="BZ120" i="1"/>
  <c r="AF120" i="1"/>
  <c r="P120" i="1"/>
  <c r="DR119" i="1"/>
  <c r="DR120" i="1" l="1"/>
  <c r="D122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L121" i="1"/>
  <c r="AD121" i="1"/>
  <c r="V121" i="1"/>
  <c r="N121" i="1"/>
  <c r="DF121" i="1"/>
  <c r="DD121" i="1"/>
  <c r="DB121" i="1"/>
  <c r="CZ121" i="1"/>
  <c r="CX121" i="1"/>
  <c r="CV121" i="1"/>
  <c r="CT121" i="1"/>
  <c r="CR121" i="1"/>
  <c r="CP121" i="1"/>
  <c r="CN121" i="1"/>
  <c r="CL121" i="1"/>
  <c r="CJ121" i="1"/>
  <c r="CH121" i="1"/>
  <c r="CF121" i="1"/>
  <c r="AP121" i="1"/>
  <c r="AH121" i="1"/>
  <c r="Z121" i="1"/>
  <c r="R121" i="1"/>
  <c r="AR121" i="1"/>
  <c r="AN121" i="1"/>
  <c r="AJ121" i="1"/>
  <c r="AF121" i="1"/>
  <c r="AB121" i="1"/>
  <c r="X121" i="1"/>
  <c r="T121" i="1"/>
  <c r="P121" i="1"/>
  <c r="L121" i="1"/>
  <c r="DL121" i="1"/>
  <c r="DR121" i="1" l="1"/>
  <c r="DF122" i="1"/>
  <c r="DD122" i="1"/>
  <c r="DB122" i="1"/>
  <c r="CZ122" i="1"/>
  <c r="CX122" i="1"/>
  <c r="CV122" i="1"/>
  <c r="CT122" i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L122" i="1"/>
  <c r="AD122" i="1"/>
  <c r="V122" i="1"/>
  <c r="N122" i="1"/>
  <c r="D123" i="1"/>
  <c r="AP122" i="1"/>
  <c r="AH122" i="1"/>
  <c r="Z122" i="1"/>
  <c r="R122" i="1"/>
  <c r="DL122" i="1"/>
  <c r="AR122" i="1"/>
  <c r="AN122" i="1"/>
  <c r="AJ122" i="1"/>
  <c r="AF122" i="1"/>
  <c r="AB122" i="1"/>
  <c r="X122" i="1"/>
  <c r="T122" i="1"/>
  <c r="P122" i="1"/>
  <c r="L122" i="1"/>
  <c r="DR122" i="1" l="1"/>
  <c r="D124" i="1"/>
  <c r="AP123" i="1"/>
  <c r="AH123" i="1"/>
  <c r="Z123" i="1"/>
  <c r="R123" i="1"/>
  <c r="DF123" i="1"/>
  <c r="DD123" i="1"/>
  <c r="DB123" i="1"/>
  <c r="CZ123" i="1"/>
  <c r="CX123" i="1"/>
  <c r="CV123" i="1"/>
  <c r="CT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L123" i="1"/>
  <c r="AD123" i="1"/>
  <c r="V123" i="1"/>
  <c r="N123" i="1"/>
  <c r="DL123" i="1"/>
  <c r="AR123" i="1"/>
  <c r="AN123" i="1"/>
  <c r="AJ123" i="1"/>
  <c r="AF123" i="1"/>
  <c r="AB123" i="1"/>
  <c r="X123" i="1"/>
  <c r="T123" i="1"/>
  <c r="P123" i="1"/>
  <c r="L123" i="1"/>
  <c r="DF124" i="1" l="1"/>
  <c r="DD124" i="1"/>
  <c r="DB124" i="1"/>
  <c r="CZ124" i="1"/>
  <c r="CX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L124" i="1"/>
  <c r="AD124" i="1"/>
  <c r="V124" i="1"/>
  <c r="N124" i="1"/>
  <c r="D125" i="1"/>
  <c r="AP124" i="1"/>
  <c r="AH124" i="1"/>
  <c r="Z124" i="1"/>
  <c r="R124" i="1"/>
  <c r="DL124" i="1"/>
  <c r="AR124" i="1"/>
  <c r="AN124" i="1"/>
  <c r="AJ124" i="1"/>
  <c r="AF124" i="1"/>
  <c r="AB124" i="1"/>
  <c r="X124" i="1"/>
  <c r="T124" i="1"/>
  <c r="P124" i="1"/>
  <c r="L124" i="1"/>
  <c r="DR123" i="1"/>
  <c r="DR124" i="1" l="1"/>
  <c r="D126" i="1"/>
  <c r="AP125" i="1"/>
  <c r="AH125" i="1"/>
  <c r="Z125" i="1"/>
  <c r="R125" i="1"/>
  <c r="DF125" i="1"/>
  <c r="DD125" i="1"/>
  <c r="DB125" i="1"/>
  <c r="CZ125" i="1"/>
  <c r="CX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L125" i="1"/>
  <c r="AD125" i="1"/>
  <c r="V125" i="1"/>
  <c r="N125" i="1"/>
  <c r="DL125" i="1"/>
  <c r="AR125" i="1"/>
  <c r="AN125" i="1"/>
  <c r="AJ125" i="1"/>
  <c r="AF125" i="1"/>
  <c r="AB125" i="1"/>
  <c r="X125" i="1"/>
  <c r="T125" i="1"/>
  <c r="P125" i="1"/>
  <c r="L125" i="1"/>
  <c r="AR126" i="1" l="1"/>
  <c r="AJ126" i="1"/>
  <c r="DF126" i="1"/>
  <c r="DD126" i="1"/>
  <c r="DB126" i="1"/>
  <c r="CZ126" i="1"/>
  <c r="CX126" i="1"/>
  <c r="CV126" i="1"/>
  <c r="CT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L126" i="1"/>
  <c r="AD126" i="1"/>
  <c r="V126" i="1"/>
  <c r="N126" i="1"/>
  <c r="DL126" i="1"/>
  <c r="D127" i="1"/>
  <c r="AP126" i="1"/>
  <c r="AH126" i="1"/>
  <c r="Z126" i="1"/>
  <c r="R126" i="1"/>
  <c r="AF126" i="1"/>
  <c r="AB126" i="1"/>
  <c r="X126" i="1"/>
  <c r="T126" i="1"/>
  <c r="P126" i="1"/>
  <c r="L126" i="1"/>
  <c r="AN126" i="1"/>
  <c r="DR125" i="1"/>
  <c r="DR126" i="1" l="1"/>
  <c r="DL127" i="1"/>
  <c r="DL115" i="1" s="1"/>
  <c r="AN127" i="1"/>
  <c r="AF127" i="1"/>
  <c r="X127" i="1"/>
  <c r="P127" i="1"/>
  <c r="D128" i="1"/>
  <c r="D129" i="1" s="1"/>
  <c r="AP127" i="1"/>
  <c r="AH127" i="1"/>
  <c r="Z127" i="1"/>
  <c r="R127" i="1"/>
  <c r="AR127" i="1"/>
  <c r="AJ127" i="1"/>
  <c r="AB127" i="1"/>
  <c r="T127" i="1"/>
  <c r="L127" i="1"/>
  <c r="DF127" i="1"/>
  <c r="DD127" i="1"/>
  <c r="DB127" i="1"/>
  <c r="CZ127" i="1"/>
  <c r="CX127" i="1"/>
  <c r="CV127" i="1"/>
  <c r="CT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L127" i="1"/>
  <c r="AD127" i="1"/>
  <c r="V127" i="1"/>
  <c r="N127" i="1"/>
  <c r="V115" i="1" l="1"/>
  <c r="BD115" i="1"/>
  <c r="AD115" i="1"/>
  <c r="AX115" i="1"/>
  <c r="BF115" i="1"/>
  <c r="BN115" i="1"/>
  <c r="BV115" i="1"/>
  <c r="CD115" i="1"/>
  <c r="CL115" i="1"/>
  <c r="CT115" i="1"/>
  <c r="DB115" i="1"/>
  <c r="T115" i="1"/>
  <c r="R115" i="1"/>
  <c r="DL129" i="1"/>
  <c r="AN129" i="1"/>
  <c r="AF129" i="1"/>
  <c r="X129" i="1"/>
  <c r="P129" i="1"/>
  <c r="D130" i="1"/>
  <c r="AP129" i="1"/>
  <c r="AH129" i="1"/>
  <c r="Z129" i="1"/>
  <c r="R129" i="1"/>
  <c r="AR129" i="1"/>
  <c r="AJ129" i="1"/>
  <c r="AB129" i="1"/>
  <c r="T129" i="1"/>
  <c r="L129" i="1"/>
  <c r="DF129" i="1"/>
  <c r="DD129" i="1"/>
  <c r="DB129" i="1"/>
  <c r="CZ129" i="1"/>
  <c r="CX129" i="1"/>
  <c r="CV129" i="1"/>
  <c r="CT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L129" i="1"/>
  <c r="AD129" i="1"/>
  <c r="V129" i="1"/>
  <c r="N129" i="1"/>
  <c r="AN115" i="1"/>
  <c r="AZ115" i="1"/>
  <c r="BP115" i="1"/>
  <c r="BX115" i="1"/>
  <c r="CF115" i="1"/>
  <c r="CN115" i="1"/>
  <c r="CV115" i="1"/>
  <c r="DD115" i="1"/>
  <c r="AB115" i="1"/>
  <c r="Z115" i="1"/>
  <c r="P115" i="1"/>
  <c r="AL115" i="1"/>
  <c r="BH115" i="1"/>
  <c r="N115" i="1"/>
  <c r="AT115" i="1"/>
  <c r="BB115" i="1"/>
  <c r="BJ115" i="1"/>
  <c r="BR115" i="1"/>
  <c r="BZ115" i="1"/>
  <c r="CH115" i="1"/>
  <c r="CP115" i="1"/>
  <c r="CX115" i="1"/>
  <c r="DF115" i="1"/>
  <c r="AJ115" i="1"/>
  <c r="AH115" i="1"/>
  <c r="X115" i="1"/>
  <c r="AV115" i="1"/>
  <c r="BL115" i="1"/>
  <c r="BT115" i="1"/>
  <c r="CB115" i="1"/>
  <c r="CJ115" i="1"/>
  <c r="CR115" i="1"/>
  <c r="CZ115" i="1"/>
  <c r="DR127" i="1"/>
  <c r="DR115" i="1" s="1"/>
  <c r="L115" i="1"/>
  <c r="AR115" i="1"/>
  <c r="AP115" i="1"/>
  <c r="AF115" i="1"/>
  <c r="AR130" i="1" l="1"/>
  <c r="AJ130" i="1"/>
  <c r="AB130" i="1"/>
  <c r="T130" i="1"/>
  <c r="L130" i="1"/>
  <c r="DF130" i="1"/>
  <c r="DD130" i="1"/>
  <c r="DB130" i="1"/>
  <c r="CZ130" i="1"/>
  <c r="CX130" i="1"/>
  <c r="CV130" i="1"/>
  <c r="CT130" i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L130" i="1"/>
  <c r="AD130" i="1"/>
  <c r="V130" i="1"/>
  <c r="N130" i="1"/>
  <c r="DL130" i="1"/>
  <c r="AN130" i="1"/>
  <c r="AF130" i="1"/>
  <c r="X130" i="1"/>
  <c r="P130" i="1"/>
  <c r="D131" i="1"/>
  <c r="AP130" i="1"/>
  <c r="AH130" i="1"/>
  <c r="Z130" i="1"/>
  <c r="R130" i="1"/>
  <c r="DR129" i="1"/>
  <c r="DR130" i="1" l="1"/>
  <c r="DL131" i="1"/>
  <c r="AN131" i="1"/>
  <c r="AF131" i="1"/>
  <c r="X131" i="1"/>
  <c r="P131" i="1"/>
  <c r="D132" i="1"/>
  <c r="AP131" i="1"/>
  <c r="AH131" i="1"/>
  <c r="Z131" i="1"/>
  <c r="R131" i="1"/>
  <c r="AR131" i="1"/>
  <c r="AJ131" i="1"/>
  <c r="AB131" i="1"/>
  <c r="T131" i="1"/>
  <c r="L131" i="1"/>
  <c r="DF131" i="1"/>
  <c r="DD131" i="1"/>
  <c r="DB131" i="1"/>
  <c r="CZ131" i="1"/>
  <c r="CX131" i="1"/>
  <c r="CV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L131" i="1"/>
  <c r="AD131" i="1"/>
  <c r="V131" i="1"/>
  <c r="N131" i="1"/>
  <c r="AR132" i="1" l="1"/>
  <c r="AJ132" i="1"/>
  <c r="AB132" i="1"/>
  <c r="T132" i="1"/>
  <c r="L132" i="1"/>
  <c r="DF132" i="1"/>
  <c r="DD132" i="1"/>
  <c r="DB132" i="1"/>
  <c r="CZ132" i="1"/>
  <c r="CX132" i="1"/>
  <c r="CV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L132" i="1"/>
  <c r="AD132" i="1"/>
  <c r="V132" i="1"/>
  <c r="N132" i="1"/>
  <c r="DL132" i="1"/>
  <c r="AN132" i="1"/>
  <c r="AF132" i="1"/>
  <c r="X132" i="1"/>
  <c r="P132" i="1"/>
  <c r="D133" i="1"/>
  <c r="AP132" i="1"/>
  <c r="AH132" i="1"/>
  <c r="Z132" i="1"/>
  <c r="R132" i="1"/>
  <c r="DR131" i="1"/>
  <c r="AN133" i="1" l="1"/>
  <c r="AF133" i="1"/>
  <c r="X133" i="1"/>
  <c r="P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AP133" i="1"/>
  <c r="AH133" i="1"/>
  <c r="Z133" i="1"/>
  <c r="R133" i="1"/>
  <c r="DL133" i="1"/>
  <c r="AR133" i="1"/>
  <c r="AJ133" i="1"/>
  <c r="AB133" i="1"/>
  <c r="T133" i="1"/>
  <c r="L133" i="1"/>
  <c r="D134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L133" i="1"/>
  <c r="AD133" i="1"/>
  <c r="V133" i="1"/>
  <c r="N133" i="1"/>
  <c r="DR132" i="1"/>
  <c r="DL134" i="1" l="1"/>
  <c r="AN134" i="1"/>
  <c r="AF134" i="1"/>
  <c r="X134" i="1"/>
  <c r="P134" i="1"/>
  <c r="D135" i="1"/>
  <c r="AP134" i="1"/>
  <c r="AH134" i="1"/>
  <c r="Z134" i="1"/>
  <c r="R134" i="1"/>
  <c r="AR134" i="1"/>
  <c r="AJ134" i="1"/>
  <c r="AB134" i="1"/>
  <c r="T134" i="1"/>
  <c r="L134" i="1"/>
  <c r="DF134" i="1"/>
  <c r="DD134" i="1"/>
  <c r="DB134" i="1"/>
  <c r="CZ134" i="1"/>
  <c r="CX134" i="1"/>
  <c r="CV134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L134" i="1"/>
  <c r="AD134" i="1"/>
  <c r="V134" i="1"/>
  <c r="N134" i="1"/>
  <c r="DR133" i="1"/>
  <c r="DR134" i="1" l="1"/>
  <c r="AR135" i="1"/>
  <c r="AJ135" i="1"/>
  <c r="AB135" i="1"/>
  <c r="AB128" i="1" s="1"/>
  <c r="T135" i="1"/>
  <c r="L135" i="1"/>
  <c r="DF135" i="1"/>
  <c r="DD135" i="1"/>
  <c r="DD128" i="1" s="1"/>
  <c r="DB135" i="1"/>
  <c r="CZ135" i="1"/>
  <c r="CX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L135" i="1"/>
  <c r="AD135" i="1"/>
  <c r="V135" i="1"/>
  <c r="N135" i="1"/>
  <c r="N128" i="1" s="1"/>
  <c r="DL135" i="1"/>
  <c r="DL128" i="1" s="1"/>
  <c r="AN135" i="1"/>
  <c r="AF135" i="1"/>
  <c r="X135" i="1"/>
  <c r="P135" i="1"/>
  <c r="D136" i="1"/>
  <c r="D137" i="1" s="1"/>
  <c r="AP135" i="1"/>
  <c r="AH135" i="1"/>
  <c r="Z135" i="1"/>
  <c r="R135" i="1"/>
  <c r="BN128" i="1" l="1"/>
  <c r="CN128" i="1"/>
  <c r="BP128" i="1"/>
  <c r="AZ128" i="1"/>
  <c r="DL137" i="1"/>
  <c r="AR137" i="1"/>
  <c r="AJ137" i="1"/>
  <c r="AB137" i="1"/>
  <c r="T137" i="1"/>
  <c r="L137" i="1"/>
  <c r="D138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L137" i="1"/>
  <c r="AD137" i="1"/>
  <c r="V137" i="1"/>
  <c r="N137" i="1"/>
  <c r="AN137" i="1"/>
  <c r="AF137" i="1"/>
  <c r="X137" i="1"/>
  <c r="P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AP137" i="1"/>
  <c r="AH137" i="1"/>
  <c r="Z137" i="1"/>
  <c r="R137" i="1"/>
  <c r="Z128" i="1"/>
  <c r="P128" i="1"/>
  <c r="CV128" i="1"/>
  <c r="AH128" i="1"/>
  <c r="X128" i="1"/>
  <c r="AT128" i="1"/>
  <c r="BB128" i="1"/>
  <c r="BJ128" i="1"/>
  <c r="BR128" i="1"/>
  <c r="BZ128" i="1"/>
  <c r="CH128" i="1"/>
  <c r="CP128" i="1"/>
  <c r="CX128" i="1"/>
  <c r="DF128" i="1"/>
  <c r="AJ128" i="1"/>
  <c r="CL128" i="1"/>
  <c r="AD128" i="1"/>
  <c r="AX128" i="1"/>
  <c r="AF128" i="1"/>
  <c r="AL128" i="1"/>
  <c r="AN128" i="1"/>
  <c r="AP128" i="1"/>
  <c r="V128" i="1"/>
  <c r="AV128" i="1"/>
  <c r="BD128" i="1"/>
  <c r="BL128" i="1"/>
  <c r="BT128" i="1"/>
  <c r="CB128" i="1"/>
  <c r="CJ128" i="1"/>
  <c r="CR128" i="1"/>
  <c r="CZ128" i="1"/>
  <c r="DR135" i="1"/>
  <c r="DR128" i="1" s="1"/>
  <c r="L128" i="1"/>
  <c r="AR128" i="1"/>
  <c r="CD128" i="1"/>
  <c r="BH128" i="1"/>
  <c r="R128" i="1"/>
  <c r="BF128" i="1"/>
  <c r="CT128" i="1"/>
  <c r="T128" i="1"/>
  <c r="DB128" i="1"/>
  <c r="BV128" i="1"/>
  <c r="CF128" i="1"/>
  <c r="BX128" i="1"/>
  <c r="AR138" i="1" l="1"/>
  <c r="AJ138" i="1"/>
  <c r="AB138" i="1"/>
  <c r="T138" i="1"/>
  <c r="L138" i="1"/>
  <c r="DF138" i="1"/>
  <c r="DD138" i="1"/>
  <c r="DB138" i="1"/>
  <c r="CZ138" i="1"/>
  <c r="CX138" i="1"/>
  <c r="CV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L138" i="1"/>
  <c r="AD138" i="1"/>
  <c r="V138" i="1"/>
  <c r="N138" i="1"/>
  <c r="DL138" i="1"/>
  <c r="AN138" i="1"/>
  <c r="AF138" i="1"/>
  <c r="X138" i="1"/>
  <c r="P138" i="1"/>
  <c r="D139" i="1"/>
  <c r="AP138" i="1"/>
  <c r="AH138" i="1"/>
  <c r="Z138" i="1"/>
  <c r="R138" i="1"/>
  <c r="DR137" i="1"/>
  <c r="AN139" i="1" l="1"/>
  <c r="AF139" i="1"/>
  <c r="X139" i="1"/>
  <c r="X136" i="1" s="1"/>
  <c r="P139" i="1"/>
  <c r="DF139" i="1"/>
  <c r="DD139" i="1"/>
  <c r="DB139" i="1"/>
  <c r="CZ139" i="1"/>
  <c r="CX139" i="1"/>
  <c r="CV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AP139" i="1"/>
  <c r="AH139" i="1"/>
  <c r="Z139" i="1"/>
  <c r="R139" i="1"/>
  <c r="R136" i="1" s="1"/>
  <c r="DL139" i="1"/>
  <c r="DL136" i="1" s="1"/>
  <c r="AR139" i="1"/>
  <c r="AJ139" i="1"/>
  <c r="AB139" i="1"/>
  <c r="AB136" i="1" s="1"/>
  <c r="T139" i="1"/>
  <c r="T136" i="1" s="1"/>
  <c r="L139" i="1"/>
  <c r="D140" i="1"/>
  <c r="D141" i="1" s="1"/>
  <c r="BT139" i="1"/>
  <c r="BT136" i="1" s="1"/>
  <c r="BR139" i="1"/>
  <c r="BP139" i="1"/>
  <c r="BN139" i="1"/>
  <c r="BL139" i="1"/>
  <c r="BJ139" i="1"/>
  <c r="BH139" i="1"/>
  <c r="BF139" i="1"/>
  <c r="BD139" i="1"/>
  <c r="BD136" i="1" s="1"/>
  <c r="BB139" i="1"/>
  <c r="AZ139" i="1"/>
  <c r="AX139" i="1"/>
  <c r="AV139" i="1"/>
  <c r="AT139" i="1"/>
  <c r="AL139" i="1"/>
  <c r="AD139" i="1"/>
  <c r="V139" i="1"/>
  <c r="V136" i="1" s="1"/>
  <c r="N139" i="1"/>
  <c r="DF136" i="1"/>
  <c r="CP136" i="1"/>
  <c r="Z136" i="1"/>
  <c r="AF136" i="1"/>
  <c r="CV136" i="1"/>
  <c r="CF136" i="1"/>
  <c r="BX136" i="1"/>
  <c r="BH136" i="1"/>
  <c r="AL136" i="1"/>
  <c r="BN136" i="1"/>
  <c r="AX136" i="1"/>
  <c r="AN136" i="1"/>
  <c r="CX136" i="1"/>
  <c r="CH136" i="1"/>
  <c r="DD136" i="1"/>
  <c r="CN136" i="1"/>
  <c r="DR138" i="1"/>
  <c r="BP136" i="1"/>
  <c r="AZ136" i="1"/>
  <c r="BF136" i="1"/>
  <c r="AD136" i="1"/>
  <c r="CD136" i="1" l="1"/>
  <c r="AV136" i="1"/>
  <c r="CL136" i="1"/>
  <c r="BL136" i="1"/>
  <c r="CT136" i="1"/>
  <c r="BV136" i="1"/>
  <c r="DB136" i="1"/>
  <c r="CB136" i="1"/>
  <c r="AP136" i="1"/>
  <c r="N136" i="1"/>
  <c r="AT136" i="1"/>
  <c r="BB136" i="1"/>
  <c r="BJ136" i="1"/>
  <c r="BR136" i="1"/>
  <c r="CJ136" i="1"/>
  <c r="CR136" i="1"/>
  <c r="CZ136" i="1"/>
  <c r="P136" i="1"/>
  <c r="AR141" i="1"/>
  <c r="AJ141" i="1"/>
  <c r="AB141" i="1"/>
  <c r="T141" i="1"/>
  <c r="L141" i="1"/>
  <c r="DF141" i="1"/>
  <c r="DD141" i="1"/>
  <c r="DB141" i="1"/>
  <c r="CZ141" i="1"/>
  <c r="CX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L141" i="1"/>
  <c r="AD141" i="1"/>
  <c r="V141" i="1"/>
  <c r="N141" i="1"/>
  <c r="DL141" i="1"/>
  <c r="AN141" i="1"/>
  <c r="AF141" i="1"/>
  <c r="X141" i="1"/>
  <c r="P141" i="1"/>
  <c r="D142" i="1"/>
  <c r="AP141" i="1"/>
  <c r="AH141" i="1"/>
  <c r="Z141" i="1"/>
  <c r="R141" i="1"/>
  <c r="AJ136" i="1"/>
  <c r="DR139" i="1"/>
  <c r="DR136" i="1" s="1"/>
  <c r="L136" i="1"/>
  <c r="AR136" i="1"/>
  <c r="AH136" i="1"/>
  <c r="BZ136" i="1"/>
  <c r="DR141" i="1" l="1"/>
  <c r="DL142" i="1"/>
  <c r="AN142" i="1"/>
  <c r="AF142" i="1"/>
  <c r="X142" i="1"/>
  <c r="P142" i="1"/>
  <c r="D143" i="1"/>
  <c r="AP142" i="1"/>
  <c r="AH142" i="1"/>
  <c r="Z142" i="1"/>
  <c r="R142" i="1"/>
  <c r="AR142" i="1"/>
  <c r="AJ142" i="1"/>
  <c r="AB142" i="1"/>
  <c r="T142" i="1"/>
  <c r="L142" i="1"/>
  <c r="DF142" i="1"/>
  <c r="DD142" i="1"/>
  <c r="DB142" i="1"/>
  <c r="CZ142" i="1"/>
  <c r="CX142" i="1"/>
  <c r="CV142" i="1"/>
  <c r="CT142" i="1"/>
  <c r="CR142" i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L142" i="1"/>
  <c r="AD142" i="1"/>
  <c r="V142" i="1"/>
  <c r="N142" i="1"/>
  <c r="DR142" i="1" l="1"/>
  <c r="AR143" i="1"/>
  <c r="AJ143" i="1"/>
  <c r="AB143" i="1"/>
  <c r="T143" i="1"/>
  <c r="L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L143" i="1"/>
  <c r="AD143" i="1"/>
  <c r="V143" i="1"/>
  <c r="N143" i="1"/>
  <c r="DL143" i="1"/>
  <c r="AN143" i="1"/>
  <c r="AF143" i="1"/>
  <c r="X143" i="1"/>
  <c r="P143" i="1"/>
  <c r="D144" i="1"/>
  <c r="AP143" i="1"/>
  <c r="AH143" i="1"/>
  <c r="Z143" i="1"/>
  <c r="R143" i="1"/>
  <c r="DR143" i="1" l="1"/>
  <c r="DL144" i="1"/>
  <c r="AN144" i="1"/>
  <c r="AF144" i="1"/>
  <c r="X144" i="1"/>
  <c r="P144" i="1"/>
  <c r="D145" i="1"/>
  <c r="AP144" i="1"/>
  <c r="AH144" i="1"/>
  <c r="Z144" i="1"/>
  <c r="R144" i="1"/>
  <c r="AR144" i="1"/>
  <c r="AJ144" i="1"/>
  <c r="AB144" i="1"/>
  <c r="T144" i="1"/>
  <c r="L144" i="1"/>
  <c r="DF144" i="1"/>
  <c r="DD144" i="1"/>
  <c r="DB144" i="1"/>
  <c r="CZ144" i="1"/>
  <c r="CX144" i="1"/>
  <c r="CV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L144" i="1"/>
  <c r="AD144" i="1"/>
  <c r="V144" i="1"/>
  <c r="N144" i="1"/>
  <c r="AR145" i="1" l="1"/>
  <c r="AJ145" i="1"/>
  <c r="AB145" i="1"/>
  <c r="T145" i="1"/>
  <c r="L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L145" i="1"/>
  <c r="AD145" i="1"/>
  <c r="V145" i="1"/>
  <c r="N145" i="1"/>
  <c r="DL145" i="1"/>
  <c r="AN145" i="1"/>
  <c r="AF145" i="1"/>
  <c r="X145" i="1"/>
  <c r="P145" i="1"/>
  <c r="D146" i="1"/>
  <c r="AP145" i="1"/>
  <c r="AH145" i="1"/>
  <c r="Z145" i="1"/>
  <c r="R145" i="1"/>
  <c r="DR144" i="1"/>
  <c r="DR145" i="1" l="1"/>
  <c r="DL146" i="1"/>
  <c r="AN146" i="1"/>
  <c r="AF146" i="1"/>
  <c r="X146" i="1"/>
  <c r="P146" i="1"/>
  <c r="D147" i="1"/>
  <c r="AP146" i="1"/>
  <c r="AH146" i="1"/>
  <c r="Z146" i="1"/>
  <c r="R146" i="1"/>
  <c r="AR146" i="1"/>
  <c r="AJ146" i="1"/>
  <c r="AB146" i="1"/>
  <c r="T146" i="1"/>
  <c r="L146" i="1"/>
  <c r="DF146" i="1"/>
  <c r="DD146" i="1"/>
  <c r="DB146" i="1"/>
  <c r="CZ146" i="1"/>
  <c r="CX146" i="1"/>
  <c r="CV146" i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L146" i="1"/>
  <c r="AD146" i="1"/>
  <c r="V146" i="1"/>
  <c r="N146" i="1"/>
  <c r="AR147" i="1" l="1"/>
  <c r="AJ147" i="1"/>
  <c r="AB147" i="1"/>
  <c r="T147" i="1"/>
  <c r="L147" i="1"/>
  <c r="DF147" i="1"/>
  <c r="DD147" i="1"/>
  <c r="DB147" i="1"/>
  <c r="CZ147" i="1"/>
  <c r="CX147" i="1"/>
  <c r="CV147" i="1"/>
  <c r="CT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L147" i="1"/>
  <c r="AD147" i="1"/>
  <c r="V147" i="1"/>
  <c r="N147" i="1"/>
  <c r="DL147" i="1"/>
  <c r="AN147" i="1"/>
  <c r="AF147" i="1"/>
  <c r="X147" i="1"/>
  <c r="P147" i="1"/>
  <c r="D148" i="1"/>
  <c r="AP147" i="1"/>
  <c r="AH147" i="1"/>
  <c r="Z147" i="1"/>
  <c r="R147" i="1"/>
  <c r="DR146" i="1"/>
  <c r="DL148" i="1" l="1"/>
  <c r="AN148" i="1"/>
  <c r="AF148" i="1"/>
  <c r="X148" i="1"/>
  <c r="P148" i="1"/>
  <c r="AP148" i="1"/>
  <c r="AH148" i="1"/>
  <c r="Z148" i="1"/>
  <c r="R148" i="1"/>
  <c r="D149" i="1"/>
  <c r="AR148" i="1"/>
  <c r="AJ148" i="1"/>
  <c r="AB148" i="1"/>
  <c r="T148" i="1"/>
  <c r="L148" i="1"/>
  <c r="DF148" i="1"/>
  <c r="DD148" i="1"/>
  <c r="DB148" i="1"/>
  <c r="CZ148" i="1"/>
  <c r="CX148" i="1"/>
  <c r="CV148" i="1"/>
  <c r="CT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L148" i="1"/>
  <c r="AD148" i="1"/>
  <c r="V148" i="1"/>
  <c r="N148" i="1"/>
  <c r="DR147" i="1"/>
  <c r="DR148" i="1" l="1"/>
  <c r="AR149" i="1"/>
  <c r="AJ149" i="1"/>
  <c r="AB149" i="1"/>
  <c r="T149" i="1"/>
  <c r="L149" i="1"/>
  <c r="DL149" i="1"/>
  <c r="AP149" i="1"/>
  <c r="AF149" i="1"/>
  <c r="Z149" i="1"/>
  <c r="P149" i="1"/>
  <c r="AL149" i="1"/>
  <c r="V149" i="1"/>
  <c r="AN149" i="1"/>
  <c r="AH149" i="1"/>
  <c r="X149" i="1"/>
  <c r="R149" i="1"/>
  <c r="D150" i="1"/>
  <c r="DF149" i="1"/>
  <c r="DD149" i="1"/>
  <c r="DB149" i="1"/>
  <c r="CZ149" i="1"/>
  <c r="CX149" i="1"/>
  <c r="CV149" i="1"/>
  <c r="CT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D149" i="1"/>
  <c r="N149" i="1"/>
  <c r="DL150" i="1" l="1"/>
  <c r="AN150" i="1"/>
  <c r="AF150" i="1"/>
  <c r="X150" i="1"/>
  <c r="P150" i="1"/>
  <c r="DF150" i="1"/>
  <c r="DD150" i="1"/>
  <c r="DB150" i="1"/>
  <c r="CZ150" i="1"/>
  <c r="CX150" i="1"/>
  <c r="CV150" i="1"/>
  <c r="CT150" i="1"/>
  <c r="CR150" i="1"/>
  <c r="CP150" i="1"/>
  <c r="CN150" i="1"/>
  <c r="CL150" i="1"/>
  <c r="CJ150" i="1"/>
  <c r="CH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D150" i="1"/>
  <c r="BB150" i="1"/>
  <c r="AZ150" i="1"/>
  <c r="AX150" i="1"/>
  <c r="AV150" i="1"/>
  <c r="AT150" i="1"/>
  <c r="AJ150" i="1"/>
  <c r="AD150" i="1"/>
  <c r="T150" i="1"/>
  <c r="N150" i="1"/>
  <c r="AP150" i="1"/>
  <c r="Z150" i="1"/>
  <c r="AR150" i="1"/>
  <c r="AL150" i="1"/>
  <c r="AB150" i="1"/>
  <c r="V150" i="1"/>
  <c r="L150" i="1"/>
  <c r="D151" i="1"/>
  <c r="AH150" i="1"/>
  <c r="R150" i="1"/>
  <c r="DR149" i="1"/>
  <c r="AR151" i="1" l="1"/>
  <c r="AJ151" i="1"/>
  <c r="AB151" i="1"/>
  <c r="T151" i="1"/>
  <c r="L151" i="1"/>
  <c r="D152" i="1"/>
  <c r="DF151" i="1"/>
  <c r="DD151" i="1"/>
  <c r="DB151" i="1"/>
  <c r="CZ151" i="1"/>
  <c r="CX151" i="1"/>
  <c r="CV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D151" i="1"/>
  <c r="N151" i="1"/>
  <c r="DL151" i="1"/>
  <c r="AP151" i="1"/>
  <c r="AF151" i="1"/>
  <c r="Z151" i="1"/>
  <c r="P151" i="1"/>
  <c r="AL151" i="1"/>
  <c r="V151" i="1"/>
  <c r="AN151" i="1"/>
  <c r="AH151" i="1"/>
  <c r="X151" i="1"/>
  <c r="R151" i="1"/>
  <c r="DR150" i="1"/>
  <c r="D153" i="1" l="1"/>
  <c r="DL152" i="1"/>
  <c r="AN152" i="1"/>
  <c r="AF152" i="1"/>
  <c r="X152" i="1"/>
  <c r="P152" i="1"/>
  <c r="AH152" i="1"/>
  <c r="R152" i="1"/>
  <c r="DB152" i="1"/>
  <c r="CZ152" i="1"/>
  <c r="CX152" i="1"/>
  <c r="CV152" i="1"/>
  <c r="CT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J152" i="1"/>
  <c r="AD152" i="1"/>
  <c r="T152" i="1"/>
  <c r="N152" i="1"/>
  <c r="DD152" i="1"/>
  <c r="AP152" i="1"/>
  <c r="Z152" i="1"/>
  <c r="DF152" i="1"/>
  <c r="AR152" i="1"/>
  <c r="AL152" i="1"/>
  <c r="AB152" i="1"/>
  <c r="V152" i="1"/>
  <c r="L152" i="1"/>
  <c r="DR151" i="1"/>
  <c r="DR152" i="1" l="1"/>
  <c r="DF153" i="1"/>
  <c r="DD153" i="1"/>
  <c r="DB153" i="1"/>
  <c r="CZ153" i="1"/>
  <c r="CX153" i="1"/>
  <c r="CV153" i="1"/>
  <c r="CT153" i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L153" i="1"/>
  <c r="AD153" i="1"/>
  <c r="V153" i="1"/>
  <c r="N153" i="1"/>
  <c r="AR153" i="1"/>
  <c r="AJ153" i="1"/>
  <c r="AB153" i="1"/>
  <c r="T153" i="1"/>
  <c r="L153" i="1"/>
  <c r="AP153" i="1"/>
  <c r="AH153" i="1"/>
  <c r="Z153" i="1"/>
  <c r="R153" i="1"/>
  <c r="D154" i="1"/>
  <c r="DL153" i="1"/>
  <c r="AN153" i="1"/>
  <c r="AF153" i="1"/>
  <c r="X153" i="1"/>
  <c r="P153" i="1"/>
  <c r="DR153" i="1" l="1"/>
  <c r="D155" i="1"/>
  <c r="AP154" i="1"/>
  <c r="AH154" i="1"/>
  <c r="Z154" i="1"/>
  <c r="R154" i="1"/>
  <c r="DL154" i="1"/>
  <c r="AN154" i="1"/>
  <c r="AF154" i="1"/>
  <c r="X154" i="1"/>
  <c r="P154" i="1"/>
  <c r="CZ154" i="1"/>
  <c r="CR154" i="1"/>
  <c r="CJ154" i="1"/>
  <c r="CB154" i="1"/>
  <c r="BT154" i="1"/>
  <c r="BL154" i="1"/>
  <c r="BD154" i="1"/>
  <c r="AV154" i="1"/>
  <c r="DB154" i="1"/>
  <c r="CT154" i="1"/>
  <c r="CL154" i="1"/>
  <c r="CD154" i="1"/>
  <c r="BV154" i="1"/>
  <c r="BN154" i="1"/>
  <c r="BF154" i="1"/>
  <c r="AX154" i="1"/>
  <c r="AR154" i="1"/>
  <c r="AJ154" i="1"/>
  <c r="AB154" i="1"/>
  <c r="T154" i="1"/>
  <c r="L154" i="1"/>
  <c r="DD154" i="1"/>
  <c r="CV154" i="1"/>
  <c r="CN154" i="1"/>
  <c r="CF154" i="1"/>
  <c r="BX154" i="1"/>
  <c r="BP154" i="1"/>
  <c r="BH154" i="1"/>
  <c r="AZ154" i="1"/>
  <c r="DF154" i="1"/>
  <c r="CX154" i="1"/>
  <c r="CP154" i="1"/>
  <c r="CH154" i="1"/>
  <c r="BZ154" i="1"/>
  <c r="BR154" i="1"/>
  <c r="BJ154" i="1"/>
  <c r="BB154" i="1"/>
  <c r="AT154" i="1"/>
  <c r="AL154" i="1"/>
  <c r="AD154" i="1"/>
  <c r="V154" i="1"/>
  <c r="N154" i="1"/>
  <c r="DF155" i="1" l="1"/>
  <c r="DD155" i="1"/>
  <c r="DB155" i="1"/>
  <c r="CZ155" i="1"/>
  <c r="CX155" i="1"/>
  <c r="CV155" i="1"/>
  <c r="CT155" i="1"/>
  <c r="CR155" i="1"/>
  <c r="CP155" i="1"/>
  <c r="CN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L155" i="1"/>
  <c r="AD155" i="1"/>
  <c r="V155" i="1"/>
  <c r="N155" i="1"/>
  <c r="D156" i="1"/>
  <c r="AR155" i="1"/>
  <c r="AJ155" i="1"/>
  <c r="AB155" i="1"/>
  <c r="T155" i="1"/>
  <c r="L155" i="1"/>
  <c r="AP155" i="1"/>
  <c r="AH155" i="1"/>
  <c r="Z155" i="1"/>
  <c r="R155" i="1"/>
  <c r="DL155" i="1"/>
  <c r="AN155" i="1"/>
  <c r="AF155" i="1"/>
  <c r="X155" i="1"/>
  <c r="P155" i="1"/>
  <c r="DR154" i="1"/>
  <c r="DR155" i="1" l="1"/>
  <c r="D157" i="1"/>
  <c r="CD156" i="1"/>
  <c r="CB156" i="1"/>
  <c r="BZ156" i="1"/>
  <c r="BX156" i="1"/>
  <c r="BV156" i="1"/>
  <c r="AP156" i="1"/>
  <c r="AH156" i="1"/>
  <c r="Z156" i="1"/>
  <c r="R156" i="1"/>
  <c r="DF156" i="1"/>
  <c r="DD156" i="1"/>
  <c r="DB156" i="1"/>
  <c r="CZ156" i="1"/>
  <c r="CX156" i="1"/>
  <c r="CV156" i="1"/>
  <c r="CT156" i="1"/>
  <c r="CR156" i="1"/>
  <c r="CP156" i="1"/>
  <c r="CN156" i="1"/>
  <c r="CL156" i="1"/>
  <c r="CJ156" i="1"/>
  <c r="CH156" i="1"/>
  <c r="CF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L156" i="1"/>
  <c r="AD156" i="1"/>
  <c r="V156" i="1"/>
  <c r="N156" i="1"/>
  <c r="DL156" i="1"/>
  <c r="AN156" i="1"/>
  <c r="AF156" i="1"/>
  <c r="X156" i="1"/>
  <c r="P156" i="1"/>
  <c r="AR156" i="1"/>
  <c r="AB156" i="1"/>
  <c r="L156" i="1"/>
  <c r="AJ156" i="1"/>
  <c r="T156" i="1"/>
  <c r="DR156" i="1" l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L157" i="1"/>
  <c r="AD157" i="1"/>
  <c r="V157" i="1"/>
  <c r="N157" i="1"/>
  <c r="D158" i="1"/>
  <c r="AP157" i="1"/>
  <c r="AH157" i="1"/>
  <c r="Z157" i="1"/>
  <c r="R157" i="1"/>
  <c r="AR157" i="1"/>
  <c r="AJ157" i="1"/>
  <c r="AB157" i="1"/>
  <c r="T157" i="1"/>
  <c r="L157" i="1"/>
  <c r="DL157" i="1"/>
  <c r="AF157" i="1"/>
  <c r="P157" i="1"/>
  <c r="AN157" i="1"/>
  <c r="X157" i="1"/>
  <c r="D159" i="1" l="1"/>
  <c r="AP158" i="1"/>
  <c r="AH158" i="1"/>
  <c r="Z158" i="1"/>
  <c r="R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L158" i="1"/>
  <c r="AD158" i="1"/>
  <c r="V158" i="1"/>
  <c r="N158" i="1"/>
  <c r="DL158" i="1"/>
  <c r="AN158" i="1"/>
  <c r="AF158" i="1"/>
  <c r="X158" i="1"/>
  <c r="P158" i="1"/>
  <c r="AJ158" i="1"/>
  <c r="T158" i="1"/>
  <c r="AR158" i="1"/>
  <c r="AB158" i="1"/>
  <c r="L158" i="1"/>
  <c r="DR157" i="1"/>
  <c r="DR158" i="1" l="1"/>
  <c r="DF159" i="1"/>
  <c r="DD159" i="1"/>
  <c r="DB159" i="1"/>
  <c r="CZ159" i="1"/>
  <c r="CX159" i="1"/>
  <c r="CV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L159" i="1"/>
  <c r="AD159" i="1"/>
  <c r="V159" i="1"/>
  <c r="N159" i="1"/>
  <c r="D160" i="1"/>
  <c r="AP159" i="1"/>
  <c r="AH159" i="1"/>
  <c r="Z159" i="1"/>
  <c r="R159" i="1"/>
  <c r="AR159" i="1"/>
  <c r="AJ159" i="1"/>
  <c r="AB159" i="1"/>
  <c r="T159" i="1"/>
  <c r="L159" i="1"/>
  <c r="AN159" i="1"/>
  <c r="X159" i="1"/>
  <c r="DL159" i="1"/>
  <c r="AF159" i="1"/>
  <c r="P159" i="1"/>
  <c r="D161" i="1" l="1"/>
  <c r="AP160" i="1"/>
  <c r="AH160" i="1"/>
  <c r="Z160" i="1"/>
  <c r="R160" i="1"/>
  <c r="DF160" i="1"/>
  <c r="DD160" i="1"/>
  <c r="DB160" i="1"/>
  <c r="CZ160" i="1"/>
  <c r="CX160" i="1"/>
  <c r="CV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L160" i="1"/>
  <c r="AD160" i="1"/>
  <c r="V160" i="1"/>
  <c r="N160" i="1"/>
  <c r="DL160" i="1"/>
  <c r="AN160" i="1"/>
  <c r="AF160" i="1"/>
  <c r="X160" i="1"/>
  <c r="P160" i="1"/>
  <c r="AJ160" i="1"/>
  <c r="T160" i="1"/>
  <c r="AR160" i="1"/>
  <c r="AB160" i="1"/>
  <c r="L160" i="1"/>
  <c r="DR159" i="1"/>
  <c r="DR160" i="1" l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L161" i="1"/>
  <c r="AD161" i="1"/>
  <c r="V161" i="1"/>
  <c r="N161" i="1"/>
  <c r="DL161" i="1"/>
  <c r="AN161" i="1"/>
  <c r="AF161" i="1"/>
  <c r="X161" i="1"/>
  <c r="P161" i="1"/>
  <c r="D162" i="1"/>
  <c r="AP161" i="1"/>
  <c r="AH161" i="1"/>
  <c r="Z161" i="1"/>
  <c r="R161" i="1"/>
  <c r="AR161" i="1"/>
  <c r="AJ161" i="1"/>
  <c r="AB161" i="1"/>
  <c r="T161" i="1"/>
  <c r="L161" i="1"/>
  <c r="DR161" i="1" l="1"/>
  <c r="D163" i="1"/>
  <c r="AP162" i="1"/>
  <c r="AH162" i="1"/>
  <c r="Z162" i="1"/>
  <c r="R162" i="1"/>
  <c r="AR162" i="1"/>
  <c r="AJ162" i="1"/>
  <c r="AB162" i="1"/>
  <c r="T162" i="1"/>
  <c r="L162" i="1"/>
  <c r="DF162" i="1"/>
  <c r="DD162" i="1"/>
  <c r="DB162" i="1"/>
  <c r="CZ162" i="1"/>
  <c r="CX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L162" i="1"/>
  <c r="AD162" i="1"/>
  <c r="V162" i="1"/>
  <c r="N162" i="1"/>
  <c r="DL162" i="1"/>
  <c r="AN162" i="1"/>
  <c r="AF162" i="1"/>
  <c r="X162" i="1"/>
  <c r="P162" i="1"/>
  <c r="DR162" i="1" l="1"/>
  <c r="DF163" i="1"/>
  <c r="DD163" i="1"/>
  <c r="DB163" i="1"/>
  <c r="CZ163" i="1"/>
  <c r="CX163" i="1"/>
  <c r="CV163" i="1"/>
  <c r="CT163" i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L163" i="1"/>
  <c r="AD163" i="1"/>
  <c r="V163" i="1"/>
  <c r="N163" i="1"/>
  <c r="DL163" i="1"/>
  <c r="AN163" i="1"/>
  <c r="AF163" i="1"/>
  <c r="X163" i="1"/>
  <c r="P163" i="1"/>
  <c r="D164" i="1"/>
  <c r="AP163" i="1"/>
  <c r="AH163" i="1"/>
  <c r="Z163" i="1"/>
  <c r="R163" i="1"/>
  <c r="AR163" i="1"/>
  <c r="AJ163" i="1"/>
  <c r="AB163" i="1"/>
  <c r="T163" i="1"/>
  <c r="L163" i="1"/>
  <c r="DR163" i="1" l="1"/>
  <c r="D165" i="1"/>
  <c r="AP164" i="1"/>
  <c r="AH164" i="1"/>
  <c r="Z164" i="1"/>
  <c r="R164" i="1"/>
  <c r="AR164" i="1"/>
  <c r="AJ164" i="1"/>
  <c r="AB164" i="1"/>
  <c r="T164" i="1"/>
  <c r="L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L164" i="1"/>
  <c r="AD164" i="1"/>
  <c r="V164" i="1"/>
  <c r="N164" i="1"/>
  <c r="DL164" i="1"/>
  <c r="AN164" i="1"/>
  <c r="AF164" i="1"/>
  <c r="X164" i="1"/>
  <c r="P164" i="1"/>
  <c r="DR164" i="1" l="1"/>
  <c r="DF165" i="1"/>
  <c r="DD165" i="1"/>
  <c r="DB165" i="1"/>
  <c r="CZ165" i="1"/>
  <c r="CX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L165" i="1"/>
  <c r="AD165" i="1"/>
  <c r="V165" i="1"/>
  <c r="N165" i="1"/>
  <c r="DL165" i="1"/>
  <c r="AN165" i="1"/>
  <c r="AF165" i="1"/>
  <c r="X165" i="1"/>
  <c r="P165" i="1"/>
  <c r="D166" i="1"/>
  <c r="AP165" i="1"/>
  <c r="AH165" i="1"/>
  <c r="Z165" i="1"/>
  <c r="R165" i="1"/>
  <c r="AR165" i="1"/>
  <c r="AJ165" i="1"/>
  <c r="AB165" i="1"/>
  <c r="T165" i="1"/>
  <c r="L165" i="1"/>
  <c r="DR165" i="1" l="1"/>
  <c r="D167" i="1"/>
  <c r="DF166" i="1"/>
  <c r="CX166" i="1"/>
  <c r="CP166" i="1"/>
  <c r="CH166" i="1"/>
  <c r="BZ166" i="1"/>
  <c r="BR166" i="1"/>
  <c r="BJ166" i="1"/>
  <c r="BB166" i="1"/>
  <c r="AT166" i="1"/>
  <c r="AL166" i="1"/>
  <c r="AD166" i="1"/>
  <c r="V166" i="1"/>
  <c r="N166" i="1"/>
  <c r="DD166" i="1"/>
  <c r="CV166" i="1"/>
  <c r="CN166" i="1"/>
  <c r="CF166" i="1"/>
  <c r="BX166" i="1"/>
  <c r="BP166" i="1"/>
  <c r="BH166" i="1"/>
  <c r="AZ166" i="1"/>
  <c r="AR166" i="1"/>
  <c r="AJ166" i="1"/>
  <c r="AB166" i="1"/>
  <c r="T166" i="1"/>
  <c r="L166" i="1"/>
  <c r="DB166" i="1"/>
  <c r="CT166" i="1"/>
  <c r="CL166" i="1"/>
  <c r="CD166" i="1"/>
  <c r="BV166" i="1"/>
  <c r="BN166" i="1"/>
  <c r="BF166" i="1"/>
  <c r="AX166" i="1"/>
  <c r="AP166" i="1"/>
  <c r="AH166" i="1"/>
  <c r="Z166" i="1"/>
  <c r="R166" i="1"/>
  <c r="DL166" i="1"/>
  <c r="CZ166" i="1"/>
  <c r="CR166" i="1"/>
  <c r="CJ166" i="1"/>
  <c r="CB166" i="1"/>
  <c r="BT166" i="1"/>
  <c r="BL166" i="1"/>
  <c r="BD166" i="1"/>
  <c r="AV166" i="1"/>
  <c r="AN166" i="1"/>
  <c r="AF166" i="1"/>
  <c r="X166" i="1"/>
  <c r="P166" i="1"/>
  <c r="DL167" i="1" l="1"/>
  <c r="DF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L167" i="1"/>
  <c r="AD167" i="1"/>
  <c r="V167" i="1"/>
  <c r="N167" i="1"/>
  <c r="AN167" i="1"/>
  <c r="AF167" i="1"/>
  <c r="X167" i="1"/>
  <c r="P167" i="1"/>
  <c r="AP167" i="1"/>
  <c r="AH167" i="1"/>
  <c r="Z167" i="1"/>
  <c r="R167" i="1"/>
  <c r="D168" i="1"/>
  <c r="AR167" i="1"/>
  <c r="AJ167" i="1"/>
  <c r="AB167" i="1"/>
  <c r="T167" i="1"/>
  <c r="L167" i="1"/>
  <c r="DR166" i="1"/>
  <c r="DR167" i="1" l="1"/>
  <c r="AR168" i="1"/>
  <c r="AJ168" i="1"/>
  <c r="AB168" i="1"/>
  <c r="T168" i="1"/>
  <c r="L168" i="1"/>
  <c r="D169" i="1"/>
  <c r="DF168" i="1"/>
  <c r="DD168" i="1"/>
  <c r="DB168" i="1"/>
  <c r="CZ168" i="1"/>
  <c r="CX168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D168" i="1"/>
  <c r="N168" i="1"/>
  <c r="DL168" i="1"/>
  <c r="AP168" i="1"/>
  <c r="AF168" i="1"/>
  <c r="Z168" i="1"/>
  <c r="P168" i="1"/>
  <c r="AL168" i="1"/>
  <c r="V168" i="1"/>
  <c r="AN168" i="1"/>
  <c r="AH168" i="1"/>
  <c r="X168" i="1"/>
  <c r="R168" i="1"/>
  <c r="DL169" i="1" l="1"/>
  <c r="DL140" i="1" s="1"/>
  <c r="AN169" i="1"/>
  <c r="AF169" i="1"/>
  <c r="X169" i="1"/>
  <c r="P169" i="1"/>
  <c r="D170" i="1"/>
  <c r="D171" i="1" s="1"/>
  <c r="AH169" i="1"/>
  <c r="R169" i="1"/>
  <c r="DF169" i="1"/>
  <c r="DD169" i="1"/>
  <c r="DB169" i="1"/>
  <c r="CZ169" i="1"/>
  <c r="CX169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J169" i="1"/>
  <c r="AD169" i="1"/>
  <c r="T169" i="1"/>
  <c r="N169" i="1"/>
  <c r="AP169" i="1"/>
  <c r="Z169" i="1"/>
  <c r="AR169" i="1"/>
  <c r="AL169" i="1"/>
  <c r="AB169" i="1"/>
  <c r="V169" i="1"/>
  <c r="L169" i="1"/>
  <c r="DR168" i="1"/>
  <c r="AT140" i="1" l="1"/>
  <c r="AR140" i="1"/>
  <c r="T140" i="1"/>
  <c r="AV140" i="1"/>
  <c r="BD140" i="1"/>
  <c r="BL140" i="1"/>
  <c r="BT140" i="1"/>
  <c r="CB140" i="1"/>
  <c r="CJ140" i="1"/>
  <c r="CR140" i="1"/>
  <c r="CZ140" i="1"/>
  <c r="R140" i="1"/>
  <c r="X140" i="1"/>
  <c r="BB140" i="1"/>
  <c r="V140" i="1"/>
  <c r="Z140" i="1"/>
  <c r="AD140" i="1"/>
  <c r="AX140" i="1"/>
  <c r="BF140" i="1"/>
  <c r="BN140" i="1"/>
  <c r="BV140" i="1"/>
  <c r="CD140" i="1"/>
  <c r="CL140" i="1"/>
  <c r="CT140" i="1"/>
  <c r="DB140" i="1"/>
  <c r="AH140" i="1"/>
  <c r="AF140" i="1"/>
  <c r="AL140" i="1"/>
  <c r="DR169" i="1"/>
  <c r="DR140" i="1" s="1"/>
  <c r="L140" i="1"/>
  <c r="AB140" i="1"/>
  <c r="AP140" i="1"/>
  <c r="AJ140" i="1"/>
  <c r="AZ140" i="1"/>
  <c r="BH140" i="1"/>
  <c r="BP140" i="1"/>
  <c r="BX140" i="1"/>
  <c r="CF140" i="1"/>
  <c r="CN140" i="1"/>
  <c r="CV140" i="1"/>
  <c r="DD140" i="1"/>
  <c r="DL171" i="1"/>
  <c r="AN171" i="1"/>
  <c r="AF171" i="1"/>
  <c r="X171" i="1"/>
  <c r="P171" i="1"/>
  <c r="D172" i="1"/>
  <c r="AH171" i="1"/>
  <c r="R171" i="1"/>
  <c r="DF171" i="1"/>
  <c r="DD171" i="1"/>
  <c r="DB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J171" i="1"/>
  <c r="AD171" i="1"/>
  <c r="T171" i="1"/>
  <c r="N171" i="1"/>
  <c r="AP171" i="1"/>
  <c r="Z171" i="1"/>
  <c r="AR171" i="1"/>
  <c r="AL171" i="1"/>
  <c r="AB171" i="1"/>
  <c r="V171" i="1"/>
  <c r="L171" i="1"/>
  <c r="AN140" i="1"/>
  <c r="N140" i="1"/>
  <c r="BJ140" i="1"/>
  <c r="BR140" i="1"/>
  <c r="BZ140" i="1"/>
  <c r="CH140" i="1"/>
  <c r="CP140" i="1"/>
  <c r="CX140" i="1"/>
  <c r="DF140" i="1"/>
  <c r="P140" i="1"/>
  <c r="DL172" i="1" l="1"/>
  <c r="AR172" i="1"/>
  <c r="AJ172" i="1"/>
  <c r="AB172" i="1"/>
  <c r="T172" i="1"/>
  <c r="L172" i="1"/>
  <c r="AN172" i="1"/>
  <c r="AH172" i="1"/>
  <c r="X172" i="1"/>
  <c r="R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D172" i="1"/>
  <c r="N172" i="1"/>
  <c r="AP172" i="1"/>
  <c r="AF172" i="1"/>
  <c r="Z172" i="1"/>
  <c r="P172" i="1"/>
  <c r="D173" i="1"/>
  <c r="DF172" i="1"/>
  <c r="DD172" i="1"/>
  <c r="DB172" i="1"/>
  <c r="CZ172" i="1"/>
  <c r="CX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AL172" i="1"/>
  <c r="V172" i="1"/>
  <c r="DR171" i="1"/>
  <c r="DR172" i="1" l="1"/>
  <c r="AR173" i="1"/>
  <c r="AJ173" i="1"/>
  <c r="AB173" i="1"/>
  <c r="T173" i="1"/>
  <c r="L173" i="1"/>
  <c r="D174" i="1"/>
  <c r="DF173" i="1"/>
  <c r="DD173" i="1"/>
  <c r="DB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D173" i="1"/>
  <c r="N173" i="1"/>
  <c r="DL173" i="1"/>
  <c r="AP173" i="1"/>
  <c r="AF173" i="1"/>
  <c r="Z173" i="1"/>
  <c r="P173" i="1"/>
  <c r="AL173" i="1"/>
  <c r="V173" i="1"/>
  <c r="AN173" i="1"/>
  <c r="AH173" i="1"/>
  <c r="X173" i="1"/>
  <c r="R173" i="1"/>
  <c r="AN174" i="1" l="1"/>
  <c r="AF174" i="1"/>
  <c r="X174" i="1"/>
  <c r="P174" i="1"/>
  <c r="D175" i="1"/>
  <c r="DF174" i="1"/>
  <c r="DD174" i="1"/>
  <c r="DB174" i="1"/>
  <c r="CZ174" i="1"/>
  <c r="CX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AH174" i="1"/>
  <c r="R174" i="1"/>
  <c r="DL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J174" i="1"/>
  <c r="AD174" i="1"/>
  <c r="T174" i="1"/>
  <c r="N174" i="1"/>
  <c r="AP174" i="1"/>
  <c r="Z174" i="1"/>
  <c r="BV174" i="1"/>
  <c r="AR174" i="1"/>
  <c r="AL174" i="1"/>
  <c r="AB174" i="1"/>
  <c r="V174" i="1"/>
  <c r="L174" i="1"/>
  <c r="DR173" i="1"/>
  <c r="DL175" i="1" l="1"/>
  <c r="AN175" i="1"/>
  <c r="AF175" i="1"/>
  <c r="X175" i="1"/>
  <c r="P175" i="1"/>
  <c r="D176" i="1"/>
  <c r="AH175" i="1"/>
  <c r="R175" i="1"/>
  <c r="DF175" i="1"/>
  <c r="DD175" i="1"/>
  <c r="DB175" i="1"/>
  <c r="CZ175" i="1"/>
  <c r="CX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J175" i="1"/>
  <c r="AD175" i="1"/>
  <c r="T175" i="1"/>
  <c r="N175" i="1"/>
  <c r="AP175" i="1"/>
  <c r="Z175" i="1"/>
  <c r="AR175" i="1"/>
  <c r="AL175" i="1"/>
  <c r="AB175" i="1"/>
  <c r="V175" i="1"/>
  <c r="L175" i="1"/>
  <c r="DR174" i="1"/>
  <c r="DR175" i="1" l="1"/>
  <c r="AR176" i="1"/>
  <c r="AJ176" i="1"/>
  <c r="AB176" i="1"/>
  <c r="T176" i="1"/>
  <c r="L176" i="1"/>
  <c r="AN176" i="1"/>
  <c r="AH176" i="1"/>
  <c r="X176" i="1"/>
  <c r="R176" i="1"/>
  <c r="D177" i="1"/>
  <c r="DF176" i="1"/>
  <c r="DD176" i="1"/>
  <c r="DB176" i="1"/>
  <c r="CZ176" i="1"/>
  <c r="CX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D176" i="1"/>
  <c r="N176" i="1"/>
  <c r="DL176" i="1"/>
  <c r="AP176" i="1"/>
  <c r="AF176" i="1"/>
  <c r="Z176" i="1"/>
  <c r="P176" i="1"/>
  <c r="AL176" i="1"/>
  <c r="V176" i="1"/>
  <c r="AR177" i="1" l="1"/>
  <c r="AJ177" i="1"/>
  <c r="AB177" i="1"/>
  <c r="T177" i="1"/>
  <c r="L177" i="1"/>
  <c r="DL177" i="1"/>
  <c r="AN177" i="1"/>
  <c r="AF177" i="1"/>
  <c r="X177" i="1"/>
  <c r="P177" i="1"/>
  <c r="D178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P177" i="1"/>
  <c r="AL177" i="1"/>
  <c r="AH177" i="1"/>
  <c r="AD177" i="1"/>
  <c r="Z177" i="1"/>
  <c r="V177" i="1"/>
  <c r="R177" i="1"/>
  <c r="N177" i="1"/>
  <c r="DR176" i="1"/>
  <c r="DF178" i="1" l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DL178" i="1"/>
  <c r="AN178" i="1"/>
  <c r="AF178" i="1"/>
  <c r="X178" i="1"/>
  <c r="P178" i="1"/>
  <c r="AR178" i="1"/>
  <c r="AJ178" i="1"/>
  <c r="AB178" i="1"/>
  <c r="T178" i="1"/>
  <c r="L178" i="1"/>
  <c r="BH178" i="1"/>
  <c r="BF178" i="1"/>
  <c r="BD178" i="1"/>
  <c r="BB178" i="1"/>
  <c r="AZ178" i="1"/>
  <c r="AX178" i="1"/>
  <c r="AV178" i="1"/>
  <c r="AT178" i="1"/>
  <c r="AP178" i="1"/>
  <c r="AL178" i="1"/>
  <c r="AH178" i="1"/>
  <c r="AD178" i="1"/>
  <c r="Z178" i="1"/>
  <c r="V178" i="1"/>
  <c r="R178" i="1"/>
  <c r="N178" i="1"/>
  <c r="D179" i="1"/>
  <c r="DR177" i="1"/>
  <c r="D180" i="1" l="1"/>
  <c r="DF179" i="1"/>
  <c r="CX179" i="1"/>
  <c r="CP179" i="1"/>
  <c r="CH179" i="1"/>
  <c r="BZ179" i="1"/>
  <c r="BR179" i="1"/>
  <c r="BJ179" i="1"/>
  <c r="BB179" i="1"/>
  <c r="AT179" i="1"/>
  <c r="AL179" i="1"/>
  <c r="AD179" i="1"/>
  <c r="V179" i="1"/>
  <c r="N179" i="1"/>
  <c r="DD179" i="1"/>
  <c r="CV179" i="1"/>
  <c r="CN179" i="1"/>
  <c r="CF179" i="1"/>
  <c r="BX179" i="1"/>
  <c r="BP179" i="1"/>
  <c r="BH179" i="1"/>
  <c r="AZ179" i="1"/>
  <c r="AR179" i="1"/>
  <c r="AJ179" i="1"/>
  <c r="AB179" i="1"/>
  <c r="T179" i="1"/>
  <c r="L179" i="1"/>
  <c r="DL179" i="1"/>
  <c r="CZ179" i="1"/>
  <c r="CR179" i="1"/>
  <c r="CJ179" i="1"/>
  <c r="CB179" i="1"/>
  <c r="BT179" i="1"/>
  <c r="BL179" i="1"/>
  <c r="BD179" i="1"/>
  <c r="AV179" i="1"/>
  <c r="AN179" i="1"/>
  <c r="AF179" i="1"/>
  <c r="X179" i="1"/>
  <c r="P179" i="1"/>
  <c r="CT179" i="1"/>
  <c r="BN179" i="1"/>
  <c r="AH179" i="1"/>
  <c r="CL179" i="1"/>
  <c r="BF179" i="1"/>
  <c r="Z179" i="1"/>
  <c r="CD179" i="1"/>
  <c r="AX179" i="1"/>
  <c r="R179" i="1"/>
  <c r="DB179" i="1"/>
  <c r="BV179" i="1"/>
  <c r="AP179" i="1"/>
  <c r="DR178" i="1"/>
  <c r="DB180" i="1" l="1"/>
  <c r="DB170" i="1" s="1"/>
  <c r="CT180" i="1"/>
  <c r="CT170" i="1" s="1"/>
  <c r="CL180" i="1"/>
  <c r="CL170" i="1" s="1"/>
  <c r="CD180" i="1"/>
  <c r="CD170" i="1" s="1"/>
  <c r="BV180" i="1"/>
  <c r="BV170" i="1" s="1"/>
  <c r="BN180" i="1"/>
  <c r="BN170" i="1" s="1"/>
  <c r="BF180" i="1"/>
  <c r="BF170" i="1" s="1"/>
  <c r="AX180" i="1"/>
  <c r="AX170" i="1" s="1"/>
  <c r="AP180" i="1"/>
  <c r="AP170" i="1" s="1"/>
  <c r="AH180" i="1"/>
  <c r="AH170" i="1" s="1"/>
  <c r="Z170" i="1"/>
  <c r="R180" i="1"/>
  <c r="R170" i="1" s="1"/>
  <c r="DL180" i="1"/>
  <c r="DL170" i="1" s="1"/>
  <c r="CZ180" i="1"/>
  <c r="CZ170" i="1" s="1"/>
  <c r="CR180" i="1"/>
  <c r="CR170" i="1" s="1"/>
  <c r="CJ180" i="1"/>
  <c r="CJ170" i="1" s="1"/>
  <c r="CB180" i="1"/>
  <c r="CB170" i="1" s="1"/>
  <c r="BT180" i="1"/>
  <c r="BT170" i="1" s="1"/>
  <c r="BL180" i="1"/>
  <c r="BL170" i="1" s="1"/>
  <c r="BD180" i="1"/>
  <c r="BD170" i="1" s="1"/>
  <c r="AV180" i="1"/>
  <c r="AV170" i="1" s="1"/>
  <c r="AN180" i="1"/>
  <c r="AN170" i="1" s="1"/>
  <c r="AF180" i="1"/>
  <c r="AF170" i="1" s="1"/>
  <c r="X180" i="1"/>
  <c r="X170" i="1" s="1"/>
  <c r="P180" i="1"/>
  <c r="P170" i="1" s="1"/>
  <c r="DD180" i="1"/>
  <c r="DD170" i="1" s="1"/>
  <c r="CV180" i="1"/>
  <c r="CV170" i="1" s="1"/>
  <c r="CN180" i="1"/>
  <c r="CN170" i="1" s="1"/>
  <c r="CF180" i="1"/>
  <c r="CF170" i="1" s="1"/>
  <c r="BX180" i="1"/>
  <c r="BX170" i="1" s="1"/>
  <c r="BP180" i="1"/>
  <c r="BP170" i="1" s="1"/>
  <c r="BH180" i="1"/>
  <c r="BH170" i="1" s="1"/>
  <c r="AZ180" i="1"/>
  <c r="AZ170" i="1" s="1"/>
  <c r="AR180" i="1"/>
  <c r="AR170" i="1" s="1"/>
  <c r="AJ180" i="1"/>
  <c r="AJ170" i="1" s="1"/>
  <c r="AB180" i="1"/>
  <c r="AB170" i="1" s="1"/>
  <c r="T180" i="1"/>
  <c r="T170" i="1" s="1"/>
  <c r="L180" i="1"/>
  <c r="CH180" i="1"/>
  <c r="CH170" i="1" s="1"/>
  <c r="BB180" i="1"/>
  <c r="BB170" i="1" s="1"/>
  <c r="V180" i="1"/>
  <c r="V170" i="1" s="1"/>
  <c r="DF180" i="1"/>
  <c r="DF170" i="1" s="1"/>
  <c r="BZ180" i="1"/>
  <c r="BZ170" i="1" s="1"/>
  <c r="AT180" i="1"/>
  <c r="AT170" i="1" s="1"/>
  <c r="N180" i="1"/>
  <c r="N170" i="1" s="1"/>
  <c r="CX180" i="1"/>
  <c r="CX170" i="1" s="1"/>
  <c r="BR180" i="1"/>
  <c r="BR170" i="1" s="1"/>
  <c r="AL180" i="1"/>
  <c r="AL170" i="1" s="1"/>
  <c r="D181" i="1"/>
  <c r="D182" i="1" s="1"/>
  <c r="CP180" i="1"/>
  <c r="CP170" i="1" s="1"/>
  <c r="BJ180" i="1"/>
  <c r="BJ170" i="1" s="1"/>
  <c r="AD180" i="1"/>
  <c r="AD170" i="1" s="1"/>
  <c r="DR179" i="1"/>
  <c r="DR180" i="1" l="1"/>
  <c r="DR170" i="1" s="1"/>
  <c r="L170" i="1"/>
  <c r="DF182" i="1"/>
  <c r="DD182" i="1"/>
  <c r="DB182" i="1"/>
  <c r="CZ182" i="1"/>
  <c r="CX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L182" i="1"/>
  <c r="AD182" i="1"/>
  <c r="V182" i="1"/>
  <c r="N182" i="1"/>
  <c r="DL182" i="1"/>
  <c r="AN182" i="1"/>
  <c r="AF182" i="1"/>
  <c r="X182" i="1"/>
  <c r="P182" i="1"/>
  <c r="D183" i="1"/>
  <c r="AP182" i="1"/>
  <c r="AH182" i="1"/>
  <c r="Z182" i="1"/>
  <c r="R182" i="1"/>
  <c r="AR182" i="1"/>
  <c r="AJ182" i="1"/>
  <c r="AB182" i="1"/>
  <c r="T182" i="1"/>
  <c r="L182" i="1"/>
  <c r="DR182" i="1" l="1"/>
  <c r="D184" i="1"/>
  <c r="AP183" i="1"/>
  <c r="AH183" i="1"/>
  <c r="Z183" i="1"/>
  <c r="R183" i="1"/>
  <c r="AR183" i="1"/>
  <c r="AJ183" i="1"/>
  <c r="AB183" i="1"/>
  <c r="T183" i="1"/>
  <c r="L183" i="1"/>
  <c r="DF183" i="1"/>
  <c r="DD183" i="1"/>
  <c r="DB183" i="1"/>
  <c r="CZ183" i="1"/>
  <c r="CX183" i="1"/>
  <c r="CV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L183" i="1"/>
  <c r="AD183" i="1"/>
  <c r="V183" i="1"/>
  <c r="N183" i="1"/>
  <c r="DL183" i="1"/>
  <c r="AN183" i="1"/>
  <c r="AF183" i="1"/>
  <c r="X183" i="1"/>
  <c r="P183" i="1"/>
  <c r="DR183" i="1" l="1"/>
  <c r="DF184" i="1"/>
  <c r="DD184" i="1"/>
  <c r="DB184" i="1"/>
  <c r="CZ184" i="1"/>
  <c r="CX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L184" i="1"/>
  <c r="AD184" i="1"/>
  <c r="V184" i="1"/>
  <c r="N184" i="1"/>
  <c r="DL184" i="1"/>
  <c r="AN184" i="1"/>
  <c r="AF184" i="1"/>
  <c r="X184" i="1"/>
  <c r="P184" i="1"/>
  <c r="D185" i="1"/>
  <c r="AP184" i="1"/>
  <c r="AH184" i="1"/>
  <c r="Z184" i="1"/>
  <c r="R184" i="1"/>
  <c r="AR184" i="1"/>
  <c r="AJ184" i="1"/>
  <c r="AB184" i="1"/>
  <c r="T184" i="1"/>
  <c r="L184" i="1"/>
  <c r="DR184" i="1" l="1"/>
  <c r="D186" i="1"/>
  <c r="AP185" i="1"/>
  <c r="AH185" i="1"/>
  <c r="Z185" i="1"/>
  <c r="R185" i="1"/>
  <c r="AR185" i="1"/>
  <c r="AJ185" i="1"/>
  <c r="AB185" i="1"/>
  <c r="T185" i="1"/>
  <c r="L185" i="1"/>
  <c r="DF185" i="1"/>
  <c r="DD185" i="1"/>
  <c r="DB185" i="1"/>
  <c r="CZ185" i="1"/>
  <c r="CX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L185" i="1"/>
  <c r="AD185" i="1"/>
  <c r="V185" i="1"/>
  <c r="N185" i="1"/>
  <c r="DL185" i="1"/>
  <c r="AN185" i="1"/>
  <c r="AF185" i="1"/>
  <c r="X185" i="1"/>
  <c r="P185" i="1"/>
  <c r="DR185" i="1" l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L186" i="1"/>
  <c r="AD186" i="1"/>
  <c r="V186" i="1"/>
  <c r="N186" i="1"/>
  <c r="DL186" i="1"/>
  <c r="AN186" i="1"/>
  <c r="AF186" i="1"/>
  <c r="X186" i="1"/>
  <c r="P186" i="1"/>
  <c r="D187" i="1"/>
  <c r="AP186" i="1"/>
  <c r="AH186" i="1"/>
  <c r="Z186" i="1"/>
  <c r="R186" i="1"/>
  <c r="AR186" i="1"/>
  <c r="AJ186" i="1"/>
  <c r="AB186" i="1"/>
  <c r="T186" i="1"/>
  <c r="L186" i="1"/>
  <c r="DR186" i="1" l="1"/>
  <c r="DD187" i="1"/>
  <c r="CV187" i="1"/>
  <c r="CN187" i="1"/>
  <c r="CF187" i="1"/>
  <c r="BX187" i="1"/>
  <c r="BP187" i="1"/>
  <c r="BH187" i="1"/>
  <c r="AZ187" i="1"/>
  <c r="AT187" i="1"/>
  <c r="AL187" i="1"/>
  <c r="AD187" i="1"/>
  <c r="V187" i="1"/>
  <c r="N187" i="1"/>
  <c r="DB187" i="1"/>
  <c r="CT187" i="1"/>
  <c r="CL187" i="1"/>
  <c r="CD187" i="1"/>
  <c r="BV187" i="1"/>
  <c r="BN187" i="1"/>
  <c r="BF187" i="1"/>
  <c r="AX187" i="1"/>
  <c r="AR187" i="1"/>
  <c r="AJ187" i="1"/>
  <c r="AB187" i="1"/>
  <c r="T187" i="1"/>
  <c r="L187" i="1"/>
  <c r="DL187" i="1"/>
  <c r="CZ187" i="1"/>
  <c r="CR187" i="1"/>
  <c r="CJ187" i="1"/>
  <c r="CB187" i="1"/>
  <c r="BT187" i="1"/>
  <c r="BL187" i="1"/>
  <c r="BD187" i="1"/>
  <c r="AV187" i="1"/>
  <c r="AP187" i="1"/>
  <c r="AH187" i="1"/>
  <c r="Z187" i="1"/>
  <c r="R187" i="1"/>
  <c r="D188" i="1"/>
  <c r="DF187" i="1"/>
  <c r="CX187" i="1"/>
  <c r="CP187" i="1"/>
  <c r="CH187" i="1"/>
  <c r="BZ187" i="1"/>
  <c r="BR187" i="1"/>
  <c r="BJ187" i="1"/>
  <c r="BB187" i="1"/>
  <c r="AN187" i="1"/>
  <c r="AF187" i="1"/>
  <c r="X187" i="1"/>
  <c r="P187" i="1"/>
  <c r="DR187" i="1" l="1"/>
  <c r="AN188" i="1"/>
  <c r="AF188" i="1"/>
  <c r="X188" i="1"/>
  <c r="P188" i="1"/>
  <c r="DF188" i="1"/>
  <c r="DD188" i="1"/>
  <c r="DB188" i="1"/>
  <c r="CZ188" i="1"/>
  <c r="CX188" i="1"/>
  <c r="CV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AP188" i="1"/>
  <c r="AH188" i="1"/>
  <c r="Z188" i="1"/>
  <c r="R188" i="1"/>
  <c r="DL188" i="1"/>
  <c r="AR188" i="1"/>
  <c r="AJ188" i="1"/>
  <c r="AB188" i="1"/>
  <c r="T188" i="1"/>
  <c r="L188" i="1"/>
  <c r="D189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L188" i="1"/>
  <c r="AD188" i="1"/>
  <c r="V188" i="1"/>
  <c r="N188" i="1"/>
  <c r="DR188" i="1" l="1"/>
  <c r="DL189" i="1"/>
  <c r="DL181" i="1" s="1"/>
  <c r="AN189" i="1"/>
  <c r="AF189" i="1"/>
  <c r="X189" i="1"/>
  <c r="P189" i="1"/>
  <c r="D190" i="1"/>
  <c r="D191" i="1" s="1"/>
  <c r="AP189" i="1"/>
  <c r="AH189" i="1"/>
  <c r="Z189" i="1"/>
  <c r="R189" i="1"/>
  <c r="AR189" i="1"/>
  <c r="AJ189" i="1"/>
  <c r="AB189" i="1"/>
  <c r="T189" i="1"/>
  <c r="L189" i="1"/>
  <c r="DF189" i="1"/>
  <c r="DD189" i="1"/>
  <c r="DB189" i="1"/>
  <c r="CZ189" i="1"/>
  <c r="CX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L189" i="1"/>
  <c r="AD189" i="1"/>
  <c r="V189" i="1"/>
  <c r="N189" i="1"/>
  <c r="CF181" i="1" l="1"/>
  <c r="BF181" i="1"/>
  <c r="AZ181" i="1"/>
  <c r="BT181" i="1"/>
  <c r="CL181" i="1"/>
  <c r="AT181" i="1"/>
  <c r="CX181" i="1"/>
  <c r="AJ181" i="1"/>
  <c r="AH181" i="1"/>
  <c r="X181" i="1"/>
  <c r="BD181" i="1"/>
  <c r="BL181" i="1"/>
  <c r="CB181" i="1"/>
  <c r="CR181" i="1"/>
  <c r="DR189" i="1"/>
  <c r="DR181" i="1" s="1"/>
  <c r="L181" i="1"/>
  <c r="AF181" i="1"/>
  <c r="AX181" i="1"/>
  <c r="BN181" i="1"/>
  <c r="BV181" i="1"/>
  <c r="CD181" i="1"/>
  <c r="CT181" i="1"/>
  <c r="DB181" i="1"/>
  <c r="T181" i="1"/>
  <c r="DL191" i="1"/>
  <c r="AN191" i="1"/>
  <c r="AF191" i="1"/>
  <c r="X191" i="1"/>
  <c r="P191" i="1"/>
  <c r="D192" i="1"/>
  <c r="AP191" i="1"/>
  <c r="AH191" i="1"/>
  <c r="Z191" i="1"/>
  <c r="R191" i="1"/>
  <c r="AR191" i="1"/>
  <c r="AJ191" i="1"/>
  <c r="AB191" i="1"/>
  <c r="T191" i="1"/>
  <c r="L191" i="1"/>
  <c r="DF191" i="1"/>
  <c r="DD191" i="1"/>
  <c r="DB191" i="1"/>
  <c r="CZ191" i="1"/>
  <c r="CX191" i="1"/>
  <c r="CV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L191" i="1"/>
  <c r="AD191" i="1"/>
  <c r="V191" i="1"/>
  <c r="N191" i="1"/>
  <c r="AN181" i="1"/>
  <c r="AD181" i="1"/>
  <c r="R181" i="1"/>
  <c r="N181" i="1"/>
  <c r="BJ181" i="1"/>
  <c r="BR181" i="1"/>
  <c r="BZ181" i="1"/>
  <c r="CP181" i="1"/>
  <c r="DF181" i="1"/>
  <c r="AV181" i="1"/>
  <c r="CJ181" i="1"/>
  <c r="AR181" i="1"/>
  <c r="CH181" i="1"/>
  <c r="CZ181" i="1"/>
  <c r="AP181" i="1"/>
  <c r="BB181" i="1"/>
  <c r="AL181" i="1"/>
  <c r="BP181" i="1"/>
  <c r="BX181" i="1"/>
  <c r="CV181" i="1"/>
  <c r="DD181" i="1"/>
  <c r="AB181" i="1"/>
  <c r="Z181" i="1"/>
  <c r="P181" i="1"/>
  <c r="V181" i="1"/>
  <c r="BH181" i="1"/>
  <c r="CN181" i="1"/>
  <c r="DL192" i="1" l="1"/>
  <c r="AR192" i="1"/>
  <c r="AJ192" i="1"/>
  <c r="AB192" i="1"/>
  <c r="T192" i="1"/>
  <c r="L192" i="1"/>
  <c r="D193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L192" i="1"/>
  <c r="AD192" i="1"/>
  <c r="V192" i="1"/>
  <c r="N192" i="1"/>
  <c r="AN192" i="1"/>
  <c r="AF192" i="1"/>
  <c r="X192" i="1"/>
  <c r="P192" i="1"/>
  <c r="DF192" i="1"/>
  <c r="DD192" i="1"/>
  <c r="DB192" i="1"/>
  <c r="CZ192" i="1"/>
  <c r="CX192" i="1"/>
  <c r="CV192" i="1"/>
  <c r="CT192" i="1"/>
  <c r="CR192" i="1"/>
  <c r="CP192" i="1"/>
  <c r="CN192" i="1"/>
  <c r="CL192" i="1"/>
  <c r="CJ192" i="1"/>
  <c r="CH192" i="1"/>
  <c r="CF192" i="1"/>
  <c r="AP192" i="1"/>
  <c r="AH192" i="1"/>
  <c r="Z192" i="1"/>
  <c r="R192" i="1"/>
  <c r="DR191" i="1"/>
  <c r="AR193" i="1" l="1"/>
  <c r="AJ193" i="1"/>
  <c r="AB193" i="1"/>
  <c r="T193" i="1"/>
  <c r="L193" i="1"/>
  <c r="DF193" i="1"/>
  <c r="DD193" i="1"/>
  <c r="DB193" i="1"/>
  <c r="CZ193" i="1"/>
  <c r="CX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L193" i="1"/>
  <c r="AD193" i="1"/>
  <c r="V193" i="1"/>
  <c r="N193" i="1"/>
  <c r="DL193" i="1"/>
  <c r="AN193" i="1"/>
  <c r="AF193" i="1"/>
  <c r="X193" i="1"/>
  <c r="P193" i="1"/>
  <c r="D194" i="1"/>
  <c r="AP193" i="1"/>
  <c r="AH193" i="1"/>
  <c r="Z193" i="1"/>
  <c r="R193" i="1"/>
  <c r="DR192" i="1"/>
  <c r="DR193" i="1" l="1"/>
  <c r="DL194" i="1"/>
  <c r="DL190" i="1" s="1"/>
  <c r="AN194" i="1"/>
  <c r="AF194" i="1"/>
  <c r="X194" i="1"/>
  <c r="P194" i="1"/>
  <c r="D195" i="1"/>
  <c r="D196" i="1" s="1"/>
  <c r="AP194" i="1"/>
  <c r="AH194" i="1"/>
  <c r="Z194" i="1"/>
  <c r="R194" i="1"/>
  <c r="AR194" i="1"/>
  <c r="AJ194" i="1"/>
  <c r="AB194" i="1"/>
  <c r="AB190" i="1" s="1"/>
  <c r="T194" i="1"/>
  <c r="T190" i="1" s="1"/>
  <c r="L194" i="1"/>
  <c r="DF194" i="1"/>
  <c r="DD194" i="1"/>
  <c r="DB194" i="1"/>
  <c r="CZ194" i="1"/>
  <c r="CX194" i="1"/>
  <c r="CV194" i="1"/>
  <c r="CT194" i="1"/>
  <c r="CR194" i="1"/>
  <c r="CP194" i="1"/>
  <c r="CN194" i="1"/>
  <c r="CL194" i="1"/>
  <c r="CJ194" i="1"/>
  <c r="CH194" i="1"/>
  <c r="CF194" i="1"/>
  <c r="CD194" i="1"/>
  <c r="CD190" i="1" s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X190" i="1" s="1"/>
  <c r="AV194" i="1"/>
  <c r="AT194" i="1"/>
  <c r="AL194" i="1"/>
  <c r="AD194" i="1"/>
  <c r="AD190" i="1" s="1"/>
  <c r="V194" i="1"/>
  <c r="N194" i="1"/>
  <c r="BV190" i="1"/>
  <c r="DB190" i="1" l="1"/>
  <c r="DD190" i="1"/>
  <c r="CF190" i="1"/>
  <c r="BJ190" i="1"/>
  <c r="CV190" i="1"/>
  <c r="BF190" i="1"/>
  <c r="CL190" i="1"/>
  <c r="BN190" i="1"/>
  <c r="CT190" i="1"/>
  <c r="AH190" i="1"/>
  <c r="BZ190" i="1"/>
  <c r="AT190" i="1"/>
  <c r="AN190" i="1"/>
  <c r="CJ190" i="1"/>
  <c r="DR194" i="1"/>
  <c r="DR190" i="1" s="1"/>
  <c r="L190" i="1"/>
  <c r="CZ190" i="1"/>
  <c r="R190" i="1"/>
  <c r="AN196" i="1"/>
  <c r="AF196" i="1"/>
  <c r="X196" i="1"/>
  <c r="P196" i="1"/>
  <c r="DF196" i="1"/>
  <c r="DD196" i="1"/>
  <c r="DB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AP196" i="1"/>
  <c r="AH196" i="1"/>
  <c r="Z196" i="1"/>
  <c r="R196" i="1"/>
  <c r="DL196" i="1"/>
  <c r="AR196" i="1"/>
  <c r="AJ196" i="1"/>
  <c r="AB196" i="1"/>
  <c r="T196" i="1"/>
  <c r="L196" i="1"/>
  <c r="D197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L196" i="1"/>
  <c r="AD196" i="1"/>
  <c r="V196" i="1"/>
  <c r="N196" i="1"/>
  <c r="DF190" i="1"/>
  <c r="CB190" i="1"/>
  <c r="BL190" i="1"/>
  <c r="AV190" i="1"/>
  <c r="AF190" i="1"/>
  <c r="CP190" i="1"/>
  <c r="CX190" i="1"/>
  <c r="BR190" i="1"/>
  <c r="N190" i="1"/>
  <c r="AZ190" i="1"/>
  <c r="BH190" i="1"/>
  <c r="BX190" i="1"/>
  <c r="CN190" i="1"/>
  <c r="Z190" i="1"/>
  <c r="AL190" i="1"/>
  <c r="P190" i="1"/>
  <c r="BP190" i="1"/>
  <c r="AR190" i="1"/>
  <c r="CR190" i="1"/>
  <c r="BT190" i="1"/>
  <c r="BD190" i="1"/>
  <c r="V190" i="1"/>
  <c r="AP190" i="1"/>
  <c r="AJ190" i="1"/>
  <c r="CH190" i="1"/>
  <c r="BB190" i="1"/>
  <c r="X190" i="1"/>
  <c r="DL197" i="1" l="1"/>
  <c r="CZ197" i="1"/>
  <c r="CR197" i="1"/>
  <c r="CJ197" i="1"/>
  <c r="CB197" i="1"/>
  <c r="BT197" i="1"/>
  <c r="BL197" i="1"/>
  <c r="BD197" i="1"/>
  <c r="AV197" i="1"/>
  <c r="AN197" i="1"/>
  <c r="AF197" i="1"/>
  <c r="X197" i="1"/>
  <c r="P197" i="1"/>
  <c r="D198" i="1"/>
  <c r="DF197" i="1"/>
  <c r="CX197" i="1"/>
  <c r="CP197" i="1"/>
  <c r="CH197" i="1"/>
  <c r="BZ197" i="1"/>
  <c r="BR197" i="1"/>
  <c r="BJ197" i="1"/>
  <c r="BB197" i="1"/>
  <c r="AT197" i="1"/>
  <c r="AL197" i="1"/>
  <c r="AD197" i="1"/>
  <c r="V197" i="1"/>
  <c r="N197" i="1"/>
  <c r="DD197" i="1"/>
  <c r="CV197" i="1"/>
  <c r="CN197" i="1"/>
  <c r="CF197" i="1"/>
  <c r="BX197" i="1"/>
  <c r="BP197" i="1"/>
  <c r="BH197" i="1"/>
  <c r="AZ197" i="1"/>
  <c r="AR197" i="1"/>
  <c r="AJ197" i="1"/>
  <c r="AB197" i="1"/>
  <c r="T197" i="1"/>
  <c r="L197" i="1"/>
  <c r="DB197" i="1"/>
  <c r="CT197" i="1"/>
  <c r="CL197" i="1"/>
  <c r="CD197" i="1"/>
  <c r="BV197" i="1"/>
  <c r="BN197" i="1"/>
  <c r="BF197" i="1"/>
  <c r="AX197" i="1"/>
  <c r="AP197" i="1"/>
  <c r="AH197" i="1"/>
  <c r="Z197" i="1"/>
  <c r="R197" i="1"/>
  <c r="DR196" i="1"/>
  <c r="AR198" i="1" l="1"/>
  <c r="AJ198" i="1"/>
  <c r="AB198" i="1"/>
  <c r="T198" i="1"/>
  <c r="L198" i="1"/>
  <c r="DF198" i="1"/>
  <c r="DD198" i="1"/>
  <c r="DB198" i="1"/>
  <c r="CZ198" i="1"/>
  <c r="CX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L198" i="1"/>
  <c r="AD198" i="1"/>
  <c r="V198" i="1"/>
  <c r="N198" i="1"/>
  <c r="DL198" i="1"/>
  <c r="AN198" i="1"/>
  <c r="AF198" i="1"/>
  <c r="X198" i="1"/>
  <c r="P198" i="1"/>
  <c r="D199" i="1"/>
  <c r="AP198" i="1"/>
  <c r="AH198" i="1"/>
  <c r="Z198" i="1"/>
  <c r="R198" i="1"/>
  <c r="DR197" i="1"/>
  <c r="DL199" i="1" l="1"/>
  <c r="AN199" i="1"/>
  <c r="AF199" i="1"/>
  <c r="X199" i="1"/>
  <c r="P199" i="1"/>
  <c r="D200" i="1"/>
  <c r="CD199" i="1"/>
  <c r="CB199" i="1"/>
  <c r="BZ199" i="1"/>
  <c r="BX199" i="1"/>
  <c r="BV199" i="1"/>
  <c r="AP199" i="1"/>
  <c r="AH199" i="1"/>
  <c r="Z199" i="1"/>
  <c r="R199" i="1"/>
  <c r="AR199" i="1"/>
  <c r="AJ199" i="1"/>
  <c r="AB199" i="1"/>
  <c r="T199" i="1"/>
  <c r="L199" i="1"/>
  <c r="DF199" i="1"/>
  <c r="DD199" i="1"/>
  <c r="DB199" i="1"/>
  <c r="CZ199" i="1"/>
  <c r="CX199" i="1"/>
  <c r="CV199" i="1"/>
  <c r="CT199" i="1"/>
  <c r="CR199" i="1"/>
  <c r="CP199" i="1"/>
  <c r="CN199" i="1"/>
  <c r="CL199" i="1"/>
  <c r="CJ199" i="1"/>
  <c r="CH199" i="1"/>
  <c r="CF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L199" i="1"/>
  <c r="AD199" i="1"/>
  <c r="V199" i="1"/>
  <c r="N199" i="1"/>
  <c r="DR198" i="1"/>
  <c r="DR199" i="1" l="1"/>
  <c r="AR200" i="1"/>
  <c r="AJ200" i="1"/>
  <c r="AB200" i="1"/>
  <c r="T200" i="1"/>
  <c r="L200" i="1"/>
  <c r="DF200" i="1"/>
  <c r="DD200" i="1"/>
  <c r="DB200" i="1"/>
  <c r="CZ200" i="1"/>
  <c r="CX200" i="1"/>
  <c r="CV200" i="1"/>
  <c r="CT200" i="1"/>
  <c r="CR200" i="1"/>
  <c r="CP200" i="1"/>
  <c r="CN200" i="1"/>
  <c r="CL200" i="1"/>
  <c r="CJ200" i="1"/>
  <c r="CH200" i="1"/>
  <c r="CF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L200" i="1"/>
  <c r="AD200" i="1"/>
  <c r="V200" i="1"/>
  <c r="N200" i="1"/>
  <c r="DL200" i="1"/>
  <c r="AN200" i="1"/>
  <c r="AF200" i="1"/>
  <c r="X200" i="1"/>
  <c r="P200" i="1"/>
  <c r="D201" i="1"/>
  <c r="CD200" i="1"/>
  <c r="CB200" i="1"/>
  <c r="BZ200" i="1"/>
  <c r="BX200" i="1"/>
  <c r="BV200" i="1"/>
  <c r="AP200" i="1"/>
  <c r="AH200" i="1"/>
  <c r="Z200" i="1"/>
  <c r="R200" i="1"/>
  <c r="DR200" i="1" l="1"/>
  <c r="DL201" i="1"/>
  <c r="DL195" i="1" s="1"/>
  <c r="CZ201" i="1"/>
  <c r="CZ195" i="1" s="1"/>
  <c r="CR201" i="1"/>
  <c r="CR195" i="1" s="1"/>
  <c r="CJ201" i="1"/>
  <c r="CJ195" i="1" s="1"/>
  <c r="CB201" i="1"/>
  <c r="CB195" i="1" s="1"/>
  <c r="BT201" i="1"/>
  <c r="BT195" i="1" s="1"/>
  <c r="BL201" i="1"/>
  <c r="BL195" i="1" s="1"/>
  <c r="BD201" i="1"/>
  <c r="BD195" i="1" s="1"/>
  <c r="AV201" i="1"/>
  <c r="AV195" i="1" s="1"/>
  <c r="AN201" i="1"/>
  <c r="AN195" i="1" s="1"/>
  <c r="AF201" i="1"/>
  <c r="AF195" i="1" s="1"/>
  <c r="X201" i="1"/>
  <c r="X195" i="1" s="1"/>
  <c r="P201" i="1"/>
  <c r="P195" i="1" s="1"/>
  <c r="D202" i="1"/>
  <c r="D203" i="1" s="1"/>
  <c r="DF201" i="1"/>
  <c r="DF195" i="1" s="1"/>
  <c r="CX201" i="1"/>
  <c r="CX195" i="1" s="1"/>
  <c r="CP201" i="1"/>
  <c r="CP195" i="1" s="1"/>
  <c r="CH201" i="1"/>
  <c r="CH195" i="1" s="1"/>
  <c r="BZ201" i="1"/>
  <c r="BZ195" i="1" s="1"/>
  <c r="BR201" i="1"/>
  <c r="BR195" i="1" s="1"/>
  <c r="BJ201" i="1"/>
  <c r="BJ195" i="1" s="1"/>
  <c r="BB201" i="1"/>
  <c r="BB195" i="1" s="1"/>
  <c r="AT201" i="1"/>
  <c r="AT195" i="1" s="1"/>
  <c r="AL201" i="1"/>
  <c r="AL195" i="1" s="1"/>
  <c r="AD201" i="1"/>
  <c r="AD195" i="1" s="1"/>
  <c r="V201" i="1"/>
  <c r="V195" i="1" s="1"/>
  <c r="N201" i="1"/>
  <c r="N195" i="1" s="1"/>
  <c r="DD201" i="1"/>
  <c r="DD195" i="1" s="1"/>
  <c r="CV201" i="1"/>
  <c r="CV195" i="1" s="1"/>
  <c r="CN201" i="1"/>
  <c r="CF201" i="1"/>
  <c r="CF195" i="1" s="1"/>
  <c r="BX201" i="1"/>
  <c r="BX195" i="1" s="1"/>
  <c r="BP201" i="1"/>
  <c r="BP195" i="1" s="1"/>
  <c r="BH201" i="1"/>
  <c r="BH195" i="1" s="1"/>
  <c r="AZ201" i="1"/>
  <c r="AZ195" i="1" s="1"/>
  <c r="AR201" i="1"/>
  <c r="AR195" i="1" s="1"/>
  <c r="AJ201" i="1"/>
  <c r="AJ195" i="1" s="1"/>
  <c r="AB201" i="1"/>
  <c r="AB195" i="1" s="1"/>
  <c r="T201" i="1"/>
  <c r="T195" i="1" s="1"/>
  <c r="L201" i="1"/>
  <c r="DB201" i="1"/>
  <c r="DB195" i="1" s="1"/>
  <c r="CT201" i="1"/>
  <c r="CT195" i="1" s="1"/>
  <c r="CL201" i="1"/>
  <c r="CL195" i="1" s="1"/>
  <c r="CD201" i="1"/>
  <c r="CD195" i="1" s="1"/>
  <c r="BV201" i="1"/>
  <c r="BV195" i="1" s="1"/>
  <c r="BN201" i="1"/>
  <c r="BN195" i="1" s="1"/>
  <c r="BF201" i="1"/>
  <c r="BF195" i="1" s="1"/>
  <c r="AX201" i="1"/>
  <c r="AX195" i="1" s="1"/>
  <c r="AP201" i="1"/>
  <c r="AP195" i="1" s="1"/>
  <c r="AH201" i="1"/>
  <c r="AH195" i="1" s="1"/>
  <c r="Z201" i="1"/>
  <c r="Z195" i="1" s="1"/>
  <c r="R201" i="1"/>
  <c r="R195" i="1" s="1"/>
  <c r="CN195" i="1"/>
  <c r="AN203" i="1" l="1"/>
  <c r="AF203" i="1"/>
  <c r="X203" i="1"/>
  <c r="P203" i="1"/>
  <c r="DF203" i="1"/>
  <c r="DD203" i="1"/>
  <c r="DB203" i="1"/>
  <c r="CZ203" i="1"/>
  <c r="CX203" i="1"/>
  <c r="CV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AP203" i="1"/>
  <c r="AH203" i="1"/>
  <c r="Z203" i="1"/>
  <c r="R203" i="1"/>
  <c r="DL203" i="1"/>
  <c r="AR203" i="1"/>
  <c r="AJ203" i="1"/>
  <c r="AB203" i="1"/>
  <c r="T203" i="1"/>
  <c r="L203" i="1"/>
  <c r="D204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L203" i="1"/>
  <c r="AD203" i="1"/>
  <c r="V203" i="1"/>
  <c r="N203" i="1"/>
  <c r="DR201" i="1"/>
  <c r="DR195" i="1" s="1"/>
  <c r="L195" i="1"/>
  <c r="DR203" i="1" l="1"/>
  <c r="AN204" i="1"/>
  <c r="AF204" i="1"/>
  <c r="X204" i="1"/>
  <c r="P204" i="1"/>
  <c r="DF204" i="1"/>
  <c r="DD204" i="1"/>
  <c r="DB204" i="1"/>
  <c r="CZ204" i="1"/>
  <c r="CX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AP204" i="1"/>
  <c r="AH204" i="1"/>
  <c r="Z204" i="1"/>
  <c r="R204" i="1"/>
  <c r="DL204" i="1"/>
  <c r="AR204" i="1"/>
  <c r="AJ204" i="1"/>
  <c r="AB204" i="1"/>
  <c r="T204" i="1"/>
  <c r="L204" i="1"/>
  <c r="D205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L204" i="1"/>
  <c r="AD204" i="1"/>
  <c r="V204" i="1"/>
  <c r="N204" i="1"/>
  <c r="DL205" i="1" l="1"/>
  <c r="AN205" i="1"/>
  <c r="AF205" i="1"/>
  <c r="X205" i="1"/>
  <c r="P205" i="1"/>
  <c r="D206" i="1"/>
  <c r="AP205" i="1"/>
  <c r="AH205" i="1"/>
  <c r="Z205" i="1"/>
  <c r="R205" i="1"/>
  <c r="AR205" i="1"/>
  <c r="AJ205" i="1"/>
  <c r="AB205" i="1"/>
  <c r="T205" i="1"/>
  <c r="L205" i="1"/>
  <c r="DF205" i="1"/>
  <c r="DD205" i="1"/>
  <c r="DB205" i="1"/>
  <c r="CZ205" i="1"/>
  <c r="CX205" i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L205" i="1"/>
  <c r="AD205" i="1"/>
  <c r="V205" i="1"/>
  <c r="N205" i="1"/>
  <c r="DR204" i="1"/>
  <c r="DR205" i="1" l="1"/>
  <c r="DD206" i="1"/>
  <c r="DD202" i="1" s="1"/>
  <c r="CV206" i="1"/>
  <c r="CV202" i="1" s="1"/>
  <c r="CN206" i="1"/>
  <c r="CN202" i="1" s="1"/>
  <c r="CF206" i="1"/>
  <c r="CF202" i="1" s="1"/>
  <c r="BX206" i="1"/>
  <c r="BX202" i="1" s="1"/>
  <c r="BP206" i="1"/>
  <c r="BP202" i="1" s="1"/>
  <c r="BH206" i="1"/>
  <c r="BH202" i="1" s="1"/>
  <c r="AZ206" i="1"/>
  <c r="AZ202" i="1" s="1"/>
  <c r="AR206" i="1"/>
  <c r="AR202" i="1" s="1"/>
  <c r="AJ206" i="1"/>
  <c r="AJ202" i="1" s="1"/>
  <c r="AB206" i="1"/>
  <c r="AB202" i="1" s="1"/>
  <c r="T206" i="1"/>
  <c r="T202" i="1" s="1"/>
  <c r="L206" i="1"/>
  <c r="DB206" i="1"/>
  <c r="DB202" i="1" s="1"/>
  <c r="CT206" i="1"/>
  <c r="CT202" i="1" s="1"/>
  <c r="CL206" i="1"/>
  <c r="CL202" i="1" s="1"/>
  <c r="CD206" i="1"/>
  <c r="CD202" i="1" s="1"/>
  <c r="BV206" i="1"/>
  <c r="BV202" i="1" s="1"/>
  <c r="BN206" i="1"/>
  <c r="BN202" i="1" s="1"/>
  <c r="BF206" i="1"/>
  <c r="BF202" i="1" s="1"/>
  <c r="AX206" i="1"/>
  <c r="AX202" i="1" s="1"/>
  <c r="AP206" i="1"/>
  <c r="AP202" i="1" s="1"/>
  <c r="AH206" i="1"/>
  <c r="AH202" i="1" s="1"/>
  <c r="Z206" i="1"/>
  <c r="Z202" i="1" s="1"/>
  <c r="R206" i="1"/>
  <c r="R202" i="1" s="1"/>
  <c r="DL206" i="1"/>
  <c r="DL202" i="1" s="1"/>
  <c r="CZ206" i="1"/>
  <c r="CZ202" i="1" s="1"/>
  <c r="CR206" i="1"/>
  <c r="CR202" i="1" s="1"/>
  <c r="CJ206" i="1"/>
  <c r="CJ202" i="1" s="1"/>
  <c r="CB206" i="1"/>
  <c r="CB202" i="1" s="1"/>
  <c r="BT206" i="1"/>
  <c r="BT202" i="1" s="1"/>
  <c r="BL206" i="1"/>
  <c r="BL202" i="1" s="1"/>
  <c r="BD206" i="1"/>
  <c r="AV206" i="1"/>
  <c r="AV202" i="1" s="1"/>
  <c r="AN206" i="1"/>
  <c r="AN202" i="1" s="1"/>
  <c r="AF206" i="1"/>
  <c r="AF202" i="1" s="1"/>
  <c r="X206" i="1"/>
  <c r="X202" i="1" s="1"/>
  <c r="P206" i="1"/>
  <c r="P202" i="1" s="1"/>
  <c r="D207" i="1"/>
  <c r="D208" i="1" s="1"/>
  <c r="DF206" i="1"/>
  <c r="DF202" i="1" s="1"/>
  <c r="CX206" i="1"/>
  <c r="CP206" i="1"/>
  <c r="CP202" i="1" s="1"/>
  <c r="CH206" i="1"/>
  <c r="CH202" i="1" s="1"/>
  <c r="BZ206" i="1"/>
  <c r="BZ202" i="1" s="1"/>
  <c r="BR206" i="1"/>
  <c r="BR202" i="1" s="1"/>
  <c r="BJ206" i="1"/>
  <c r="BJ202" i="1" s="1"/>
  <c r="BB206" i="1"/>
  <c r="BB202" i="1" s="1"/>
  <c r="AT206" i="1"/>
  <c r="AT202" i="1" s="1"/>
  <c r="AL206" i="1"/>
  <c r="AL202" i="1" s="1"/>
  <c r="AD206" i="1"/>
  <c r="AD202" i="1" s="1"/>
  <c r="V206" i="1"/>
  <c r="V202" i="1" s="1"/>
  <c r="N206" i="1"/>
  <c r="N202" i="1" s="1"/>
  <c r="CX202" i="1"/>
  <c r="BD202" i="1"/>
  <c r="DR206" i="1" l="1"/>
  <c r="DR202" i="1" s="1"/>
  <c r="L202" i="1"/>
  <c r="AR208" i="1"/>
  <c r="AJ208" i="1"/>
  <c r="AB208" i="1"/>
  <c r="T208" i="1"/>
  <c r="L208" i="1"/>
  <c r="DF208" i="1"/>
  <c r="DD208" i="1"/>
  <c r="DB208" i="1"/>
  <c r="CZ208" i="1"/>
  <c r="CX208" i="1"/>
  <c r="CV208" i="1"/>
  <c r="CT208" i="1"/>
  <c r="CR208" i="1"/>
  <c r="CP208" i="1"/>
  <c r="CN208" i="1"/>
  <c r="CL208" i="1"/>
  <c r="CJ208" i="1"/>
  <c r="CH208" i="1"/>
  <c r="CF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L208" i="1"/>
  <c r="AD208" i="1"/>
  <c r="V208" i="1"/>
  <c r="N208" i="1"/>
  <c r="DL208" i="1"/>
  <c r="AN208" i="1"/>
  <c r="AF208" i="1"/>
  <c r="X208" i="1"/>
  <c r="P208" i="1"/>
  <c r="D209" i="1"/>
  <c r="CD208" i="1"/>
  <c r="CB208" i="1"/>
  <c r="BZ208" i="1"/>
  <c r="BX208" i="1"/>
  <c r="BV208" i="1"/>
  <c r="AP208" i="1"/>
  <c r="AH208" i="1"/>
  <c r="Z208" i="1"/>
  <c r="R208" i="1"/>
  <c r="DR208" i="1" l="1"/>
  <c r="DL209" i="1"/>
  <c r="AN209" i="1"/>
  <c r="AF209" i="1"/>
  <c r="X209" i="1"/>
  <c r="P209" i="1"/>
  <c r="D210" i="1"/>
  <c r="AP209" i="1"/>
  <c r="AH209" i="1"/>
  <c r="Z209" i="1"/>
  <c r="R209" i="1"/>
  <c r="AR209" i="1"/>
  <c r="AJ209" i="1"/>
  <c r="AB209" i="1"/>
  <c r="T209" i="1"/>
  <c r="L209" i="1"/>
  <c r="DF209" i="1"/>
  <c r="DD209" i="1"/>
  <c r="DB209" i="1"/>
  <c r="CZ209" i="1"/>
  <c r="CX209" i="1"/>
  <c r="CV209" i="1"/>
  <c r="CT209" i="1"/>
  <c r="CR209" i="1"/>
  <c r="CP209" i="1"/>
  <c r="CN209" i="1"/>
  <c r="CL209" i="1"/>
  <c r="CJ209" i="1"/>
  <c r="CH209" i="1"/>
  <c r="CF209" i="1"/>
  <c r="CD209" i="1"/>
  <c r="CB209" i="1"/>
  <c r="BZ209" i="1"/>
  <c r="BX209" i="1"/>
  <c r="BV209" i="1"/>
  <c r="BT209" i="1"/>
  <c r="BR209" i="1"/>
  <c r="BP209" i="1"/>
  <c r="BN209" i="1"/>
  <c r="BL209" i="1"/>
  <c r="BJ209" i="1"/>
  <c r="BH209" i="1"/>
  <c r="BF209" i="1"/>
  <c r="BD209" i="1"/>
  <c r="BB209" i="1"/>
  <c r="AZ209" i="1"/>
  <c r="AX209" i="1"/>
  <c r="AV209" i="1"/>
  <c r="AT209" i="1"/>
  <c r="AL209" i="1"/>
  <c r="AD209" i="1"/>
  <c r="V209" i="1"/>
  <c r="N209" i="1"/>
  <c r="DR209" i="1" l="1"/>
  <c r="AR210" i="1"/>
  <c r="AJ210" i="1"/>
  <c r="AB210" i="1"/>
  <c r="T210" i="1"/>
  <c r="L210" i="1"/>
  <c r="DF210" i="1"/>
  <c r="DD210" i="1"/>
  <c r="DB210" i="1"/>
  <c r="CZ210" i="1"/>
  <c r="CX210" i="1"/>
  <c r="CV210" i="1"/>
  <c r="CT210" i="1"/>
  <c r="CR210" i="1"/>
  <c r="CP210" i="1"/>
  <c r="CN210" i="1"/>
  <c r="CL210" i="1"/>
  <c r="CJ210" i="1"/>
  <c r="CH210" i="1"/>
  <c r="CF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L210" i="1"/>
  <c r="AD210" i="1"/>
  <c r="V210" i="1"/>
  <c r="N210" i="1"/>
  <c r="DL210" i="1"/>
  <c r="AN210" i="1"/>
  <c r="AF210" i="1"/>
  <c r="X210" i="1"/>
  <c r="P210" i="1"/>
  <c r="D211" i="1"/>
  <c r="CD210" i="1"/>
  <c r="CB210" i="1"/>
  <c r="BZ210" i="1"/>
  <c r="BX210" i="1"/>
  <c r="BV210" i="1"/>
  <c r="AP210" i="1"/>
  <c r="AH210" i="1"/>
  <c r="Z210" i="1"/>
  <c r="R210" i="1"/>
  <c r="DR210" i="1" l="1"/>
  <c r="DL211" i="1"/>
  <c r="AN211" i="1"/>
  <c r="AF211" i="1"/>
  <c r="X211" i="1"/>
  <c r="P211" i="1"/>
  <c r="D212" i="1"/>
  <c r="AP211" i="1"/>
  <c r="AH211" i="1"/>
  <c r="Z211" i="1"/>
  <c r="R211" i="1"/>
  <c r="AR211" i="1"/>
  <c r="AJ211" i="1"/>
  <c r="AB211" i="1"/>
  <c r="T211" i="1"/>
  <c r="L211" i="1"/>
  <c r="DF211" i="1"/>
  <c r="DD211" i="1"/>
  <c r="DB211" i="1"/>
  <c r="CZ211" i="1"/>
  <c r="CX211" i="1"/>
  <c r="CV211" i="1"/>
  <c r="CT211" i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L211" i="1"/>
  <c r="AD211" i="1"/>
  <c r="V211" i="1"/>
  <c r="N211" i="1"/>
  <c r="DR211" i="1" l="1"/>
  <c r="AR212" i="1"/>
  <c r="AJ212" i="1"/>
  <c r="AB212" i="1"/>
  <c r="T212" i="1"/>
  <c r="L212" i="1"/>
  <c r="DF212" i="1"/>
  <c r="DD212" i="1"/>
  <c r="DB212" i="1"/>
  <c r="CZ212" i="1"/>
  <c r="CX212" i="1"/>
  <c r="CV212" i="1"/>
  <c r="CT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L212" i="1"/>
  <c r="AD212" i="1"/>
  <c r="V212" i="1"/>
  <c r="N212" i="1"/>
  <c r="DL212" i="1"/>
  <c r="AN212" i="1"/>
  <c r="AF212" i="1"/>
  <c r="X212" i="1"/>
  <c r="P212" i="1"/>
  <c r="D213" i="1"/>
  <c r="AP212" i="1"/>
  <c r="AH212" i="1"/>
  <c r="Z212" i="1"/>
  <c r="R212" i="1"/>
  <c r="DR212" i="1" l="1"/>
  <c r="DL213" i="1"/>
  <c r="AN213" i="1"/>
  <c r="AF213" i="1"/>
  <c r="X213" i="1"/>
  <c r="P213" i="1"/>
  <c r="D214" i="1"/>
  <c r="AP213" i="1"/>
  <c r="AH213" i="1"/>
  <c r="Z213" i="1"/>
  <c r="R213" i="1"/>
  <c r="AR213" i="1"/>
  <c r="AJ213" i="1"/>
  <c r="AB213" i="1"/>
  <c r="T213" i="1"/>
  <c r="L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L213" i="1"/>
  <c r="AD213" i="1"/>
  <c r="V213" i="1"/>
  <c r="N213" i="1"/>
  <c r="DR213" i="1" l="1"/>
  <c r="AR214" i="1"/>
  <c r="AJ214" i="1"/>
  <c r="AB214" i="1"/>
  <c r="T214" i="1"/>
  <c r="L214" i="1"/>
  <c r="DF214" i="1"/>
  <c r="DD214" i="1"/>
  <c r="DB214" i="1"/>
  <c r="CZ214" i="1"/>
  <c r="CX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L214" i="1"/>
  <c r="AD214" i="1"/>
  <c r="V214" i="1"/>
  <c r="N214" i="1"/>
  <c r="DL214" i="1"/>
  <c r="AN214" i="1"/>
  <c r="AF214" i="1"/>
  <c r="X214" i="1"/>
  <c r="P214" i="1"/>
  <c r="D215" i="1"/>
  <c r="AP214" i="1"/>
  <c r="AH214" i="1"/>
  <c r="Z214" i="1"/>
  <c r="R214" i="1"/>
  <c r="DL215" i="1" l="1"/>
  <c r="AN215" i="1"/>
  <c r="AF215" i="1"/>
  <c r="X215" i="1"/>
  <c r="P215" i="1"/>
  <c r="D216" i="1"/>
  <c r="AP215" i="1"/>
  <c r="AH215" i="1"/>
  <c r="Z215" i="1"/>
  <c r="R215" i="1"/>
  <c r="AR215" i="1"/>
  <c r="AJ215" i="1"/>
  <c r="AB215" i="1"/>
  <c r="T215" i="1"/>
  <c r="L215" i="1"/>
  <c r="DF215" i="1"/>
  <c r="DD215" i="1"/>
  <c r="DB215" i="1"/>
  <c r="CZ215" i="1"/>
  <c r="CX215" i="1"/>
  <c r="CV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L215" i="1"/>
  <c r="AD215" i="1"/>
  <c r="V215" i="1"/>
  <c r="N215" i="1"/>
  <c r="DR214" i="1"/>
  <c r="DR215" i="1" l="1"/>
  <c r="DF216" i="1"/>
  <c r="DD216" i="1"/>
  <c r="DB216" i="1"/>
  <c r="CZ216" i="1"/>
  <c r="CX216" i="1"/>
  <c r="CV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AR216" i="1"/>
  <c r="AJ216" i="1"/>
  <c r="AB216" i="1"/>
  <c r="T216" i="1"/>
  <c r="L216" i="1"/>
  <c r="DL216" i="1"/>
  <c r="BD216" i="1"/>
  <c r="BB216" i="1"/>
  <c r="AZ216" i="1"/>
  <c r="AX216" i="1"/>
  <c r="AV216" i="1"/>
  <c r="AT216" i="1"/>
  <c r="AL216" i="1"/>
  <c r="AD216" i="1"/>
  <c r="V216" i="1"/>
  <c r="N216" i="1"/>
  <c r="D217" i="1"/>
  <c r="AN216" i="1"/>
  <c r="AF216" i="1"/>
  <c r="X216" i="1"/>
  <c r="P216" i="1"/>
  <c r="AP216" i="1"/>
  <c r="AH216" i="1"/>
  <c r="Z216" i="1"/>
  <c r="R216" i="1"/>
  <c r="D218" i="1" l="1"/>
  <c r="AP217" i="1"/>
  <c r="AH217" i="1"/>
  <c r="Z217" i="1"/>
  <c r="R217" i="1"/>
  <c r="DL217" i="1"/>
  <c r="DB217" i="1"/>
  <c r="CT217" i="1"/>
  <c r="CL217" i="1"/>
  <c r="CD217" i="1"/>
  <c r="BV217" i="1"/>
  <c r="BN217" i="1"/>
  <c r="BF217" i="1"/>
  <c r="AX217" i="1"/>
  <c r="AL217" i="1"/>
  <c r="AF217" i="1"/>
  <c r="V217" i="1"/>
  <c r="P217" i="1"/>
  <c r="DD217" i="1"/>
  <c r="CV217" i="1"/>
  <c r="CN217" i="1"/>
  <c r="CF217" i="1"/>
  <c r="BX217" i="1"/>
  <c r="BP217" i="1"/>
  <c r="BH217" i="1"/>
  <c r="AZ217" i="1"/>
  <c r="AR217" i="1"/>
  <c r="AB217" i="1"/>
  <c r="L217" i="1"/>
  <c r="DF217" i="1"/>
  <c r="CX217" i="1"/>
  <c r="CP217" i="1"/>
  <c r="CH217" i="1"/>
  <c r="BZ217" i="1"/>
  <c r="BR217" i="1"/>
  <c r="BJ217" i="1"/>
  <c r="BB217" i="1"/>
  <c r="AT217" i="1"/>
  <c r="AN217" i="1"/>
  <c r="AD217" i="1"/>
  <c r="X217" i="1"/>
  <c r="N217" i="1"/>
  <c r="CZ217" i="1"/>
  <c r="CR217" i="1"/>
  <c r="CJ217" i="1"/>
  <c r="CB217" i="1"/>
  <c r="BT217" i="1"/>
  <c r="BL217" i="1"/>
  <c r="BD217" i="1"/>
  <c r="AV217" i="1"/>
  <c r="AJ217" i="1"/>
  <c r="T217" i="1"/>
  <c r="DR216" i="1"/>
  <c r="DR217" i="1" l="1"/>
  <c r="DB218" i="1"/>
  <c r="CT218" i="1"/>
  <c r="CL218" i="1"/>
  <c r="CD218" i="1"/>
  <c r="BV218" i="1"/>
  <c r="BN218" i="1"/>
  <c r="BF218" i="1"/>
  <c r="AX218" i="1"/>
  <c r="AP218" i="1"/>
  <c r="AH218" i="1"/>
  <c r="Z218" i="1"/>
  <c r="R218" i="1"/>
  <c r="D219" i="1"/>
  <c r="DF218" i="1"/>
  <c r="CV218" i="1"/>
  <c r="CJ218" i="1"/>
  <c r="BZ218" i="1"/>
  <c r="BP218" i="1"/>
  <c r="BD218" i="1"/>
  <c r="AT218" i="1"/>
  <c r="AJ218" i="1"/>
  <c r="X218" i="1"/>
  <c r="N218" i="1"/>
  <c r="DD218" i="1"/>
  <c r="CR218" i="1"/>
  <c r="CH218" i="1"/>
  <c r="BX218" i="1"/>
  <c r="BL218" i="1"/>
  <c r="BB218" i="1"/>
  <c r="AR218" i="1"/>
  <c r="AF218" i="1"/>
  <c r="V218" i="1"/>
  <c r="L218" i="1"/>
  <c r="CZ218" i="1"/>
  <c r="CP218" i="1"/>
  <c r="CF218" i="1"/>
  <c r="BT218" i="1"/>
  <c r="BJ218" i="1"/>
  <c r="AZ218" i="1"/>
  <c r="AN218" i="1"/>
  <c r="AD218" i="1"/>
  <c r="T218" i="1"/>
  <c r="DL218" i="1"/>
  <c r="CX218" i="1"/>
  <c r="CN218" i="1"/>
  <c r="CB218" i="1"/>
  <c r="BR218" i="1"/>
  <c r="BH218" i="1"/>
  <c r="AV218" i="1"/>
  <c r="AL218" i="1"/>
  <c r="AB218" i="1"/>
  <c r="P218" i="1"/>
  <c r="DR218" i="1" l="1"/>
  <c r="D220" i="1"/>
  <c r="D221" i="1" s="1"/>
  <c r="DF219" i="1"/>
  <c r="DF207" i="1" s="1"/>
  <c r="CX219" i="1"/>
  <c r="CX207" i="1" s="1"/>
  <c r="CP219" i="1"/>
  <c r="CP207" i="1" s="1"/>
  <c r="CH219" i="1"/>
  <c r="CH207" i="1" s="1"/>
  <c r="BZ219" i="1"/>
  <c r="BZ207" i="1" s="1"/>
  <c r="BR219" i="1"/>
  <c r="BR207" i="1" s="1"/>
  <c r="BJ219" i="1"/>
  <c r="BJ207" i="1" s="1"/>
  <c r="BB219" i="1"/>
  <c r="BB207" i="1" s="1"/>
  <c r="AT219" i="1"/>
  <c r="AT207" i="1" s="1"/>
  <c r="AL219" i="1"/>
  <c r="AL207" i="1" s="1"/>
  <c r="AD219" i="1"/>
  <c r="AD207" i="1" s="1"/>
  <c r="V219" i="1"/>
  <c r="V207" i="1" s="1"/>
  <c r="N219" i="1"/>
  <c r="N207" i="1" s="1"/>
  <c r="DB219" i="1"/>
  <c r="DB207" i="1" s="1"/>
  <c r="CR219" i="1"/>
  <c r="CR207" i="1" s="1"/>
  <c r="CF219" i="1"/>
  <c r="CF207" i="1" s="1"/>
  <c r="BV219" i="1"/>
  <c r="BV207" i="1" s="1"/>
  <c r="BL219" i="1"/>
  <c r="BL207" i="1" s="1"/>
  <c r="AZ219" i="1"/>
  <c r="AZ207" i="1" s="1"/>
  <c r="AP219" i="1"/>
  <c r="AP207" i="1" s="1"/>
  <c r="AF219" i="1"/>
  <c r="AF207" i="1" s="1"/>
  <c r="T219" i="1"/>
  <c r="T207" i="1" s="1"/>
  <c r="CZ219" i="1"/>
  <c r="CZ207" i="1" s="1"/>
  <c r="CN219" i="1"/>
  <c r="CN207" i="1" s="1"/>
  <c r="CD219" i="1"/>
  <c r="CD207" i="1" s="1"/>
  <c r="BT219" i="1"/>
  <c r="BT207" i="1" s="1"/>
  <c r="BH219" i="1"/>
  <c r="BH207" i="1" s="1"/>
  <c r="AX219" i="1"/>
  <c r="AX207" i="1" s="1"/>
  <c r="AN219" i="1"/>
  <c r="AN207" i="1" s="1"/>
  <c r="AB219" i="1"/>
  <c r="AB207" i="1" s="1"/>
  <c r="R219" i="1"/>
  <c r="R207" i="1" s="1"/>
  <c r="DL219" i="1"/>
  <c r="DL207" i="1" s="1"/>
  <c r="CV219" i="1"/>
  <c r="CV207" i="1" s="1"/>
  <c r="CL219" i="1"/>
  <c r="CL207" i="1" s="1"/>
  <c r="CB219" i="1"/>
  <c r="CB207" i="1" s="1"/>
  <c r="BP219" i="1"/>
  <c r="BP207" i="1" s="1"/>
  <c r="BF219" i="1"/>
  <c r="BF207" i="1" s="1"/>
  <c r="AV219" i="1"/>
  <c r="AV207" i="1" s="1"/>
  <c r="AJ219" i="1"/>
  <c r="AJ207" i="1" s="1"/>
  <c r="Z219" i="1"/>
  <c r="Z207" i="1" s="1"/>
  <c r="P219" i="1"/>
  <c r="P207" i="1" s="1"/>
  <c r="DD219" i="1"/>
  <c r="DD207" i="1" s="1"/>
  <c r="CT219" i="1"/>
  <c r="CT207" i="1" s="1"/>
  <c r="CJ219" i="1"/>
  <c r="CJ207" i="1" s="1"/>
  <c r="BX219" i="1"/>
  <c r="BX207" i="1" s="1"/>
  <c r="BN219" i="1"/>
  <c r="BN207" i="1" s="1"/>
  <c r="BD219" i="1"/>
  <c r="BD207" i="1" s="1"/>
  <c r="AR219" i="1"/>
  <c r="AR207" i="1" s="1"/>
  <c r="AH219" i="1"/>
  <c r="AH207" i="1" s="1"/>
  <c r="X219" i="1"/>
  <c r="X207" i="1" s="1"/>
  <c r="L219" i="1"/>
  <c r="DF221" i="1" l="1"/>
  <c r="DD221" i="1"/>
  <c r="DB221" i="1"/>
  <c r="CZ221" i="1"/>
  <c r="CX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L221" i="1"/>
  <c r="AD221" i="1"/>
  <c r="V221" i="1"/>
  <c r="D222" i="1"/>
  <c r="D223" i="1" s="1"/>
  <c r="AP221" i="1"/>
  <c r="AH221" i="1"/>
  <c r="Z221" i="1"/>
  <c r="R221" i="1"/>
  <c r="P221" i="1"/>
  <c r="L221" i="1"/>
  <c r="N221" i="1"/>
  <c r="DL221" i="1"/>
  <c r="DL220" i="1" s="1"/>
  <c r="AR221" i="1"/>
  <c r="AN221" i="1"/>
  <c r="AJ221" i="1"/>
  <c r="AF221" i="1"/>
  <c r="AB221" i="1"/>
  <c r="X221" i="1"/>
  <c r="T221" i="1"/>
  <c r="DR219" i="1"/>
  <c r="DR207" i="1" s="1"/>
  <c r="L207" i="1"/>
  <c r="X220" i="1" l="1"/>
  <c r="AN220" i="1"/>
  <c r="DR221" i="1"/>
  <c r="DR220" i="1" s="1"/>
  <c r="L220" i="1"/>
  <c r="AH220" i="1"/>
  <c r="AD220" i="1"/>
  <c r="AX220" i="1"/>
  <c r="BF220" i="1"/>
  <c r="BN220" i="1"/>
  <c r="BV220" i="1"/>
  <c r="CD220" i="1"/>
  <c r="CL220" i="1"/>
  <c r="CT220" i="1"/>
  <c r="DB220" i="1"/>
  <c r="AB220" i="1"/>
  <c r="AR220" i="1"/>
  <c r="P220" i="1"/>
  <c r="AP220" i="1"/>
  <c r="AL220" i="1"/>
  <c r="AZ220" i="1"/>
  <c r="BH220" i="1"/>
  <c r="BP220" i="1"/>
  <c r="BX220" i="1"/>
  <c r="CF220" i="1"/>
  <c r="CN220" i="1"/>
  <c r="CV220" i="1"/>
  <c r="DD220" i="1"/>
  <c r="AF220" i="1"/>
  <c r="R220" i="1"/>
  <c r="DF223" i="1"/>
  <c r="DD223" i="1"/>
  <c r="DB223" i="1"/>
  <c r="CZ223" i="1"/>
  <c r="CX223" i="1"/>
  <c r="CV223" i="1"/>
  <c r="CT223" i="1"/>
  <c r="CR223" i="1"/>
  <c r="CP223" i="1"/>
  <c r="CN223" i="1"/>
  <c r="CL223" i="1"/>
  <c r="CJ223" i="1"/>
  <c r="CH223" i="1"/>
  <c r="CF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L223" i="1"/>
  <c r="AD223" i="1"/>
  <c r="V223" i="1"/>
  <c r="N223" i="1"/>
  <c r="D224" i="1"/>
  <c r="CD223" i="1"/>
  <c r="CB223" i="1"/>
  <c r="BZ223" i="1"/>
  <c r="BX223" i="1"/>
  <c r="BV223" i="1"/>
  <c r="AP223" i="1"/>
  <c r="AH223" i="1"/>
  <c r="Z223" i="1"/>
  <c r="R223" i="1"/>
  <c r="DL223" i="1"/>
  <c r="AR223" i="1"/>
  <c r="AN223" i="1"/>
  <c r="AJ223" i="1"/>
  <c r="AF223" i="1"/>
  <c r="AB223" i="1"/>
  <c r="X223" i="1"/>
  <c r="T223" i="1"/>
  <c r="P223" i="1"/>
  <c r="L223" i="1"/>
  <c r="AT220" i="1"/>
  <c r="BB220" i="1"/>
  <c r="BJ220" i="1"/>
  <c r="BR220" i="1"/>
  <c r="BZ220" i="1"/>
  <c r="CH220" i="1"/>
  <c r="CP220" i="1"/>
  <c r="CX220" i="1"/>
  <c r="DF220" i="1"/>
  <c r="T220" i="1"/>
  <c r="AJ220" i="1"/>
  <c r="N220" i="1"/>
  <c r="Z220" i="1"/>
  <c r="V220" i="1"/>
  <c r="AV220" i="1"/>
  <c r="BD220" i="1"/>
  <c r="BL220" i="1"/>
  <c r="BT220" i="1"/>
  <c r="CB220" i="1"/>
  <c r="CJ220" i="1"/>
  <c r="CR220" i="1"/>
  <c r="CZ220" i="1"/>
  <c r="DR223" i="1" l="1"/>
  <c r="DL224" i="1"/>
  <c r="D225" i="1"/>
  <c r="AP224" i="1"/>
  <c r="AH224" i="1"/>
  <c r="Z224" i="1"/>
  <c r="R224" i="1"/>
  <c r="DF224" i="1"/>
  <c r="DD224" i="1"/>
  <c r="DB224" i="1"/>
  <c r="CZ224" i="1"/>
  <c r="CX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L224" i="1"/>
  <c r="AD224" i="1"/>
  <c r="V224" i="1"/>
  <c r="N224" i="1"/>
  <c r="AR224" i="1"/>
  <c r="AN224" i="1"/>
  <c r="AJ224" i="1"/>
  <c r="AF224" i="1"/>
  <c r="AB224" i="1"/>
  <c r="X224" i="1"/>
  <c r="T224" i="1"/>
  <c r="P224" i="1"/>
  <c r="L224" i="1"/>
  <c r="DR224" i="1" l="1"/>
  <c r="AR225" i="1"/>
  <c r="AJ225" i="1"/>
  <c r="AB225" i="1"/>
  <c r="T225" i="1"/>
  <c r="L225" i="1"/>
  <c r="DF225" i="1"/>
  <c r="DD225" i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L225" i="1"/>
  <c r="AD225" i="1"/>
  <c r="V225" i="1"/>
  <c r="N225" i="1"/>
  <c r="D226" i="1"/>
  <c r="CD225" i="1"/>
  <c r="CB225" i="1"/>
  <c r="BZ225" i="1"/>
  <c r="BX225" i="1"/>
  <c r="BV225" i="1"/>
  <c r="AP225" i="1"/>
  <c r="AH225" i="1"/>
  <c r="Z225" i="1"/>
  <c r="R225" i="1"/>
  <c r="DL225" i="1"/>
  <c r="AF225" i="1"/>
  <c r="P225" i="1"/>
  <c r="AN225" i="1"/>
  <c r="X225" i="1"/>
  <c r="DL226" i="1" l="1"/>
  <c r="AN226" i="1"/>
  <c r="AF226" i="1"/>
  <c r="X226" i="1"/>
  <c r="P226" i="1"/>
  <c r="D227" i="1"/>
  <c r="CD226" i="1"/>
  <c r="CB226" i="1"/>
  <c r="BZ226" i="1"/>
  <c r="BX226" i="1"/>
  <c r="BV226" i="1"/>
  <c r="AP226" i="1"/>
  <c r="AH226" i="1"/>
  <c r="Z226" i="1"/>
  <c r="R226" i="1"/>
  <c r="AR226" i="1"/>
  <c r="AJ226" i="1"/>
  <c r="AB226" i="1"/>
  <c r="DF226" i="1"/>
  <c r="DD226" i="1"/>
  <c r="DB226" i="1"/>
  <c r="CZ226" i="1"/>
  <c r="CX226" i="1"/>
  <c r="CV226" i="1"/>
  <c r="CT226" i="1"/>
  <c r="CR226" i="1"/>
  <c r="CP226" i="1"/>
  <c r="CN226" i="1"/>
  <c r="CL226" i="1"/>
  <c r="CJ226" i="1"/>
  <c r="CH226" i="1"/>
  <c r="CF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L226" i="1"/>
  <c r="AD226" i="1"/>
  <c r="V226" i="1"/>
  <c r="N226" i="1"/>
  <c r="L226" i="1"/>
  <c r="T226" i="1"/>
  <c r="DR225" i="1"/>
  <c r="DR226" i="1" l="1"/>
  <c r="AR227" i="1"/>
  <c r="AJ227" i="1"/>
  <c r="AB227" i="1"/>
  <c r="T227" i="1"/>
  <c r="L227" i="1"/>
  <c r="DF227" i="1"/>
  <c r="DD227" i="1"/>
  <c r="DB227" i="1"/>
  <c r="CZ227" i="1"/>
  <c r="CX227" i="1"/>
  <c r="CV227" i="1"/>
  <c r="CT227" i="1"/>
  <c r="CR227" i="1"/>
  <c r="CP227" i="1"/>
  <c r="CN227" i="1"/>
  <c r="CL227" i="1"/>
  <c r="CJ227" i="1"/>
  <c r="CH227" i="1"/>
  <c r="CF227" i="1"/>
  <c r="BT227" i="1"/>
  <c r="BR227" i="1"/>
  <c r="BP227" i="1"/>
  <c r="BN227" i="1"/>
  <c r="BL227" i="1"/>
  <c r="BJ227" i="1"/>
  <c r="BH227" i="1"/>
  <c r="BF227" i="1"/>
  <c r="BD227" i="1"/>
  <c r="BB227" i="1"/>
  <c r="AZ227" i="1"/>
  <c r="AX227" i="1"/>
  <c r="AV227" i="1"/>
  <c r="AT227" i="1"/>
  <c r="AL227" i="1"/>
  <c r="AD227" i="1"/>
  <c r="V227" i="1"/>
  <c r="N227" i="1"/>
  <c r="DL227" i="1"/>
  <c r="AN227" i="1"/>
  <c r="AF227" i="1"/>
  <c r="X227" i="1"/>
  <c r="P227" i="1"/>
  <c r="D228" i="1"/>
  <c r="CD227" i="1"/>
  <c r="CB227" i="1"/>
  <c r="BZ227" i="1"/>
  <c r="BX227" i="1"/>
  <c r="BV227" i="1"/>
  <c r="AP227" i="1"/>
  <c r="AH227" i="1"/>
  <c r="Z227" i="1"/>
  <c r="R227" i="1"/>
  <c r="DR227" i="1" l="1"/>
  <c r="DL228" i="1"/>
  <c r="AN228" i="1"/>
  <c r="AF228" i="1"/>
  <c r="X228" i="1"/>
  <c r="P228" i="1"/>
  <c r="D229" i="1"/>
  <c r="CD228" i="1"/>
  <c r="CB228" i="1"/>
  <c r="BZ228" i="1"/>
  <c r="BX228" i="1"/>
  <c r="BV228" i="1"/>
  <c r="AP228" i="1"/>
  <c r="AH228" i="1"/>
  <c r="Z228" i="1"/>
  <c r="R228" i="1"/>
  <c r="AR228" i="1"/>
  <c r="AJ228" i="1"/>
  <c r="AB228" i="1"/>
  <c r="T228" i="1"/>
  <c r="L228" i="1"/>
  <c r="DF228" i="1"/>
  <c r="DD228" i="1"/>
  <c r="DB228" i="1"/>
  <c r="CZ228" i="1"/>
  <c r="CX228" i="1"/>
  <c r="CV228" i="1"/>
  <c r="CT228" i="1"/>
  <c r="CR228" i="1"/>
  <c r="CP228" i="1"/>
  <c r="CN228" i="1"/>
  <c r="CL228" i="1"/>
  <c r="CJ228" i="1"/>
  <c r="CH228" i="1"/>
  <c r="CF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T228" i="1"/>
  <c r="AL228" i="1"/>
  <c r="AD228" i="1"/>
  <c r="V228" i="1"/>
  <c r="N228" i="1"/>
  <c r="DR228" i="1" l="1"/>
  <c r="AR229" i="1"/>
  <c r="AJ229" i="1"/>
  <c r="AB229" i="1"/>
  <c r="T229" i="1"/>
  <c r="L229" i="1"/>
  <c r="DF229" i="1"/>
  <c r="DD229" i="1"/>
  <c r="DB229" i="1"/>
  <c r="CZ229" i="1"/>
  <c r="CX229" i="1"/>
  <c r="CV229" i="1"/>
  <c r="CT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BB229" i="1"/>
  <c r="AZ229" i="1"/>
  <c r="AX229" i="1"/>
  <c r="AV229" i="1"/>
  <c r="AT229" i="1"/>
  <c r="AL229" i="1"/>
  <c r="AD229" i="1"/>
  <c r="V229" i="1"/>
  <c r="N229" i="1"/>
  <c r="DL229" i="1"/>
  <c r="AN229" i="1"/>
  <c r="AF229" i="1"/>
  <c r="X229" i="1"/>
  <c r="P229" i="1"/>
  <c r="D230" i="1"/>
  <c r="AP229" i="1"/>
  <c r="AH229" i="1"/>
  <c r="Z229" i="1"/>
  <c r="R229" i="1"/>
  <c r="DR229" i="1" l="1"/>
  <c r="DL230" i="1"/>
  <c r="AN230" i="1"/>
  <c r="AF230" i="1"/>
  <c r="X230" i="1"/>
  <c r="P230" i="1"/>
  <c r="D231" i="1"/>
  <c r="CD230" i="1"/>
  <c r="CB230" i="1"/>
  <c r="BZ230" i="1"/>
  <c r="BX230" i="1"/>
  <c r="BV230" i="1"/>
  <c r="AP230" i="1"/>
  <c r="AH230" i="1"/>
  <c r="Z230" i="1"/>
  <c r="R230" i="1"/>
  <c r="AR230" i="1"/>
  <c r="AJ230" i="1"/>
  <c r="AB230" i="1"/>
  <c r="T230" i="1"/>
  <c r="L230" i="1"/>
  <c r="DF230" i="1"/>
  <c r="DD230" i="1"/>
  <c r="DB230" i="1"/>
  <c r="CZ230" i="1"/>
  <c r="CX230" i="1"/>
  <c r="CV230" i="1"/>
  <c r="CT230" i="1"/>
  <c r="CR230" i="1"/>
  <c r="CP230" i="1"/>
  <c r="CN230" i="1"/>
  <c r="CL230" i="1"/>
  <c r="CJ230" i="1"/>
  <c r="CH230" i="1"/>
  <c r="CF230" i="1"/>
  <c r="BT230" i="1"/>
  <c r="BR230" i="1"/>
  <c r="BP230" i="1"/>
  <c r="BN230" i="1"/>
  <c r="BL230" i="1"/>
  <c r="BJ230" i="1"/>
  <c r="BH230" i="1"/>
  <c r="BF230" i="1"/>
  <c r="BD230" i="1"/>
  <c r="BB230" i="1"/>
  <c r="AZ230" i="1"/>
  <c r="AX230" i="1"/>
  <c r="AV230" i="1"/>
  <c r="AT230" i="1"/>
  <c r="AL230" i="1"/>
  <c r="AD230" i="1"/>
  <c r="V230" i="1"/>
  <c r="N230" i="1"/>
  <c r="DR230" i="1" l="1"/>
  <c r="DD231" i="1"/>
  <c r="CV231" i="1"/>
  <c r="CN231" i="1"/>
  <c r="CF231" i="1"/>
  <c r="BX231" i="1"/>
  <c r="BP231" i="1"/>
  <c r="BH231" i="1"/>
  <c r="AZ231" i="1"/>
  <c r="AR231" i="1"/>
  <c r="AJ231" i="1"/>
  <c r="AB231" i="1"/>
  <c r="T231" i="1"/>
  <c r="L231" i="1"/>
  <c r="DB231" i="1"/>
  <c r="CT231" i="1"/>
  <c r="CL231" i="1"/>
  <c r="CD231" i="1"/>
  <c r="BV231" i="1"/>
  <c r="BN231" i="1"/>
  <c r="BF231" i="1"/>
  <c r="AX231" i="1"/>
  <c r="AP231" i="1"/>
  <c r="AH231" i="1"/>
  <c r="Z231" i="1"/>
  <c r="R231" i="1"/>
  <c r="DL231" i="1"/>
  <c r="CZ231" i="1"/>
  <c r="CR231" i="1"/>
  <c r="CJ231" i="1"/>
  <c r="CB231" i="1"/>
  <c r="BT231" i="1"/>
  <c r="BL231" i="1"/>
  <c r="BD231" i="1"/>
  <c r="AV231" i="1"/>
  <c r="AN231" i="1"/>
  <c r="AF231" i="1"/>
  <c r="X231" i="1"/>
  <c r="P231" i="1"/>
  <c r="D232" i="1"/>
  <c r="DF231" i="1"/>
  <c r="CX231" i="1"/>
  <c r="CP231" i="1"/>
  <c r="CH231" i="1"/>
  <c r="BZ231" i="1"/>
  <c r="BR231" i="1"/>
  <c r="BJ231" i="1"/>
  <c r="BB231" i="1"/>
  <c r="AT231" i="1"/>
  <c r="AL231" i="1"/>
  <c r="AD231" i="1"/>
  <c r="V231" i="1"/>
  <c r="N231" i="1"/>
  <c r="DL232" i="1" l="1"/>
  <c r="AN232" i="1"/>
  <c r="AF232" i="1"/>
  <c r="X232" i="1"/>
  <c r="P232" i="1"/>
  <c r="D233" i="1"/>
  <c r="CD232" i="1"/>
  <c r="CB232" i="1"/>
  <c r="BZ232" i="1"/>
  <c r="BX232" i="1"/>
  <c r="BV232" i="1"/>
  <c r="AP232" i="1"/>
  <c r="AH232" i="1"/>
  <c r="Z232" i="1"/>
  <c r="R232" i="1"/>
  <c r="AR232" i="1"/>
  <c r="AJ232" i="1"/>
  <c r="AB232" i="1"/>
  <c r="T232" i="1"/>
  <c r="L232" i="1"/>
  <c r="DF232" i="1"/>
  <c r="DD232" i="1"/>
  <c r="DB232" i="1"/>
  <c r="CZ232" i="1"/>
  <c r="CX232" i="1"/>
  <c r="CV232" i="1"/>
  <c r="CT232" i="1"/>
  <c r="CR232" i="1"/>
  <c r="CP232" i="1"/>
  <c r="CN232" i="1"/>
  <c r="CL232" i="1"/>
  <c r="CJ232" i="1"/>
  <c r="CH232" i="1"/>
  <c r="CF232" i="1"/>
  <c r="BT232" i="1"/>
  <c r="BR232" i="1"/>
  <c r="BP232" i="1"/>
  <c r="BN232" i="1"/>
  <c r="BL232" i="1"/>
  <c r="BJ232" i="1"/>
  <c r="BH232" i="1"/>
  <c r="BF232" i="1"/>
  <c r="BD232" i="1"/>
  <c r="BB232" i="1"/>
  <c r="AZ232" i="1"/>
  <c r="AX232" i="1"/>
  <c r="AV232" i="1"/>
  <c r="AT232" i="1"/>
  <c r="AL232" i="1"/>
  <c r="AD232" i="1"/>
  <c r="V232" i="1"/>
  <c r="N232" i="1"/>
  <c r="DR231" i="1"/>
  <c r="DR232" i="1" l="1"/>
  <c r="AR233" i="1"/>
  <c r="AJ233" i="1"/>
  <c r="AB233" i="1"/>
  <c r="T233" i="1"/>
  <c r="L233" i="1"/>
  <c r="DF233" i="1"/>
  <c r="DD233" i="1"/>
  <c r="DB233" i="1"/>
  <c r="CZ233" i="1"/>
  <c r="CX233" i="1"/>
  <c r="CV233" i="1"/>
  <c r="CT233" i="1"/>
  <c r="CR233" i="1"/>
  <c r="CP233" i="1"/>
  <c r="CN233" i="1"/>
  <c r="CL233" i="1"/>
  <c r="CJ233" i="1"/>
  <c r="CH233" i="1"/>
  <c r="CF233" i="1"/>
  <c r="BT233" i="1"/>
  <c r="BR233" i="1"/>
  <c r="BP233" i="1"/>
  <c r="BN233" i="1"/>
  <c r="BL233" i="1"/>
  <c r="BJ233" i="1"/>
  <c r="BH233" i="1"/>
  <c r="BF233" i="1"/>
  <c r="BD233" i="1"/>
  <c r="BB233" i="1"/>
  <c r="AZ233" i="1"/>
  <c r="AX233" i="1"/>
  <c r="AV233" i="1"/>
  <c r="AT233" i="1"/>
  <c r="AL233" i="1"/>
  <c r="AD233" i="1"/>
  <c r="V233" i="1"/>
  <c r="N233" i="1"/>
  <c r="DL233" i="1"/>
  <c r="AN233" i="1"/>
  <c r="AF233" i="1"/>
  <c r="X233" i="1"/>
  <c r="P233" i="1"/>
  <c r="D234" i="1"/>
  <c r="CD233" i="1"/>
  <c r="CB233" i="1"/>
  <c r="BZ233" i="1"/>
  <c r="BX233" i="1"/>
  <c r="BV233" i="1"/>
  <c r="AP233" i="1"/>
  <c r="AH233" i="1"/>
  <c r="Z233" i="1"/>
  <c r="R233" i="1"/>
  <c r="DR233" i="1" l="1"/>
  <c r="DL234" i="1"/>
  <c r="AN234" i="1"/>
  <c r="AF234" i="1"/>
  <c r="X234" i="1"/>
  <c r="P234" i="1"/>
  <c r="D235" i="1"/>
  <c r="CD234" i="1"/>
  <c r="CB234" i="1"/>
  <c r="BZ234" i="1"/>
  <c r="BX234" i="1"/>
  <c r="BV234" i="1"/>
  <c r="AP234" i="1"/>
  <c r="AH234" i="1"/>
  <c r="Z234" i="1"/>
  <c r="R234" i="1"/>
  <c r="AR234" i="1"/>
  <c r="AJ234" i="1"/>
  <c r="AB234" i="1"/>
  <c r="T234" i="1"/>
  <c r="L234" i="1"/>
  <c r="DF234" i="1"/>
  <c r="DD234" i="1"/>
  <c r="DB234" i="1"/>
  <c r="CZ234" i="1"/>
  <c r="CX234" i="1"/>
  <c r="CV234" i="1"/>
  <c r="CT234" i="1"/>
  <c r="CR234" i="1"/>
  <c r="CP234" i="1"/>
  <c r="CN234" i="1"/>
  <c r="CL234" i="1"/>
  <c r="CJ234" i="1"/>
  <c r="CH234" i="1"/>
  <c r="CF234" i="1"/>
  <c r="BT234" i="1"/>
  <c r="BR234" i="1"/>
  <c r="BP234" i="1"/>
  <c r="BN234" i="1"/>
  <c r="BL234" i="1"/>
  <c r="BJ234" i="1"/>
  <c r="BH234" i="1"/>
  <c r="BF234" i="1"/>
  <c r="BD234" i="1"/>
  <c r="BB234" i="1"/>
  <c r="AZ234" i="1"/>
  <c r="AX234" i="1"/>
  <c r="AV234" i="1"/>
  <c r="AT234" i="1"/>
  <c r="AL234" i="1"/>
  <c r="AD234" i="1"/>
  <c r="V234" i="1"/>
  <c r="N234" i="1"/>
  <c r="AR235" i="1" l="1"/>
  <c r="AJ235" i="1"/>
  <c r="AB235" i="1"/>
  <c r="T235" i="1"/>
  <c r="L235" i="1"/>
  <c r="DF235" i="1"/>
  <c r="DD235" i="1"/>
  <c r="DB235" i="1"/>
  <c r="CZ235" i="1"/>
  <c r="CX235" i="1"/>
  <c r="CV235" i="1"/>
  <c r="CT235" i="1"/>
  <c r="CR235" i="1"/>
  <c r="CP235" i="1"/>
  <c r="CN235" i="1"/>
  <c r="CL235" i="1"/>
  <c r="CJ235" i="1"/>
  <c r="CH235" i="1"/>
  <c r="CF235" i="1"/>
  <c r="BT235" i="1"/>
  <c r="BR235" i="1"/>
  <c r="BP235" i="1"/>
  <c r="BN235" i="1"/>
  <c r="BL235" i="1"/>
  <c r="BJ235" i="1"/>
  <c r="BH235" i="1"/>
  <c r="BF235" i="1"/>
  <c r="BD235" i="1"/>
  <c r="BB235" i="1"/>
  <c r="AZ235" i="1"/>
  <c r="AX235" i="1"/>
  <c r="AV235" i="1"/>
  <c r="AT235" i="1"/>
  <c r="AL235" i="1"/>
  <c r="AD235" i="1"/>
  <c r="V235" i="1"/>
  <c r="N235" i="1"/>
  <c r="DL235" i="1"/>
  <c r="AN235" i="1"/>
  <c r="AF235" i="1"/>
  <c r="X235" i="1"/>
  <c r="P235" i="1"/>
  <c r="D236" i="1"/>
  <c r="CD235" i="1"/>
  <c r="CB235" i="1"/>
  <c r="BZ235" i="1"/>
  <c r="BX235" i="1"/>
  <c r="BV235" i="1"/>
  <c r="AP235" i="1"/>
  <c r="AH235" i="1"/>
  <c r="Z235" i="1"/>
  <c r="R235" i="1"/>
  <c r="DR234" i="1"/>
  <c r="DL236" i="1" l="1"/>
  <c r="AN236" i="1"/>
  <c r="AF236" i="1"/>
  <c r="X236" i="1"/>
  <c r="P236" i="1"/>
  <c r="D237" i="1"/>
  <c r="CD236" i="1"/>
  <c r="CB236" i="1"/>
  <c r="BZ236" i="1"/>
  <c r="BX236" i="1"/>
  <c r="BV236" i="1"/>
  <c r="AP236" i="1"/>
  <c r="AH236" i="1"/>
  <c r="Z236" i="1"/>
  <c r="R236" i="1"/>
  <c r="AR236" i="1"/>
  <c r="AJ236" i="1"/>
  <c r="AB236" i="1"/>
  <c r="T236" i="1"/>
  <c r="L236" i="1"/>
  <c r="DF236" i="1"/>
  <c r="DD236" i="1"/>
  <c r="DB236" i="1"/>
  <c r="CZ236" i="1"/>
  <c r="CX236" i="1"/>
  <c r="CV236" i="1"/>
  <c r="CT236" i="1"/>
  <c r="CR236" i="1"/>
  <c r="CP236" i="1"/>
  <c r="CN236" i="1"/>
  <c r="CL236" i="1"/>
  <c r="CJ236" i="1"/>
  <c r="CH236" i="1"/>
  <c r="CF236" i="1"/>
  <c r="BT236" i="1"/>
  <c r="BR236" i="1"/>
  <c r="BP236" i="1"/>
  <c r="BN236" i="1"/>
  <c r="BL236" i="1"/>
  <c r="BJ236" i="1"/>
  <c r="BH236" i="1"/>
  <c r="BF236" i="1"/>
  <c r="BD236" i="1"/>
  <c r="BB236" i="1"/>
  <c r="AZ236" i="1"/>
  <c r="AX236" i="1"/>
  <c r="AV236" i="1"/>
  <c r="AT236" i="1"/>
  <c r="AL236" i="1"/>
  <c r="AD236" i="1"/>
  <c r="V236" i="1"/>
  <c r="N236" i="1"/>
  <c r="DR235" i="1"/>
  <c r="DR236" i="1" l="1"/>
  <c r="AR237" i="1"/>
  <c r="AJ237" i="1"/>
  <c r="AB237" i="1"/>
  <c r="T237" i="1"/>
  <c r="L237" i="1"/>
  <c r="DF237" i="1"/>
  <c r="DD237" i="1"/>
  <c r="DB237" i="1"/>
  <c r="CZ237" i="1"/>
  <c r="CX237" i="1"/>
  <c r="CV237" i="1"/>
  <c r="CT237" i="1"/>
  <c r="CR237" i="1"/>
  <c r="CP237" i="1"/>
  <c r="CN237" i="1"/>
  <c r="CL237" i="1"/>
  <c r="CJ237" i="1"/>
  <c r="CH237" i="1"/>
  <c r="CF237" i="1"/>
  <c r="BT237" i="1"/>
  <c r="BR237" i="1"/>
  <c r="BP237" i="1"/>
  <c r="BN237" i="1"/>
  <c r="BL237" i="1"/>
  <c r="BJ237" i="1"/>
  <c r="BH237" i="1"/>
  <c r="BF237" i="1"/>
  <c r="BD237" i="1"/>
  <c r="BB237" i="1"/>
  <c r="AZ237" i="1"/>
  <c r="AX237" i="1"/>
  <c r="AV237" i="1"/>
  <c r="AT237" i="1"/>
  <c r="AL237" i="1"/>
  <c r="AD237" i="1"/>
  <c r="V237" i="1"/>
  <c r="N237" i="1"/>
  <c r="DL237" i="1"/>
  <c r="AN237" i="1"/>
  <c r="AF237" i="1"/>
  <c r="X237" i="1"/>
  <c r="P237" i="1"/>
  <c r="D238" i="1"/>
  <c r="CD237" i="1"/>
  <c r="CB237" i="1"/>
  <c r="BZ237" i="1"/>
  <c r="BX237" i="1"/>
  <c r="BV237" i="1"/>
  <c r="AP237" i="1"/>
  <c r="AH237" i="1"/>
  <c r="Z237" i="1"/>
  <c r="R237" i="1"/>
  <c r="DR237" i="1" l="1"/>
  <c r="DL238" i="1"/>
  <c r="DL222" i="1" s="1"/>
  <c r="AN238" i="1"/>
  <c r="AF238" i="1"/>
  <c r="X238" i="1"/>
  <c r="P238" i="1"/>
  <c r="D239" i="1"/>
  <c r="D240" i="1" s="1"/>
  <c r="AP238" i="1"/>
  <c r="AH238" i="1"/>
  <c r="Z238" i="1"/>
  <c r="R238" i="1"/>
  <c r="AR238" i="1"/>
  <c r="AJ238" i="1"/>
  <c r="AB238" i="1"/>
  <c r="T238" i="1"/>
  <c r="L238" i="1"/>
  <c r="DF238" i="1"/>
  <c r="DD238" i="1"/>
  <c r="DB238" i="1"/>
  <c r="CZ238" i="1"/>
  <c r="CX238" i="1"/>
  <c r="CV238" i="1"/>
  <c r="CT238" i="1"/>
  <c r="CR238" i="1"/>
  <c r="CP238" i="1"/>
  <c r="CN238" i="1"/>
  <c r="CL238" i="1"/>
  <c r="CJ238" i="1"/>
  <c r="CH238" i="1"/>
  <c r="CF238" i="1"/>
  <c r="CD238" i="1"/>
  <c r="CB238" i="1"/>
  <c r="BZ238" i="1"/>
  <c r="BX238" i="1"/>
  <c r="BV238" i="1"/>
  <c r="BT238" i="1"/>
  <c r="BR238" i="1"/>
  <c r="BP238" i="1"/>
  <c r="BN238" i="1"/>
  <c r="BL238" i="1"/>
  <c r="BJ238" i="1"/>
  <c r="BH238" i="1"/>
  <c r="BF238" i="1"/>
  <c r="BD238" i="1"/>
  <c r="BB238" i="1"/>
  <c r="AZ238" i="1"/>
  <c r="AX238" i="1"/>
  <c r="AV238" i="1"/>
  <c r="AT238" i="1"/>
  <c r="AL238" i="1"/>
  <c r="AD238" i="1"/>
  <c r="V238" i="1"/>
  <c r="N238" i="1"/>
  <c r="AD222" i="1" l="1"/>
  <c r="AX222" i="1"/>
  <c r="BF222" i="1"/>
  <c r="BN222" i="1"/>
  <c r="BV222" i="1"/>
  <c r="CD222" i="1"/>
  <c r="CL222" i="1"/>
  <c r="CT222" i="1"/>
  <c r="DB222" i="1"/>
  <c r="T222" i="1"/>
  <c r="R222" i="1"/>
  <c r="DL240" i="1"/>
  <c r="AN240" i="1"/>
  <c r="AF240" i="1"/>
  <c r="X240" i="1"/>
  <c r="P240" i="1"/>
  <c r="D241" i="1"/>
  <c r="AP240" i="1"/>
  <c r="AH240" i="1"/>
  <c r="Z240" i="1"/>
  <c r="R240" i="1"/>
  <c r="AR240" i="1"/>
  <c r="AJ240" i="1"/>
  <c r="AB240" i="1"/>
  <c r="T240" i="1"/>
  <c r="L240" i="1"/>
  <c r="DF240" i="1"/>
  <c r="DD240" i="1"/>
  <c r="DB240" i="1"/>
  <c r="CZ240" i="1"/>
  <c r="CX240" i="1"/>
  <c r="CV240" i="1"/>
  <c r="CT240" i="1"/>
  <c r="CR240" i="1"/>
  <c r="CP240" i="1"/>
  <c r="CN240" i="1"/>
  <c r="CL240" i="1"/>
  <c r="CJ240" i="1"/>
  <c r="CH240" i="1"/>
  <c r="CF240" i="1"/>
  <c r="CD240" i="1"/>
  <c r="CB240" i="1"/>
  <c r="BZ240" i="1"/>
  <c r="BX240" i="1"/>
  <c r="BV240" i="1"/>
  <c r="BT240" i="1"/>
  <c r="BR240" i="1"/>
  <c r="BP240" i="1"/>
  <c r="BN240" i="1"/>
  <c r="BL240" i="1"/>
  <c r="BJ240" i="1"/>
  <c r="BH240" i="1"/>
  <c r="BF240" i="1"/>
  <c r="BD240" i="1"/>
  <c r="BB240" i="1"/>
  <c r="AZ240" i="1"/>
  <c r="AX240" i="1"/>
  <c r="AV240" i="1"/>
  <c r="AT240" i="1"/>
  <c r="AL240" i="1"/>
  <c r="AD240" i="1"/>
  <c r="V240" i="1"/>
  <c r="N240" i="1"/>
  <c r="AN222" i="1"/>
  <c r="AL222" i="1"/>
  <c r="AZ222" i="1"/>
  <c r="BH222" i="1"/>
  <c r="BP222" i="1"/>
  <c r="BX222" i="1"/>
  <c r="CF222" i="1"/>
  <c r="CN222" i="1"/>
  <c r="CV222" i="1"/>
  <c r="DD222" i="1"/>
  <c r="AB222" i="1"/>
  <c r="Z222" i="1"/>
  <c r="P222" i="1"/>
  <c r="N222" i="1"/>
  <c r="AT222" i="1"/>
  <c r="BB222" i="1"/>
  <c r="BJ222" i="1"/>
  <c r="BR222" i="1"/>
  <c r="BZ222" i="1"/>
  <c r="CH222" i="1"/>
  <c r="CP222" i="1"/>
  <c r="CX222" i="1"/>
  <c r="DF222" i="1"/>
  <c r="AJ222" i="1"/>
  <c r="AH222" i="1"/>
  <c r="X222" i="1"/>
  <c r="V222" i="1"/>
  <c r="AV222" i="1"/>
  <c r="BD222" i="1"/>
  <c r="BL222" i="1"/>
  <c r="BT222" i="1"/>
  <c r="CB222" i="1"/>
  <c r="CJ222" i="1"/>
  <c r="CR222" i="1"/>
  <c r="CZ222" i="1"/>
  <c r="DR238" i="1"/>
  <c r="DR222" i="1" s="1"/>
  <c r="L222" i="1"/>
  <c r="AR222" i="1"/>
  <c r="AP222" i="1"/>
  <c r="AF222" i="1"/>
  <c r="AR241" i="1" l="1"/>
  <c r="AJ241" i="1"/>
  <c r="AB241" i="1"/>
  <c r="T241" i="1"/>
  <c r="L241" i="1"/>
  <c r="DF241" i="1"/>
  <c r="DD241" i="1"/>
  <c r="DB241" i="1"/>
  <c r="CZ241" i="1"/>
  <c r="CX241" i="1"/>
  <c r="CV241" i="1"/>
  <c r="CT241" i="1"/>
  <c r="CR241" i="1"/>
  <c r="CP241" i="1"/>
  <c r="CN241" i="1"/>
  <c r="CL241" i="1"/>
  <c r="CJ241" i="1"/>
  <c r="CH241" i="1"/>
  <c r="CF241" i="1"/>
  <c r="CD241" i="1"/>
  <c r="CB241" i="1"/>
  <c r="BZ241" i="1"/>
  <c r="BX241" i="1"/>
  <c r="BV241" i="1"/>
  <c r="BT241" i="1"/>
  <c r="BR241" i="1"/>
  <c r="BP241" i="1"/>
  <c r="BN241" i="1"/>
  <c r="BL241" i="1"/>
  <c r="BJ241" i="1"/>
  <c r="BH241" i="1"/>
  <c r="BF241" i="1"/>
  <c r="BD241" i="1"/>
  <c r="BB241" i="1"/>
  <c r="AZ241" i="1"/>
  <c r="AX241" i="1"/>
  <c r="AV241" i="1"/>
  <c r="AT241" i="1"/>
  <c r="AL241" i="1"/>
  <c r="AD241" i="1"/>
  <c r="V241" i="1"/>
  <c r="N241" i="1"/>
  <c r="DL241" i="1"/>
  <c r="AN241" i="1"/>
  <c r="AF241" i="1"/>
  <c r="X241" i="1"/>
  <c r="P241" i="1"/>
  <c r="D242" i="1"/>
  <c r="AP241" i="1"/>
  <c r="AH241" i="1"/>
  <c r="Z241" i="1"/>
  <c r="R241" i="1"/>
  <c r="DR240" i="1"/>
  <c r="DR241" i="1" l="1"/>
  <c r="DL242" i="1"/>
  <c r="AN242" i="1"/>
  <c r="AF242" i="1"/>
  <c r="X242" i="1"/>
  <c r="P242" i="1"/>
  <c r="D243" i="1"/>
  <c r="CD242" i="1"/>
  <c r="CB242" i="1"/>
  <c r="BZ242" i="1"/>
  <c r="BX242" i="1"/>
  <c r="BV242" i="1"/>
  <c r="AP242" i="1"/>
  <c r="AH242" i="1"/>
  <c r="Z242" i="1"/>
  <c r="R242" i="1"/>
  <c r="AR242" i="1"/>
  <c r="AJ242" i="1"/>
  <c r="AB242" i="1"/>
  <c r="T242" i="1"/>
  <c r="L242" i="1"/>
  <c r="DF242" i="1"/>
  <c r="DD242" i="1"/>
  <c r="DB242" i="1"/>
  <c r="CZ242" i="1"/>
  <c r="CX242" i="1"/>
  <c r="CV242" i="1"/>
  <c r="CT242" i="1"/>
  <c r="CR242" i="1"/>
  <c r="CP242" i="1"/>
  <c r="CN242" i="1"/>
  <c r="CL242" i="1"/>
  <c r="CJ242" i="1"/>
  <c r="CH242" i="1"/>
  <c r="CF242" i="1"/>
  <c r="BT242" i="1"/>
  <c r="BR242" i="1"/>
  <c r="BP242" i="1"/>
  <c r="BN242" i="1"/>
  <c r="BL242" i="1"/>
  <c r="BJ242" i="1"/>
  <c r="BH242" i="1"/>
  <c r="BF242" i="1"/>
  <c r="BD242" i="1"/>
  <c r="BB242" i="1"/>
  <c r="AZ242" i="1"/>
  <c r="AX242" i="1"/>
  <c r="AV242" i="1"/>
  <c r="AT242" i="1"/>
  <c r="AL242" i="1"/>
  <c r="AD242" i="1"/>
  <c r="V242" i="1"/>
  <c r="N242" i="1"/>
  <c r="AR243" i="1" l="1"/>
  <c r="AJ243" i="1"/>
  <c r="AB243" i="1"/>
  <c r="T243" i="1"/>
  <c r="L243" i="1"/>
  <c r="DF243" i="1"/>
  <c r="DD243" i="1"/>
  <c r="DB243" i="1"/>
  <c r="CZ243" i="1"/>
  <c r="CX243" i="1"/>
  <c r="CV243" i="1"/>
  <c r="CT243" i="1"/>
  <c r="CR243" i="1"/>
  <c r="CP243" i="1"/>
  <c r="CN243" i="1"/>
  <c r="CL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L243" i="1"/>
  <c r="BJ243" i="1"/>
  <c r="BH243" i="1"/>
  <c r="BF243" i="1"/>
  <c r="BD243" i="1"/>
  <c r="BB243" i="1"/>
  <c r="AZ243" i="1"/>
  <c r="AX243" i="1"/>
  <c r="AV243" i="1"/>
  <c r="AT243" i="1"/>
  <c r="AL243" i="1"/>
  <c r="AD243" i="1"/>
  <c r="V243" i="1"/>
  <c r="N243" i="1"/>
  <c r="DL243" i="1"/>
  <c r="AN243" i="1"/>
  <c r="AF243" i="1"/>
  <c r="X243" i="1"/>
  <c r="P243" i="1"/>
  <c r="D244" i="1"/>
  <c r="AP243" i="1"/>
  <c r="AH243" i="1"/>
  <c r="Z243" i="1"/>
  <c r="R243" i="1"/>
  <c r="DR242" i="1"/>
  <c r="DL244" i="1" l="1"/>
  <c r="DL239" i="1" s="1"/>
  <c r="AN244" i="1"/>
  <c r="AF244" i="1"/>
  <c r="AF239" i="1" s="1"/>
  <c r="X244" i="1"/>
  <c r="P244" i="1"/>
  <c r="D245" i="1"/>
  <c r="D246" i="1" s="1"/>
  <c r="AP244" i="1"/>
  <c r="AH244" i="1"/>
  <c r="Z244" i="1"/>
  <c r="R244" i="1"/>
  <c r="AR244" i="1"/>
  <c r="AJ244" i="1"/>
  <c r="AB244" i="1"/>
  <c r="T244" i="1"/>
  <c r="L244" i="1"/>
  <c r="DF244" i="1"/>
  <c r="DD244" i="1"/>
  <c r="DB244" i="1"/>
  <c r="CZ244" i="1"/>
  <c r="CX244" i="1"/>
  <c r="CV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L244" i="1"/>
  <c r="AD244" i="1"/>
  <c r="AD239" i="1" s="1"/>
  <c r="V244" i="1"/>
  <c r="N244" i="1"/>
  <c r="BV239" i="1"/>
  <c r="CL239" i="1"/>
  <c r="DB239" i="1"/>
  <c r="BX239" i="1"/>
  <c r="AB239" i="1"/>
  <c r="CV239" i="1"/>
  <c r="CF239" i="1"/>
  <c r="Z239" i="1"/>
  <c r="DD239" i="1"/>
  <c r="CN239" i="1"/>
  <c r="CT239" i="1"/>
  <c r="DR243" i="1"/>
  <c r="V239" i="1" l="1"/>
  <c r="BD239" i="1"/>
  <c r="AV239" i="1"/>
  <c r="BL239" i="1"/>
  <c r="BT239" i="1"/>
  <c r="CB239" i="1"/>
  <c r="CJ239" i="1"/>
  <c r="CR239" i="1"/>
  <c r="CZ239" i="1"/>
  <c r="DR244" i="1"/>
  <c r="DR239" i="1" s="1"/>
  <c r="L239" i="1"/>
  <c r="AR239" i="1"/>
  <c r="AP239" i="1"/>
  <c r="AX239" i="1"/>
  <c r="BN239" i="1"/>
  <c r="CD239" i="1"/>
  <c r="T239" i="1"/>
  <c r="AR246" i="1"/>
  <c r="AJ246" i="1"/>
  <c r="AB246" i="1"/>
  <c r="T246" i="1"/>
  <c r="L246" i="1"/>
  <c r="DL246" i="1"/>
  <c r="AP246" i="1"/>
  <c r="AF246" i="1"/>
  <c r="Z246" i="1"/>
  <c r="P246" i="1"/>
  <c r="AL246" i="1"/>
  <c r="V246" i="1"/>
  <c r="AN246" i="1"/>
  <c r="AH246" i="1"/>
  <c r="X246" i="1"/>
  <c r="R246" i="1"/>
  <c r="D247" i="1"/>
  <c r="DF246" i="1"/>
  <c r="DD246" i="1"/>
  <c r="DB246" i="1"/>
  <c r="CZ246" i="1"/>
  <c r="CX246" i="1"/>
  <c r="CV246" i="1"/>
  <c r="CT246" i="1"/>
  <c r="CR246" i="1"/>
  <c r="CP246" i="1"/>
  <c r="CN246" i="1"/>
  <c r="CL246" i="1"/>
  <c r="CJ246" i="1"/>
  <c r="CH246" i="1"/>
  <c r="CF246" i="1"/>
  <c r="CD246" i="1"/>
  <c r="CB246" i="1"/>
  <c r="BZ246" i="1"/>
  <c r="BX246" i="1"/>
  <c r="BV246" i="1"/>
  <c r="BT246" i="1"/>
  <c r="BR246" i="1"/>
  <c r="BP246" i="1"/>
  <c r="BN246" i="1"/>
  <c r="BL246" i="1"/>
  <c r="BJ246" i="1"/>
  <c r="BH246" i="1"/>
  <c r="BF246" i="1"/>
  <c r="BD246" i="1"/>
  <c r="BB246" i="1"/>
  <c r="AZ246" i="1"/>
  <c r="AX246" i="1"/>
  <c r="AV246" i="1"/>
  <c r="AT246" i="1"/>
  <c r="AD246" i="1"/>
  <c r="N246" i="1"/>
  <c r="AN239" i="1"/>
  <c r="AL239" i="1"/>
  <c r="AZ239" i="1"/>
  <c r="BH239" i="1"/>
  <c r="BP239" i="1"/>
  <c r="P239" i="1"/>
  <c r="BF239" i="1"/>
  <c r="N239" i="1"/>
  <c r="AT239" i="1"/>
  <c r="BB239" i="1"/>
  <c r="BJ239" i="1"/>
  <c r="BR239" i="1"/>
  <c r="BZ239" i="1"/>
  <c r="CH239" i="1"/>
  <c r="CP239" i="1"/>
  <c r="CX239" i="1"/>
  <c r="DF239" i="1"/>
  <c r="AJ239" i="1"/>
  <c r="AH239" i="1"/>
  <c r="X239" i="1"/>
  <c r="R239" i="1"/>
  <c r="AN247" i="1" l="1"/>
  <c r="AF247" i="1"/>
  <c r="X247" i="1"/>
  <c r="P247" i="1"/>
  <c r="DL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J247" i="1"/>
  <c r="AD247" i="1"/>
  <c r="T247" i="1"/>
  <c r="N247" i="1"/>
  <c r="AP247" i="1"/>
  <c r="Z247" i="1"/>
  <c r="BV247" i="1"/>
  <c r="AR247" i="1"/>
  <c r="AL247" i="1"/>
  <c r="AB247" i="1"/>
  <c r="V247" i="1"/>
  <c r="L247" i="1"/>
  <c r="D248" i="1"/>
  <c r="DF247" i="1"/>
  <c r="DD247" i="1"/>
  <c r="DB247" i="1"/>
  <c r="CZ247" i="1"/>
  <c r="CX247" i="1"/>
  <c r="CV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AH247" i="1"/>
  <c r="R247" i="1"/>
  <c r="DR246" i="1"/>
  <c r="D249" i="1" l="1"/>
  <c r="DF248" i="1"/>
  <c r="CX248" i="1"/>
  <c r="CP248" i="1"/>
  <c r="CH248" i="1"/>
  <c r="BZ248" i="1"/>
  <c r="BR248" i="1"/>
  <c r="BL248" i="1"/>
  <c r="BD248" i="1"/>
  <c r="AV248" i="1"/>
  <c r="AN248" i="1"/>
  <c r="AF248" i="1"/>
  <c r="X248" i="1"/>
  <c r="P248" i="1"/>
  <c r="DL248" i="1"/>
  <c r="CV248" i="1"/>
  <c r="CL248" i="1"/>
  <c r="CB248" i="1"/>
  <c r="BP248" i="1"/>
  <c r="BH248" i="1"/>
  <c r="AX248" i="1"/>
  <c r="AL248" i="1"/>
  <c r="AB248" i="1"/>
  <c r="R248" i="1"/>
  <c r="DD248" i="1"/>
  <c r="CT248" i="1"/>
  <c r="CJ248" i="1"/>
  <c r="BX248" i="1"/>
  <c r="BN248" i="1"/>
  <c r="BF248" i="1"/>
  <c r="AT248" i="1"/>
  <c r="AJ248" i="1"/>
  <c r="Z248" i="1"/>
  <c r="N248" i="1"/>
  <c r="DB248" i="1"/>
  <c r="CR248" i="1"/>
  <c r="CF248" i="1"/>
  <c r="BV248" i="1"/>
  <c r="BB248" i="1"/>
  <c r="AR248" i="1"/>
  <c r="AH248" i="1"/>
  <c r="V248" i="1"/>
  <c r="L248" i="1"/>
  <c r="CZ248" i="1"/>
  <c r="CN248" i="1"/>
  <c r="CD248" i="1"/>
  <c r="BT248" i="1"/>
  <c r="BJ248" i="1"/>
  <c r="AZ248" i="1"/>
  <c r="AP248" i="1"/>
  <c r="AD248" i="1"/>
  <c r="T248" i="1"/>
  <c r="DR247" i="1"/>
  <c r="D250" i="1" l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V249" i="1"/>
  <c r="AT249" i="1"/>
  <c r="AL249" i="1"/>
  <c r="AD249" i="1"/>
  <c r="V249" i="1"/>
  <c r="N249" i="1"/>
  <c r="DF249" i="1"/>
  <c r="CX249" i="1"/>
  <c r="CP249" i="1"/>
  <c r="CH249" i="1"/>
  <c r="AF249" i="1"/>
  <c r="P249" i="1"/>
  <c r="CZ249" i="1"/>
  <c r="CR249" i="1"/>
  <c r="CJ249" i="1"/>
  <c r="AR249" i="1"/>
  <c r="AH249" i="1"/>
  <c r="AB249" i="1"/>
  <c r="R249" i="1"/>
  <c r="L249" i="1"/>
  <c r="DL249" i="1"/>
  <c r="DB249" i="1"/>
  <c r="CT249" i="1"/>
  <c r="CL249" i="1"/>
  <c r="AN249" i="1"/>
  <c r="X249" i="1"/>
  <c r="DD249" i="1"/>
  <c r="CV249" i="1"/>
  <c r="CN249" i="1"/>
  <c r="CF249" i="1"/>
  <c r="AP249" i="1"/>
  <c r="AJ249" i="1"/>
  <c r="Z249" i="1"/>
  <c r="T249" i="1"/>
  <c r="DR248" i="1"/>
  <c r="DF250" i="1" l="1"/>
  <c r="DD250" i="1"/>
  <c r="DB250" i="1"/>
  <c r="CZ250" i="1"/>
  <c r="CX250" i="1"/>
  <c r="CV250" i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D251" i="1"/>
  <c r="BT250" i="1"/>
  <c r="BR250" i="1"/>
  <c r="BP250" i="1"/>
  <c r="BN250" i="1"/>
  <c r="BL250" i="1"/>
  <c r="BJ250" i="1"/>
  <c r="BH250" i="1"/>
  <c r="BF250" i="1"/>
  <c r="BD250" i="1"/>
  <c r="BB250" i="1"/>
  <c r="AZ250" i="1"/>
  <c r="AX250" i="1"/>
  <c r="AV250" i="1"/>
  <c r="AT250" i="1"/>
  <c r="AL250" i="1"/>
  <c r="AD250" i="1"/>
  <c r="V250" i="1"/>
  <c r="N250" i="1"/>
  <c r="DL250" i="1"/>
  <c r="AR250" i="1"/>
  <c r="AH250" i="1"/>
  <c r="AB250" i="1"/>
  <c r="R250" i="1"/>
  <c r="L250" i="1"/>
  <c r="AN250" i="1"/>
  <c r="X250" i="1"/>
  <c r="AP250" i="1"/>
  <c r="AJ250" i="1"/>
  <c r="Z250" i="1"/>
  <c r="T250" i="1"/>
  <c r="AF250" i="1"/>
  <c r="P250" i="1"/>
  <c r="DR249" i="1"/>
  <c r="DR250" i="1" l="1"/>
  <c r="DL251" i="1"/>
  <c r="D252" i="1"/>
  <c r="CD251" i="1"/>
  <c r="CB251" i="1"/>
  <c r="BZ251" i="1"/>
  <c r="BX251" i="1"/>
  <c r="BV251" i="1"/>
  <c r="AP251" i="1"/>
  <c r="AH251" i="1"/>
  <c r="Z251" i="1"/>
  <c r="R251" i="1"/>
  <c r="DF251" i="1"/>
  <c r="DD251" i="1"/>
  <c r="DB251" i="1"/>
  <c r="CZ251" i="1"/>
  <c r="CX251" i="1"/>
  <c r="CV251" i="1"/>
  <c r="CT251" i="1"/>
  <c r="CR251" i="1"/>
  <c r="CP251" i="1"/>
  <c r="CN251" i="1"/>
  <c r="CL251" i="1"/>
  <c r="CJ251" i="1"/>
  <c r="CH251" i="1"/>
  <c r="CF251" i="1"/>
  <c r="BT251" i="1"/>
  <c r="BR251" i="1"/>
  <c r="BP251" i="1"/>
  <c r="BN251" i="1"/>
  <c r="BL251" i="1"/>
  <c r="BJ251" i="1"/>
  <c r="BH251" i="1"/>
  <c r="BF251" i="1"/>
  <c r="BD251" i="1"/>
  <c r="BB251" i="1"/>
  <c r="AZ251" i="1"/>
  <c r="AX251" i="1"/>
  <c r="AV251" i="1"/>
  <c r="AT251" i="1"/>
  <c r="AL251" i="1"/>
  <c r="AD251" i="1"/>
  <c r="V251" i="1"/>
  <c r="N251" i="1"/>
  <c r="AR251" i="1"/>
  <c r="AN251" i="1"/>
  <c r="AJ251" i="1"/>
  <c r="AF251" i="1"/>
  <c r="AB251" i="1"/>
  <c r="X251" i="1"/>
  <c r="T251" i="1"/>
  <c r="P251" i="1"/>
  <c r="L251" i="1"/>
  <c r="AR252" i="1" l="1"/>
  <c r="AJ252" i="1"/>
  <c r="AB252" i="1"/>
  <c r="T252" i="1"/>
  <c r="L252" i="1"/>
  <c r="DF252" i="1"/>
  <c r="DD252" i="1"/>
  <c r="DB252" i="1"/>
  <c r="CZ252" i="1"/>
  <c r="CX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L252" i="1"/>
  <c r="AD252" i="1"/>
  <c r="V252" i="1"/>
  <c r="N252" i="1"/>
  <c r="D253" i="1"/>
  <c r="AP252" i="1"/>
  <c r="AH252" i="1"/>
  <c r="Z252" i="1"/>
  <c r="R252" i="1"/>
  <c r="AN252" i="1"/>
  <c r="X252" i="1"/>
  <c r="DL252" i="1"/>
  <c r="AF252" i="1"/>
  <c r="P252" i="1"/>
  <c r="DR251" i="1"/>
  <c r="DL253" i="1" l="1"/>
  <c r="AN253" i="1"/>
  <c r="AF253" i="1"/>
  <c r="X253" i="1"/>
  <c r="P253" i="1"/>
  <c r="D254" i="1"/>
  <c r="AP253" i="1"/>
  <c r="AH253" i="1"/>
  <c r="Z253" i="1"/>
  <c r="R253" i="1"/>
  <c r="DF253" i="1"/>
  <c r="DD253" i="1"/>
  <c r="DB253" i="1"/>
  <c r="CZ253" i="1"/>
  <c r="CX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L253" i="1"/>
  <c r="AD253" i="1"/>
  <c r="V253" i="1"/>
  <c r="N253" i="1"/>
  <c r="AJ253" i="1"/>
  <c r="T253" i="1"/>
  <c r="AR253" i="1"/>
  <c r="AB253" i="1"/>
  <c r="L253" i="1"/>
  <c r="DR252" i="1"/>
  <c r="DL254" i="1" l="1"/>
  <c r="AR254" i="1"/>
  <c r="AJ254" i="1"/>
  <c r="AB254" i="1"/>
  <c r="T254" i="1"/>
  <c r="L254" i="1"/>
  <c r="D255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L254" i="1"/>
  <c r="AD254" i="1"/>
  <c r="V254" i="1"/>
  <c r="N254" i="1"/>
  <c r="AN254" i="1"/>
  <c r="AF254" i="1"/>
  <c r="X254" i="1"/>
  <c r="P254" i="1"/>
  <c r="DF254" i="1"/>
  <c r="DD254" i="1"/>
  <c r="DB254" i="1"/>
  <c r="CZ254" i="1"/>
  <c r="CX254" i="1"/>
  <c r="CV254" i="1"/>
  <c r="CT254" i="1"/>
  <c r="CR254" i="1"/>
  <c r="CP254" i="1"/>
  <c r="CN254" i="1"/>
  <c r="CL254" i="1"/>
  <c r="CJ254" i="1"/>
  <c r="CH254" i="1"/>
  <c r="CF254" i="1"/>
  <c r="CD254" i="1"/>
  <c r="CB254" i="1"/>
  <c r="BZ254" i="1"/>
  <c r="BX254" i="1"/>
  <c r="BV254" i="1"/>
  <c r="AP254" i="1"/>
  <c r="AH254" i="1"/>
  <c r="Z254" i="1"/>
  <c r="R254" i="1"/>
  <c r="DR253" i="1"/>
  <c r="AR255" i="1" l="1"/>
  <c r="AJ255" i="1"/>
  <c r="AB255" i="1"/>
  <c r="T255" i="1"/>
  <c r="L255" i="1"/>
  <c r="DF255" i="1"/>
  <c r="DD255" i="1"/>
  <c r="DB255" i="1"/>
  <c r="CZ255" i="1"/>
  <c r="CX255" i="1"/>
  <c r="CV255" i="1"/>
  <c r="CT255" i="1"/>
  <c r="CR255" i="1"/>
  <c r="CP255" i="1"/>
  <c r="CN255" i="1"/>
  <c r="CL255" i="1"/>
  <c r="CJ255" i="1"/>
  <c r="CH255" i="1"/>
  <c r="CF255" i="1"/>
  <c r="CD255" i="1"/>
  <c r="CB255" i="1"/>
  <c r="BZ255" i="1"/>
  <c r="BX255" i="1"/>
  <c r="BV255" i="1"/>
  <c r="BT255" i="1"/>
  <c r="BR255" i="1"/>
  <c r="BP255" i="1"/>
  <c r="BN255" i="1"/>
  <c r="BL255" i="1"/>
  <c r="BJ255" i="1"/>
  <c r="BH255" i="1"/>
  <c r="BF255" i="1"/>
  <c r="BD255" i="1"/>
  <c r="BB255" i="1"/>
  <c r="AZ255" i="1"/>
  <c r="AX255" i="1"/>
  <c r="AV255" i="1"/>
  <c r="AT255" i="1"/>
  <c r="AL255" i="1"/>
  <c r="AD255" i="1"/>
  <c r="V255" i="1"/>
  <c r="N255" i="1"/>
  <c r="DL255" i="1"/>
  <c r="AN255" i="1"/>
  <c r="AF255" i="1"/>
  <c r="X255" i="1"/>
  <c r="P255" i="1"/>
  <c r="D256" i="1"/>
  <c r="AP255" i="1"/>
  <c r="AH255" i="1"/>
  <c r="Z255" i="1"/>
  <c r="R255" i="1"/>
  <c r="DR254" i="1"/>
  <c r="AN256" i="1" l="1"/>
  <c r="AF256" i="1"/>
  <c r="X256" i="1"/>
  <c r="P256" i="1"/>
  <c r="DF256" i="1"/>
  <c r="DD256" i="1"/>
  <c r="DB256" i="1"/>
  <c r="CZ256" i="1"/>
  <c r="CX256" i="1"/>
  <c r="CV256" i="1"/>
  <c r="CT256" i="1"/>
  <c r="CR256" i="1"/>
  <c r="CP256" i="1"/>
  <c r="CN256" i="1"/>
  <c r="CL256" i="1"/>
  <c r="CJ256" i="1"/>
  <c r="CH256" i="1"/>
  <c r="CF256" i="1"/>
  <c r="CD256" i="1"/>
  <c r="CB256" i="1"/>
  <c r="BZ256" i="1"/>
  <c r="BX256" i="1"/>
  <c r="BV256" i="1"/>
  <c r="AP256" i="1"/>
  <c r="AH256" i="1"/>
  <c r="Z256" i="1"/>
  <c r="R256" i="1"/>
  <c r="DL256" i="1"/>
  <c r="AR256" i="1"/>
  <c r="AJ256" i="1"/>
  <c r="AB256" i="1"/>
  <c r="T256" i="1"/>
  <c r="L256" i="1"/>
  <c r="D257" i="1"/>
  <c r="BT256" i="1"/>
  <c r="BR256" i="1"/>
  <c r="BP256" i="1"/>
  <c r="BN256" i="1"/>
  <c r="BL256" i="1"/>
  <c r="BJ256" i="1"/>
  <c r="BH256" i="1"/>
  <c r="BF256" i="1"/>
  <c r="BD256" i="1"/>
  <c r="BB256" i="1"/>
  <c r="AZ256" i="1"/>
  <c r="AX256" i="1"/>
  <c r="AV256" i="1"/>
  <c r="AT256" i="1"/>
  <c r="AL256" i="1"/>
  <c r="AD256" i="1"/>
  <c r="V256" i="1"/>
  <c r="N256" i="1"/>
  <c r="DR255" i="1"/>
  <c r="DL257" i="1" l="1"/>
  <c r="AN257" i="1"/>
  <c r="AF257" i="1"/>
  <c r="X257" i="1"/>
  <c r="P257" i="1"/>
  <c r="D258" i="1"/>
  <c r="AP257" i="1"/>
  <c r="AH257" i="1"/>
  <c r="Z257" i="1"/>
  <c r="R257" i="1"/>
  <c r="AR257" i="1"/>
  <c r="AJ257" i="1"/>
  <c r="AB257" i="1"/>
  <c r="T257" i="1"/>
  <c r="L257" i="1"/>
  <c r="DF257" i="1"/>
  <c r="DD257" i="1"/>
  <c r="DB257" i="1"/>
  <c r="CZ257" i="1"/>
  <c r="CX257" i="1"/>
  <c r="CV257" i="1"/>
  <c r="CT257" i="1"/>
  <c r="CR257" i="1"/>
  <c r="CP257" i="1"/>
  <c r="CN257" i="1"/>
  <c r="CL257" i="1"/>
  <c r="CJ257" i="1"/>
  <c r="CH257" i="1"/>
  <c r="CF257" i="1"/>
  <c r="CD257" i="1"/>
  <c r="CB257" i="1"/>
  <c r="BZ257" i="1"/>
  <c r="BX257" i="1"/>
  <c r="BV257" i="1"/>
  <c r="BT257" i="1"/>
  <c r="BR257" i="1"/>
  <c r="BP257" i="1"/>
  <c r="BN257" i="1"/>
  <c r="BL257" i="1"/>
  <c r="BJ257" i="1"/>
  <c r="BH257" i="1"/>
  <c r="BF257" i="1"/>
  <c r="BD257" i="1"/>
  <c r="BB257" i="1"/>
  <c r="AZ257" i="1"/>
  <c r="AX257" i="1"/>
  <c r="AV257" i="1"/>
  <c r="AT257" i="1"/>
  <c r="AL257" i="1"/>
  <c r="AD257" i="1"/>
  <c r="V257" i="1"/>
  <c r="N257" i="1"/>
  <c r="DR256" i="1"/>
  <c r="DR257" i="1" l="1"/>
  <c r="AR258" i="1"/>
  <c r="AJ258" i="1"/>
  <c r="AB258" i="1"/>
  <c r="T258" i="1"/>
  <c r="L258" i="1"/>
  <c r="DF258" i="1"/>
  <c r="DD258" i="1"/>
  <c r="DB258" i="1"/>
  <c r="CZ258" i="1"/>
  <c r="CX258" i="1"/>
  <c r="CV258" i="1"/>
  <c r="CT258" i="1"/>
  <c r="CR258" i="1"/>
  <c r="CP258" i="1"/>
  <c r="CN258" i="1"/>
  <c r="CL258" i="1"/>
  <c r="CJ258" i="1"/>
  <c r="CH258" i="1"/>
  <c r="CF258" i="1"/>
  <c r="CD258" i="1"/>
  <c r="CB258" i="1"/>
  <c r="BZ258" i="1"/>
  <c r="BX258" i="1"/>
  <c r="BV258" i="1"/>
  <c r="BT258" i="1"/>
  <c r="BR258" i="1"/>
  <c r="BP258" i="1"/>
  <c r="BN258" i="1"/>
  <c r="BL258" i="1"/>
  <c r="BJ258" i="1"/>
  <c r="BH258" i="1"/>
  <c r="BF258" i="1"/>
  <c r="BD258" i="1"/>
  <c r="BB258" i="1"/>
  <c r="AZ258" i="1"/>
  <c r="AX258" i="1"/>
  <c r="AV258" i="1"/>
  <c r="AT258" i="1"/>
  <c r="AL258" i="1"/>
  <c r="AD258" i="1"/>
  <c r="V258" i="1"/>
  <c r="N258" i="1"/>
  <c r="DL258" i="1"/>
  <c r="DL245" i="1" s="1"/>
  <c r="AN258" i="1"/>
  <c r="AF258" i="1"/>
  <c r="X258" i="1"/>
  <c r="P258" i="1"/>
  <c r="D259" i="1"/>
  <c r="D260" i="1" s="1"/>
  <c r="AP258" i="1"/>
  <c r="AH258" i="1"/>
  <c r="Z258" i="1"/>
  <c r="R258" i="1"/>
  <c r="X245" i="1" l="1"/>
  <c r="BB245" i="1"/>
  <c r="BZ245" i="1"/>
  <c r="AJ245" i="1"/>
  <c r="AP245" i="1"/>
  <c r="AF245" i="1"/>
  <c r="V245" i="1"/>
  <c r="AV245" i="1"/>
  <c r="BD245" i="1"/>
  <c r="BL245" i="1"/>
  <c r="BT245" i="1"/>
  <c r="CB245" i="1"/>
  <c r="CJ245" i="1"/>
  <c r="CR245" i="1"/>
  <c r="CZ245" i="1"/>
  <c r="DR258" i="1"/>
  <c r="DR245" i="1" s="1"/>
  <c r="L245" i="1"/>
  <c r="AR245" i="1"/>
  <c r="AT245" i="1"/>
  <c r="BR245" i="1"/>
  <c r="CP245" i="1"/>
  <c r="DF245" i="1"/>
  <c r="R245" i="1"/>
  <c r="AR260" i="1"/>
  <c r="AJ260" i="1"/>
  <c r="AB260" i="1"/>
  <c r="T260" i="1"/>
  <c r="L260" i="1"/>
  <c r="DF260" i="1"/>
  <c r="DD260" i="1"/>
  <c r="DB260" i="1"/>
  <c r="CZ260" i="1"/>
  <c r="CX260" i="1"/>
  <c r="CV260" i="1"/>
  <c r="CT260" i="1"/>
  <c r="CR260" i="1"/>
  <c r="CP260" i="1"/>
  <c r="CN260" i="1"/>
  <c r="CL260" i="1"/>
  <c r="CJ260" i="1"/>
  <c r="CH260" i="1"/>
  <c r="CF260" i="1"/>
  <c r="CD260" i="1"/>
  <c r="CB260" i="1"/>
  <c r="BZ260" i="1"/>
  <c r="BX260" i="1"/>
  <c r="BV260" i="1"/>
  <c r="BT260" i="1"/>
  <c r="BR260" i="1"/>
  <c r="BP260" i="1"/>
  <c r="BN260" i="1"/>
  <c r="BL260" i="1"/>
  <c r="BJ260" i="1"/>
  <c r="BH260" i="1"/>
  <c r="BF260" i="1"/>
  <c r="BD260" i="1"/>
  <c r="BB260" i="1"/>
  <c r="AZ260" i="1"/>
  <c r="AX260" i="1"/>
  <c r="AV260" i="1"/>
  <c r="AT260" i="1"/>
  <c r="AL260" i="1"/>
  <c r="AD260" i="1"/>
  <c r="V260" i="1"/>
  <c r="N260" i="1"/>
  <c r="DL260" i="1"/>
  <c r="AN260" i="1"/>
  <c r="AF260" i="1"/>
  <c r="X260" i="1"/>
  <c r="P260" i="1"/>
  <c r="D261" i="1"/>
  <c r="AP260" i="1"/>
  <c r="AH260" i="1"/>
  <c r="Z260" i="1"/>
  <c r="R260" i="1"/>
  <c r="AN245" i="1"/>
  <c r="AD245" i="1"/>
  <c r="AX245" i="1"/>
  <c r="BF245" i="1"/>
  <c r="BN245" i="1"/>
  <c r="BV245" i="1"/>
  <c r="CD245" i="1"/>
  <c r="CL245" i="1"/>
  <c r="CT245" i="1"/>
  <c r="DB245" i="1"/>
  <c r="T245" i="1"/>
  <c r="AH245" i="1"/>
  <c r="N245" i="1"/>
  <c r="BJ245" i="1"/>
  <c r="CH245" i="1"/>
  <c r="CX245" i="1"/>
  <c r="Z245" i="1"/>
  <c r="P245" i="1"/>
  <c r="AL245" i="1"/>
  <c r="AZ245" i="1"/>
  <c r="BH245" i="1"/>
  <c r="BP245" i="1"/>
  <c r="BX245" i="1"/>
  <c r="CF245" i="1"/>
  <c r="CN245" i="1"/>
  <c r="CV245" i="1"/>
  <c r="DD245" i="1"/>
  <c r="AB245" i="1"/>
  <c r="DR260" i="1" l="1"/>
  <c r="AN261" i="1"/>
  <c r="AF261" i="1"/>
  <c r="X261" i="1"/>
  <c r="P261" i="1"/>
  <c r="DF261" i="1"/>
  <c r="DD261" i="1"/>
  <c r="DB261" i="1"/>
  <c r="CZ261" i="1"/>
  <c r="CX261" i="1"/>
  <c r="CV261" i="1"/>
  <c r="CT261" i="1"/>
  <c r="CR261" i="1"/>
  <c r="CP261" i="1"/>
  <c r="CN261" i="1"/>
  <c r="CL261" i="1"/>
  <c r="CJ261" i="1"/>
  <c r="CH261" i="1"/>
  <c r="CF261" i="1"/>
  <c r="CD261" i="1"/>
  <c r="CB261" i="1"/>
  <c r="BZ261" i="1"/>
  <c r="BX261" i="1"/>
  <c r="BV261" i="1"/>
  <c r="AP261" i="1"/>
  <c r="AH261" i="1"/>
  <c r="Z261" i="1"/>
  <c r="R261" i="1"/>
  <c r="DL261" i="1"/>
  <c r="AR261" i="1"/>
  <c r="AJ261" i="1"/>
  <c r="AB261" i="1"/>
  <c r="T261" i="1"/>
  <c r="L261" i="1"/>
  <c r="D262" i="1"/>
  <c r="BT261" i="1"/>
  <c r="BR261" i="1"/>
  <c r="BP261" i="1"/>
  <c r="BN261" i="1"/>
  <c r="BL261" i="1"/>
  <c r="BJ261" i="1"/>
  <c r="BH261" i="1"/>
  <c r="BF261" i="1"/>
  <c r="BD261" i="1"/>
  <c r="BB261" i="1"/>
  <c r="AZ261" i="1"/>
  <c r="AX261" i="1"/>
  <c r="AV261" i="1"/>
  <c r="AT261" i="1"/>
  <c r="AL261" i="1"/>
  <c r="AD261" i="1"/>
  <c r="V261" i="1"/>
  <c r="N261" i="1"/>
  <c r="AN262" i="1" l="1"/>
  <c r="AF262" i="1"/>
  <c r="X262" i="1"/>
  <c r="P262" i="1"/>
  <c r="DF262" i="1"/>
  <c r="DD262" i="1"/>
  <c r="DB262" i="1"/>
  <c r="CZ262" i="1"/>
  <c r="CX262" i="1"/>
  <c r="CV262" i="1"/>
  <c r="CT262" i="1"/>
  <c r="CR262" i="1"/>
  <c r="CP262" i="1"/>
  <c r="CN262" i="1"/>
  <c r="CL262" i="1"/>
  <c r="CJ262" i="1"/>
  <c r="CH262" i="1"/>
  <c r="CF262" i="1"/>
  <c r="CD262" i="1"/>
  <c r="CB262" i="1"/>
  <c r="BZ262" i="1"/>
  <c r="BX262" i="1"/>
  <c r="BV262" i="1"/>
  <c r="AP262" i="1"/>
  <c r="AH262" i="1"/>
  <c r="Z262" i="1"/>
  <c r="R262" i="1"/>
  <c r="DL262" i="1"/>
  <c r="AR262" i="1"/>
  <c r="AJ262" i="1"/>
  <c r="AB262" i="1"/>
  <c r="T262" i="1"/>
  <c r="L262" i="1"/>
  <c r="D263" i="1"/>
  <c r="BT262" i="1"/>
  <c r="BR262" i="1"/>
  <c r="BP262" i="1"/>
  <c r="BN262" i="1"/>
  <c r="BL262" i="1"/>
  <c r="BJ262" i="1"/>
  <c r="BH262" i="1"/>
  <c r="BF262" i="1"/>
  <c r="BD262" i="1"/>
  <c r="BB262" i="1"/>
  <c r="AZ262" i="1"/>
  <c r="AX262" i="1"/>
  <c r="AV262" i="1"/>
  <c r="AT262" i="1"/>
  <c r="AL262" i="1"/>
  <c r="AD262" i="1"/>
  <c r="V262" i="1"/>
  <c r="N262" i="1"/>
  <c r="DR261" i="1"/>
  <c r="DR262" i="1" l="1"/>
  <c r="AN263" i="1"/>
  <c r="AF263" i="1"/>
  <c r="X263" i="1"/>
  <c r="P263" i="1"/>
  <c r="DF263" i="1"/>
  <c r="DD263" i="1"/>
  <c r="DB263" i="1"/>
  <c r="CZ263" i="1"/>
  <c r="CX263" i="1"/>
  <c r="CV263" i="1"/>
  <c r="CT263" i="1"/>
  <c r="CR263" i="1"/>
  <c r="CP263" i="1"/>
  <c r="CN263" i="1"/>
  <c r="CL263" i="1"/>
  <c r="CJ263" i="1"/>
  <c r="CH263" i="1"/>
  <c r="CF263" i="1"/>
  <c r="CD263" i="1"/>
  <c r="CB263" i="1"/>
  <c r="BZ263" i="1"/>
  <c r="BX263" i="1"/>
  <c r="BV263" i="1"/>
  <c r="AP263" i="1"/>
  <c r="AH263" i="1"/>
  <c r="Z263" i="1"/>
  <c r="R263" i="1"/>
  <c r="DL263" i="1"/>
  <c r="AR263" i="1"/>
  <c r="AJ263" i="1"/>
  <c r="AB263" i="1"/>
  <c r="T263" i="1"/>
  <c r="L263" i="1"/>
  <c r="D264" i="1"/>
  <c r="BT263" i="1"/>
  <c r="BR263" i="1"/>
  <c r="BP263" i="1"/>
  <c r="BN263" i="1"/>
  <c r="BL263" i="1"/>
  <c r="BJ263" i="1"/>
  <c r="BH263" i="1"/>
  <c r="BF263" i="1"/>
  <c r="BD263" i="1"/>
  <c r="BB263" i="1"/>
  <c r="AZ263" i="1"/>
  <c r="AX263" i="1"/>
  <c r="AV263" i="1"/>
  <c r="AT263" i="1"/>
  <c r="AL263" i="1"/>
  <c r="AD263" i="1"/>
  <c r="V263" i="1"/>
  <c r="N263" i="1"/>
  <c r="DR263" i="1" l="1"/>
  <c r="DL264" i="1"/>
  <c r="AN264" i="1"/>
  <c r="AF264" i="1"/>
  <c r="X264" i="1"/>
  <c r="P264" i="1"/>
  <c r="D265" i="1"/>
  <c r="AP264" i="1"/>
  <c r="AH264" i="1"/>
  <c r="Z264" i="1"/>
  <c r="R264" i="1"/>
  <c r="AR264" i="1"/>
  <c r="AJ264" i="1"/>
  <c r="AB264" i="1"/>
  <c r="T264" i="1"/>
  <c r="L264" i="1"/>
  <c r="DF264" i="1"/>
  <c r="DD264" i="1"/>
  <c r="DB264" i="1"/>
  <c r="CZ264" i="1"/>
  <c r="CX264" i="1"/>
  <c r="CV264" i="1"/>
  <c r="CT264" i="1"/>
  <c r="CR264" i="1"/>
  <c r="CP264" i="1"/>
  <c r="CN264" i="1"/>
  <c r="CL264" i="1"/>
  <c r="CJ264" i="1"/>
  <c r="CH264" i="1"/>
  <c r="CF264" i="1"/>
  <c r="CD264" i="1"/>
  <c r="CB264" i="1"/>
  <c r="BZ264" i="1"/>
  <c r="BX264" i="1"/>
  <c r="BV264" i="1"/>
  <c r="BT264" i="1"/>
  <c r="BR264" i="1"/>
  <c r="BP264" i="1"/>
  <c r="BN264" i="1"/>
  <c r="BL264" i="1"/>
  <c r="BJ264" i="1"/>
  <c r="BH264" i="1"/>
  <c r="BF264" i="1"/>
  <c r="BD264" i="1"/>
  <c r="BB264" i="1"/>
  <c r="AZ264" i="1"/>
  <c r="AX264" i="1"/>
  <c r="AV264" i="1"/>
  <c r="AT264" i="1"/>
  <c r="AL264" i="1"/>
  <c r="AD264" i="1"/>
  <c r="V264" i="1"/>
  <c r="N264" i="1"/>
  <c r="DR264" i="1" l="1"/>
  <c r="DL265" i="1"/>
  <c r="AN265" i="1"/>
  <c r="DF265" i="1"/>
  <c r="DD265" i="1"/>
  <c r="DB265" i="1"/>
  <c r="CZ265" i="1"/>
  <c r="CX265" i="1"/>
  <c r="CV265" i="1"/>
  <c r="CT265" i="1"/>
  <c r="CR265" i="1"/>
  <c r="CP265" i="1"/>
  <c r="CN265" i="1"/>
  <c r="CL265" i="1"/>
  <c r="CJ265" i="1"/>
  <c r="CH265" i="1"/>
  <c r="CF265" i="1"/>
  <c r="CD265" i="1"/>
  <c r="CB265" i="1"/>
  <c r="BZ265" i="1"/>
  <c r="BX265" i="1"/>
  <c r="BV265" i="1"/>
  <c r="BT265" i="1"/>
  <c r="BR265" i="1"/>
  <c r="BP265" i="1"/>
  <c r="BN265" i="1"/>
  <c r="BL265" i="1"/>
  <c r="BJ265" i="1"/>
  <c r="BH265" i="1"/>
  <c r="BF265" i="1"/>
  <c r="BD265" i="1"/>
  <c r="BB265" i="1"/>
  <c r="AZ265" i="1"/>
  <c r="AX265" i="1"/>
  <c r="AV265" i="1"/>
  <c r="AT265" i="1"/>
  <c r="AJ265" i="1"/>
  <c r="AB265" i="1"/>
  <c r="T265" i="1"/>
  <c r="L265" i="1"/>
  <c r="AP265" i="1"/>
  <c r="AD265" i="1"/>
  <c r="V265" i="1"/>
  <c r="N265" i="1"/>
  <c r="AR265" i="1"/>
  <c r="AL265" i="1"/>
  <c r="AF265" i="1"/>
  <c r="X265" i="1"/>
  <c r="P265" i="1"/>
  <c r="D266" i="1"/>
  <c r="AH265" i="1"/>
  <c r="Z265" i="1"/>
  <c r="R265" i="1"/>
  <c r="DR265" i="1" l="1"/>
  <c r="DB266" i="1"/>
  <c r="CT266" i="1"/>
  <c r="CL266" i="1"/>
  <c r="CF266" i="1"/>
  <c r="BX266" i="1"/>
  <c r="BP266" i="1"/>
  <c r="BH266" i="1"/>
  <c r="AZ266" i="1"/>
  <c r="AR266" i="1"/>
  <c r="AJ266" i="1"/>
  <c r="AB266" i="1"/>
  <c r="T266" i="1"/>
  <c r="L266" i="1"/>
  <c r="DL266" i="1"/>
  <c r="CX266" i="1"/>
  <c r="CN266" i="1"/>
  <c r="CD266" i="1"/>
  <c r="BT266" i="1"/>
  <c r="BJ266" i="1"/>
  <c r="AX266" i="1"/>
  <c r="AN266" i="1"/>
  <c r="AD266" i="1"/>
  <c r="R266" i="1"/>
  <c r="D267" i="1"/>
  <c r="DF266" i="1"/>
  <c r="CV266" i="1"/>
  <c r="CB266" i="1"/>
  <c r="BR266" i="1"/>
  <c r="BF266" i="1"/>
  <c r="AV266" i="1"/>
  <c r="AL266" i="1"/>
  <c r="Z266" i="1"/>
  <c r="P266" i="1"/>
  <c r="DD266" i="1"/>
  <c r="CR266" i="1"/>
  <c r="CJ266" i="1"/>
  <c r="BZ266" i="1"/>
  <c r="BN266" i="1"/>
  <c r="BD266" i="1"/>
  <c r="AT266" i="1"/>
  <c r="AH266" i="1"/>
  <c r="X266" i="1"/>
  <c r="N266" i="1"/>
  <c r="CZ266" i="1"/>
  <c r="CP266" i="1"/>
  <c r="CH266" i="1"/>
  <c r="BV266" i="1"/>
  <c r="BL266" i="1"/>
  <c r="BB266" i="1"/>
  <c r="AP266" i="1"/>
  <c r="AF266" i="1"/>
  <c r="V266" i="1"/>
  <c r="D268" i="1" l="1"/>
  <c r="AP267" i="1"/>
  <c r="AH267" i="1"/>
  <c r="Z267" i="1"/>
  <c r="R267" i="1"/>
  <c r="DD267" i="1"/>
  <c r="CV267" i="1"/>
  <c r="CN267" i="1"/>
  <c r="CF267" i="1"/>
  <c r="BX267" i="1"/>
  <c r="BP267" i="1"/>
  <c r="BH267" i="1"/>
  <c r="AZ267" i="1"/>
  <c r="AR267" i="1"/>
  <c r="AB267" i="1"/>
  <c r="L267" i="1"/>
  <c r="DF267" i="1"/>
  <c r="CX267" i="1"/>
  <c r="CP267" i="1"/>
  <c r="CH267" i="1"/>
  <c r="BZ267" i="1"/>
  <c r="BR267" i="1"/>
  <c r="BJ267" i="1"/>
  <c r="BB267" i="1"/>
  <c r="AT267" i="1"/>
  <c r="AN267" i="1"/>
  <c r="AD267" i="1"/>
  <c r="X267" i="1"/>
  <c r="N267" i="1"/>
  <c r="CZ267" i="1"/>
  <c r="CR267" i="1"/>
  <c r="CJ267" i="1"/>
  <c r="CB267" i="1"/>
  <c r="BT267" i="1"/>
  <c r="BL267" i="1"/>
  <c r="BD267" i="1"/>
  <c r="AV267" i="1"/>
  <c r="AJ267" i="1"/>
  <c r="T267" i="1"/>
  <c r="DL267" i="1"/>
  <c r="DB267" i="1"/>
  <c r="CT267" i="1"/>
  <c r="CL267" i="1"/>
  <c r="CD267" i="1"/>
  <c r="BV267" i="1"/>
  <c r="BN267" i="1"/>
  <c r="BF267" i="1"/>
  <c r="AX267" i="1"/>
  <c r="AL267" i="1"/>
  <c r="AF267" i="1"/>
  <c r="V267" i="1"/>
  <c r="P267" i="1"/>
  <c r="DR266" i="1"/>
  <c r="DF268" i="1" l="1"/>
  <c r="DD268" i="1"/>
  <c r="DB268" i="1"/>
  <c r="CZ268" i="1"/>
  <c r="CX268" i="1"/>
  <c r="CV268" i="1"/>
  <c r="CT268" i="1"/>
  <c r="CR268" i="1"/>
  <c r="CP268" i="1"/>
  <c r="CN268" i="1"/>
  <c r="CL268" i="1"/>
  <c r="CJ268" i="1"/>
  <c r="CH268" i="1"/>
  <c r="CF268" i="1"/>
  <c r="CD268" i="1"/>
  <c r="CB268" i="1"/>
  <c r="BZ268" i="1"/>
  <c r="BX268" i="1"/>
  <c r="BV268" i="1"/>
  <c r="BT268" i="1"/>
  <c r="BR268" i="1"/>
  <c r="BP268" i="1"/>
  <c r="BN268" i="1"/>
  <c r="BL268" i="1"/>
  <c r="BJ268" i="1"/>
  <c r="BH268" i="1"/>
  <c r="BF268" i="1"/>
  <c r="BD268" i="1"/>
  <c r="BB268" i="1"/>
  <c r="AZ268" i="1"/>
  <c r="AX268" i="1"/>
  <c r="AV268" i="1"/>
  <c r="AT268" i="1"/>
  <c r="AL268" i="1"/>
  <c r="AD268" i="1"/>
  <c r="V268" i="1"/>
  <c r="N268" i="1"/>
  <c r="D269" i="1"/>
  <c r="AR268" i="1"/>
  <c r="AH268" i="1"/>
  <c r="AB268" i="1"/>
  <c r="R268" i="1"/>
  <c r="L268" i="1"/>
  <c r="AN268" i="1"/>
  <c r="X268" i="1"/>
  <c r="AP268" i="1"/>
  <c r="AJ268" i="1"/>
  <c r="Z268" i="1"/>
  <c r="T268" i="1"/>
  <c r="DL268" i="1"/>
  <c r="AF268" i="1"/>
  <c r="P268" i="1"/>
  <c r="DR267" i="1"/>
  <c r="DR268" i="1" l="1"/>
  <c r="DF269" i="1"/>
  <c r="D270" i="1"/>
  <c r="AP269" i="1"/>
  <c r="AH269" i="1"/>
  <c r="Z269" i="1"/>
  <c r="R269" i="1"/>
  <c r="CX269" i="1"/>
  <c r="CP269" i="1"/>
  <c r="CH269" i="1"/>
  <c r="BZ269" i="1"/>
  <c r="BR269" i="1"/>
  <c r="BJ269" i="1"/>
  <c r="BB269" i="1"/>
  <c r="AT269" i="1"/>
  <c r="AN269" i="1"/>
  <c r="AD269" i="1"/>
  <c r="X269" i="1"/>
  <c r="N269" i="1"/>
  <c r="CZ269" i="1"/>
  <c r="CR269" i="1"/>
  <c r="CJ269" i="1"/>
  <c r="CB269" i="1"/>
  <c r="BT269" i="1"/>
  <c r="BL269" i="1"/>
  <c r="BD269" i="1"/>
  <c r="AV269" i="1"/>
  <c r="AJ269" i="1"/>
  <c r="T269" i="1"/>
  <c r="DB269" i="1"/>
  <c r="CT269" i="1"/>
  <c r="CL269" i="1"/>
  <c r="CD269" i="1"/>
  <c r="BV269" i="1"/>
  <c r="BN269" i="1"/>
  <c r="BF269" i="1"/>
  <c r="AX269" i="1"/>
  <c r="AL269" i="1"/>
  <c r="AF269" i="1"/>
  <c r="V269" i="1"/>
  <c r="P269" i="1"/>
  <c r="DL269" i="1"/>
  <c r="DD269" i="1"/>
  <c r="CV269" i="1"/>
  <c r="CN269" i="1"/>
  <c r="CF269" i="1"/>
  <c r="BX269" i="1"/>
  <c r="BP269" i="1"/>
  <c r="BH269" i="1"/>
  <c r="AZ269" i="1"/>
  <c r="AR269" i="1"/>
  <c r="AB269" i="1"/>
  <c r="L269" i="1"/>
  <c r="DL270" i="1" l="1"/>
  <c r="D271" i="1"/>
  <c r="AP270" i="1"/>
  <c r="AH270" i="1"/>
  <c r="Z270" i="1"/>
  <c r="R270" i="1"/>
  <c r="DF270" i="1"/>
  <c r="DD270" i="1"/>
  <c r="DB270" i="1"/>
  <c r="CZ270" i="1"/>
  <c r="CX270" i="1"/>
  <c r="CV270" i="1"/>
  <c r="CT270" i="1"/>
  <c r="CR270" i="1"/>
  <c r="CP270" i="1"/>
  <c r="CN270" i="1"/>
  <c r="CL270" i="1"/>
  <c r="CJ270" i="1"/>
  <c r="CH270" i="1"/>
  <c r="CF270" i="1"/>
  <c r="CD270" i="1"/>
  <c r="CB270" i="1"/>
  <c r="BZ270" i="1"/>
  <c r="BX270" i="1"/>
  <c r="BV270" i="1"/>
  <c r="BT270" i="1"/>
  <c r="BR270" i="1"/>
  <c r="BP270" i="1"/>
  <c r="BN270" i="1"/>
  <c r="BL270" i="1"/>
  <c r="BJ270" i="1"/>
  <c r="BH270" i="1"/>
  <c r="BF270" i="1"/>
  <c r="BD270" i="1"/>
  <c r="BB270" i="1"/>
  <c r="AZ270" i="1"/>
  <c r="AX270" i="1"/>
  <c r="AV270" i="1"/>
  <c r="AT270" i="1"/>
  <c r="AL270" i="1"/>
  <c r="AD270" i="1"/>
  <c r="V270" i="1"/>
  <c r="N270" i="1"/>
  <c r="AR270" i="1"/>
  <c r="AN270" i="1"/>
  <c r="AJ270" i="1"/>
  <c r="AF270" i="1"/>
  <c r="AB270" i="1"/>
  <c r="X270" i="1"/>
  <c r="T270" i="1"/>
  <c r="P270" i="1"/>
  <c r="L270" i="1"/>
  <c r="DR269" i="1"/>
  <c r="DR270" i="1" l="1"/>
  <c r="DD271" i="1"/>
  <c r="CV271" i="1"/>
  <c r="CN271" i="1"/>
  <c r="CF271" i="1"/>
  <c r="BX271" i="1"/>
  <c r="BP271" i="1"/>
  <c r="BH271" i="1"/>
  <c r="AZ271" i="1"/>
  <c r="AR271" i="1"/>
  <c r="AJ271" i="1"/>
  <c r="AB271" i="1"/>
  <c r="T271" i="1"/>
  <c r="L271" i="1"/>
  <c r="DB271" i="1"/>
  <c r="CT271" i="1"/>
  <c r="CL271" i="1"/>
  <c r="CD271" i="1"/>
  <c r="BV271" i="1"/>
  <c r="BN271" i="1"/>
  <c r="BF271" i="1"/>
  <c r="AX271" i="1"/>
  <c r="AP271" i="1"/>
  <c r="AH271" i="1"/>
  <c r="Z271" i="1"/>
  <c r="R271" i="1"/>
  <c r="D272" i="1"/>
  <c r="DF271" i="1"/>
  <c r="CX271" i="1"/>
  <c r="CP271" i="1"/>
  <c r="CH271" i="1"/>
  <c r="BZ271" i="1"/>
  <c r="BR271" i="1"/>
  <c r="BJ271" i="1"/>
  <c r="BB271" i="1"/>
  <c r="AT271" i="1"/>
  <c r="AL271" i="1"/>
  <c r="AD271" i="1"/>
  <c r="V271" i="1"/>
  <c r="N271" i="1"/>
  <c r="CR271" i="1"/>
  <c r="BL271" i="1"/>
  <c r="AF271" i="1"/>
  <c r="CJ271" i="1"/>
  <c r="BD271" i="1"/>
  <c r="X271" i="1"/>
  <c r="DL271" i="1"/>
  <c r="CB271" i="1"/>
  <c r="AV271" i="1"/>
  <c r="P271" i="1"/>
  <c r="CZ271" i="1"/>
  <c r="BT271" i="1"/>
  <c r="AN271" i="1"/>
  <c r="DR271" i="1" l="1"/>
  <c r="DL272" i="1"/>
  <c r="DL259" i="1" s="1"/>
  <c r="CZ272" i="1"/>
  <c r="CZ259" i="1" s="1"/>
  <c r="CR272" i="1"/>
  <c r="CR259" i="1" s="1"/>
  <c r="CJ272" i="1"/>
  <c r="CJ259" i="1" s="1"/>
  <c r="CB272" i="1"/>
  <c r="CB259" i="1" s="1"/>
  <c r="BT272" i="1"/>
  <c r="BT259" i="1" s="1"/>
  <c r="BL272" i="1"/>
  <c r="BL259" i="1" s="1"/>
  <c r="BD272" i="1"/>
  <c r="BD259" i="1" s="1"/>
  <c r="AV272" i="1"/>
  <c r="AV259" i="1" s="1"/>
  <c r="AN272" i="1"/>
  <c r="AN259" i="1" s="1"/>
  <c r="AF272" i="1"/>
  <c r="AF259" i="1" s="1"/>
  <c r="X272" i="1"/>
  <c r="X259" i="1" s="1"/>
  <c r="P272" i="1"/>
  <c r="P259" i="1" s="1"/>
  <c r="D273" i="1"/>
  <c r="D274" i="1" s="1"/>
  <c r="DF272" i="1"/>
  <c r="DF259" i="1" s="1"/>
  <c r="CX272" i="1"/>
  <c r="CX259" i="1" s="1"/>
  <c r="CP272" i="1"/>
  <c r="CP259" i="1" s="1"/>
  <c r="CH272" i="1"/>
  <c r="CH259" i="1" s="1"/>
  <c r="BZ272" i="1"/>
  <c r="BZ259" i="1" s="1"/>
  <c r="BR272" i="1"/>
  <c r="BR259" i="1" s="1"/>
  <c r="BJ272" i="1"/>
  <c r="BJ259" i="1" s="1"/>
  <c r="BB272" i="1"/>
  <c r="BB259" i="1" s="1"/>
  <c r="AT272" i="1"/>
  <c r="AT259" i="1" s="1"/>
  <c r="AL272" i="1"/>
  <c r="AL259" i="1" s="1"/>
  <c r="AD272" i="1"/>
  <c r="AD259" i="1" s="1"/>
  <c r="V272" i="1"/>
  <c r="V259" i="1" s="1"/>
  <c r="N272" i="1"/>
  <c r="N259" i="1" s="1"/>
  <c r="DB272" i="1"/>
  <c r="DB259" i="1" s="1"/>
  <c r="CT272" i="1"/>
  <c r="CT259" i="1" s="1"/>
  <c r="CL272" i="1"/>
  <c r="CL259" i="1" s="1"/>
  <c r="CD272" i="1"/>
  <c r="CD259" i="1" s="1"/>
  <c r="BV272" i="1"/>
  <c r="BV259" i="1" s="1"/>
  <c r="BN272" i="1"/>
  <c r="BN259" i="1" s="1"/>
  <c r="BF272" i="1"/>
  <c r="BF259" i="1" s="1"/>
  <c r="AX272" i="1"/>
  <c r="AX259" i="1" s="1"/>
  <c r="AP272" i="1"/>
  <c r="AP259" i="1" s="1"/>
  <c r="AH272" i="1"/>
  <c r="AH259" i="1" s="1"/>
  <c r="Z272" i="1"/>
  <c r="Z259" i="1" s="1"/>
  <c r="R272" i="1"/>
  <c r="R259" i="1" s="1"/>
  <c r="DD272" i="1"/>
  <c r="DD259" i="1" s="1"/>
  <c r="BX272" i="1"/>
  <c r="BX259" i="1" s="1"/>
  <c r="AR272" i="1"/>
  <c r="AR259" i="1" s="1"/>
  <c r="L272" i="1"/>
  <c r="CV272" i="1"/>
  <c r="CV259" i="1" s="1"/>
  <c r="BP272" i="1"/>
  <c r="BP259" i="1" s="1"/>
  <c r="AJ272" i="1"/>
  <c r="AJ259" i="1" s="1"/>
  <c r="CN272" i="1"/>
  <c r="CN259" i="1" s="1"/>
  <c r="BH272" i="1"/>
  <c r="BH259" i="1" s="1"/>
  <c r="AB272" i="1"/>
  <c r="AB259" i="1" s="1"/>
  <c r="CF272" i="1"/>
  <c r="CF259" i="1" s="1"/>
  <c r="AZ272" i="1"/>
  <c r="AZ259" i="1" s="1"/>
  <c r="T272" i="1"/>
  <c r="T259" i="1" s="1"/>
  <c r="DR272" i="1" l="1"/>
  <c r="DR259" i="1" s="1"/>
  <c r="L259" i="1"/>
  <c r="DL274" i="1"/>
  <c r="AN274" i="1"/>
  <c r="AF274" i="1"/>
  <c r="X274" i="1"/>
  <c r="P274" i="1"/>
  <c r="D275" i="1"/>
  <c r="AP274" i="1"/>
  <c r="AH274" i="1"/>
  <c r="Z274" i="1"/>
  <c r="R274" i="1"/>
  <c r="AR274" i="1"/>
  <c r="AJ274" i="1"/>
  <c r="AB274" i="1"/>
  <c r="T274" i="1"/>
  <c r="L274" i="1"/>
  <c r="DF274" i="1"/>
  <c r="DD274" i="1"/>
  <c r="DB274" i="1"/>
  <c r="CZ274" i="1"/>
  <c r="CX274" i="1"/>
  <c r="CV274" i="1"/>
  <c r="CT274" i="1"/>
  <c r="CR274" i="1"/>
  <c r="CP274" i="1"/>
  <c r="CN274" i="1"/>
  <c r="CL274" i="1"/>
  <c r="CJ274" i="1"/>
  <c r="CH274" i="1"/>
  <c r="CF274" i="1"/>
  <c r="CD274" i="1"/>
  <c r="CB274" i="1"/>
  <c r="BZ274" i="1"/>
  <c r="BX274" i="1"/>
  <c r="BV274" i="1"/>
  <c r="BT274" i="1"/>
  <c r="BR274" i="1"/>
  <c r="BP274" i="1"/>
  <c r="BN274" i="1"/>
  <c r="BL274" i="1"/>
  <c r="BJ274" i="1"/>
  <c r="BH274" i="1"/>
  <c r="BF274" i="1"/>
  <c r="BD274" i="1"/>
  <c r="BB274" i="1"/>
  <c r="AZ274" i="1"/>
  <c r="AX274" i="1"/>
  <c r="AV274" i="1"/>
  <c r="AT274" i="1"/>
  <c r="AL274" i="1"/>
  <c r="AD274" i="1"/>
  <c r="V274" i="1"/>
  <c r="N274" i="1"/>
  <c r="DR274" i="1" l="1"/>
  <c r="AR275" i="1"/>
  <c r="AJ275" i="1"/>
  <c r="AB275" i="1"/>
  <c r="T275" i="1"/>
  <c r="L275" i="1"/>
  <c r="DF275" i="1"/>
  <c r="DD275" i="1"/>
  <c r="DB275" i="1"/>
  <c r="CZ275" i="1"/>
  <c r="CX275" i="1"/>
  <c r="CV275" i="1"/>
  <c r="CT275" i="1"/>
  <c r="CR275" i="1"/>
  <c r="CP275" i="1"/>
  <c r="CN275" i="1"/>
  <c r="CL275" i="1"/>
  <c r="CJ275" i="1"/>
  <c r="CH275" i="1"/>
  <c r="CF275" i="1"/>
  <c r="CD275" i="1"/>
  <c r="CB275" i="1"/>
  <c r="BZ275" i="1"/>
  <c r="BX275" i="1"/>
  <c r="BV275" i="1"/>
  <c r="BT275" i="1"/>
  <c r="BR275" i="1"/>
  <c r="BP275" i="1"/>
  <c r="BN275" i="1"/>
  <c r="BL275" i="1"/>
  <c r="BJ275" i="1"/>
  <c r="BH275" i="1"/>
  <c r="BF275" i="1"/>
  <c r="BD275" i="1"/>
  <c r="BB275" i="1"/>
  <c r="AZ275" i="1"/>
  <c r="AX275" i="1"/>
  <c r="AV275" i="1"/>
  <c r="AT275" i="1"/>
  <c r="AL275" i="1"/>
  <c r="AD275" i="1"/>
  <c r="V275" i="1"/>
  <c r="N275" i="1"/>
  <c r="DL275" i="1"/>
  <c r="AN275" i="1"/>
  <c r="AF275" i="1"/>
  <c r="X275" i="1"/>
  <c r="P275" i="1"/>
  <c r="D276" i="1"/>
  <c r="AP275" i="1"/>
  <c r="AH275" i="1"/>
  <c r="Z275" i="1"/>
  <c r="R275" i="1"/>
  <c r="DR275" i="1" l="1"/>
  <c r="DL276" i="1"/>
  <c r="AN276" i="1"/>
  <c r="AF276" i="1"/>
  <c r="X276" i="1"/>
  <c r="P276" i="1"/>
  <c r="D277" i="1"/>
  <c r="CD276" i="1"/>
  <c r="CB276" i="1"/>
  <c r="BZ276" i="1"/>
  <c r="BX276" i="1"/>
  <c r="BV276" i="1"/>
  <c r="AP276" i="1"/>
  <c r="AH276" i="1"/>
  <c r="Z276" i="1"/>
  <c r="R276" i="1"/>
  <c r="AR276" i="1"/>
  <c r="AJ276" i="1"/>
  <c r="AB276" i="1"/>
  <c r="T276" i="1"/>
  <c r="L276" i="1"/>
  <c r="DF276" i="1"/>
  <c r="DD276" i="1"/>
  <c r="DB276" i="1"/>
  <c r="CZ276" i="1"/>
  <c r="CX276" i="1"/>
  <c r="CV276" i="1"/>
  <c r="CT276" i="1"/>
  <c r="CR276" i="1"/>
  <c r="CP276" i="1"/>
  <c r="CN276" i="1"/>
  <c r="CL276" i="1"/>
  <c r="CJ276" i="1"/>
  <c r="CH276" i="1"/>
  <c r="CF276" i="1"/>
  <c r="BT276" i="1"/>
  <c r="BR276" i="1"/>
  <c r="BP276" i="1"/>
  <c r="BN276" i="1"/>
  <c r="BL276" i="1"/>
  <c r="BJ276" i="1"/>
  <c r="BH276" i="1"/>
  <c r="BF276" i="1"/>
  <c r="BD276" i="1"/>
  <c r="BB276" i="1"/>
  <c r="AZ276" i="1"/>
  <c r="AX276" i="1"/>
  <c r="AV276" i="1"/>
  <c r="AT276" i="1"/>
  <c r="AL276" i="1"/>
  <c r="AD276" i="1"/>
  <c r="V276" i="1"/>
  <c r="N276" i="1"/>
  <c r="DR276" i="1" l="1"/>
  <c r="AR277" i="1"/>
  <c r="AJ277" i="1"/>
  <c r="AB277" i="1"/>
  <c r="T277" i="1"/>
  <c r="L277" i="1"/>
  <c r="DF277" i="1"/>
  <c r="DD277" i="1"/>
  <c r="DB277" i="1"/>
  <c r="CZ277" i="1"/>
  <c r="CX277" i="1"/>
  <c r="CV277" i="1"/>
  <c r="CT277" i="1"/>
  <c r="CR277" i="1"/>
  <c r="CP277" i="1"/>
  <c r="CN277" i="1"/>
  <c r="CL277" i="1"/>
  <c r="CJ277" i="1"/>
  <c r="CH277" i="1"/>
  <c r="CF277" i="1"/>
  <c r="CD277" i="1"/>
  <c r="CB277" i="1"/>
  <c r="BZ277" i="1"/>
  <c r="BX277" i="1"/>
  <c r="BV277" i="1"/>
  <c r="BT277" i="1"/>
  <c r="BR277" i="1"/>
  <c r="BP277" i="1"/>
  <c r="BN277" i="1"/>
  <c r="BL277" i="1"/>
  <c r="BJ277" i="1"/>
  <c r="BH277" i="1"/>
  <c r="BF277" i="1"/>
  <c r="BD277" i="1"/>
  <c r="BB277" i="1"/>
  <c r="AZ277" i="1"/>
  <c r="AX277" i="1"/>
  <c r="AV277" i="1"/>
  <c r="AT277" i="1"/>
  <c r="AL277" i="1"/>
  <c r="AD277" i="1"/>
  <c r="V277" i="1"/>
  <c r="N277" i="1"/>
  <c r="DL277" i="1"/>
  <c r="AN277" i="1"/>
  <c r="AF277" i="1"/>
  <c r="X277" i="1"/>
  <c r="P277" i="1"/>
  <c r="D278" i="1"/>
  <c r="AP277" i="1"/>
  <c r="AH277" i="1"/>
  <c r="Z277" i="1"/>
  <c r="R277" i="1"/>
  <c r="DR277" i="1" l="1"/>
  <c r="AN278" i="1"/>
  <c r="AF278" i="1"/>
  <c r="X278" i="1"/>
  <c r="P278" i="1"/>
  <c r="DF278" i="1"/>
  <c r="DD278" i="1"/>
  <c r="DB278" i="1"/>
  <c r="CZ278" i="1"/>
  <c r="CX278" i="1"/>
  <c r="CV278" i="1"/>
  <c r="CT278" i="1"/>
  <c r="CR278" i="1"/>
  <c r="CP278" i="1"/>
  <c r="CN278" i="1"/>
  <c r="CL278" i="1"/>
  <c r="CJ278" i="1"/>
  <c r="CH278" i="1"/>
  <c r="CF278" i="1"/>
  <c r="CD278" i="1"/>
  <c r="CB278" i="1"/>
  <c r="BZ278" i="1"/>
  <c r="BX278" i="1"/>
  <c r="BV278" i="1"/>
  <c r="AP278" i="1"/>
  <c r="AH278" i="1"/>
  <c r="Z278" i="1"/>
  <c r="R278" i="1"/>
  <c r="DL278" i="1"/>
  <c r="AR278" i="1"/>
  <c r="AJ278" i="1"/>
  <c r="AB278" i="1"/>
  <c r="T278" i="1"/>
  <c r="L278" i="1"/>
  <c r="D279" i="1"/>
  <c r="BT278" i="1"/>
  <c r="BR278" i="1"/>
  <c r="BP278" i="1"/>
  <c r="BN278" i="1"/>
  <c r="BL278" i="1"/>
  <c r="BJ278" i="1"/>
  <c r="BH278" i="1"/>
  <c r="BF278" i="1"/>
  <c r="BD278" i="1"/>
  <c r="BB278" i="1"/>
  <c r="AZ278" i="1"/>
  <c r="AX278" i="1"/>
  <c r="AV278" i="1"/>
  <c r="AT278" i="1"/>
  <c r="AL278" i="1"/>
  <c r="AD278" i="1"/>
  <c r="V278" i="1"/>
  <c r="N278" i="1"/>
  <c r="DL279" i="1" l="1"/>
  <c r="AN279" i="1"/>
  <c r="AF279" i="1"/>
  <c r="X279" i="1"/>
  <c r="P279" i="1"/>
  <c r="D280" i="1"/>
  <c r="AP279" i="1"/>
  <c r="AH279" i="1"/>
  <c r="Z279" i="1"/>
  <c r="R279" i="1"/>
  <c r="AR279" i="1"/>
  <c r="AJ279" i="1"/>
  <c r="AB279" i="1"/>
  <c r="T279" i="1"/>
  <c r="L279" i="1"/>
  <c r="DF279" i="1"/>
  <c r="DD279" i="1"/>
  <c r="DB279" i="1"/>
  <c r="CZ279" i="1"/>
  <c r="CX279" i="1"/>
  <c r="CV279" i="1"/>
  <c r="CT279" i="1"/>
  <c r="CR279" i="1"/>
  <c r="CP279" i="1"/>
  <c r="CN279" i="1"/>
  <c r="CL279" i="1"/>
  <c r="CJ279" i="1"/>
  <c r="CH279" i="1"/>
  <c r="CF279" i="1"/>
  <c r="CD279" i="1"/>
  <c r="CB279" i="1"/>
  <c r="BZ279" i="1"/>
  <c r="BX279" i="1"/>
  <c r="BV279" i="1"/>
  <c r="BT279" i="1"/>
  <c r="BR279" i="1"/>
  <c r="BP279" i="1"/>
  <c r="BN279" i="1"/>
  <c r="BL279" i="1"/>
  <c r="BJ279" i="1"/>
  <c r="BH279" i="1"/>
  <c r="BF279" i="1"/>
  <c r="BD279" i="1"/>
  <c r="BB279" i="1"/>
  <c r="AZ279" i="1"/>
  <c r="AX279" i="1"/>
  <c r="AV279" i="1"/>
  <c r="AT279" i="1"/>
  <c r="AL279" i="1"/>
  <c r="AD279" i="1"/>
  <c r="V279" i="1"/>
  <c r="N279" i="1"/>
  <c r="DR278" i="1"/>
  <c r="AR280" i="1" l="1"/>
  <c r="AJ280" i="1"/>
  <c r="AB280" i="1"/>
  <c r="T280" i="1"/>
  <c r="L280" i="1"/>
  <c r="DF280" i="1"/>
  <c r="DD280" i="1"/>
  <c r="DB280" i="1"/>
  <c r="CZ280" i="1"/>
  <c r="CX280" i="1"/>
  <c r="CV280" i="1"/>
  <c r="CT280" i="1"/>
  <c r="CR280" i="1"/>
  <c r="CP280" i="1"/>
  <c r="CN280" i="1"/>
  <c r="CL280" i="1"/>
  <c r="CJ280" i="1"/>
  <c r="CH280" i="1"/>
  <c r="CF280" i="1"/>
  <c r="CD280" i="1"/>
  <c r="CB280" i="1"/>
  <c r="BZ280" i="1"/>
  <c r="BX280" i="1"/>
  <c r="BV280" i="1"/>
  <c r="BT280" i="1"/>
  <c r="BR280" i="1"/>
  <c r="BP280" i="1"/>
  <c r="BN280" i="1"/>
  <c r="BL280" i="1"/>
  <c r="BJ280" i="1"/>
  <c r="BH280" i="1"/>
  <c r="BF280" i="1"/>
  <c r="BD280" i="1"/>
  <c r="BB280" i="1"/>
  <c r="AZ280" i="1"/>
  <c r="AX280" i="1"/>
  <c r="AV280" i="1"/>
  <c r="AT280" i="1"/>
  <c r="AL280" i="1"/>
  <c r="AD280" i="1"/>
  <c r="V280" i="1"/>
  <c r="N280" i="1"/>
  <c r="DL280" i="1"/>
  <c r="AN280" i="1"/>
  <c r="AF280" i="1"/>
  <c r="X280" i="1"/>
  <c r="P280" i="1"/>
  <c r="D281" i="1"/>
  <c r="AP280" i="1"/>
  <c r="AH280" i="1"/>
  <c r="Z280" i="1"/>
  <c r="R280" i="1"/>
  <c r="DR279" i="1"/>
  <c r="DR280" i="1" l="1"/>
  <c r="DL281" i="1"/>
  <c r="AN281" i="1"/>
  <c r="AF281" i="1"/>
  <c r="X281" i="1"/>
  <c r="P281" i="1"/>
  <c r="D282" i="1"/>
  <c r="AP281" i="1"/>
  <c r="AH281" i="1"/>
  <c r="Z281" i="1"/>
  <c r="R281" i="1"/>
  <c r="AR281" i="1"/>
  <c r="AJ281" i="1"/>
  <c r="AB281" i="1"/>
  <c r="T281" i="1"/>
  <c r="L281" i="1"/>
  <c r="DF281" i="1"/>
  <c r="DD281" i="1"/>
  <c r="DB281" i="1"/>
  <c r="CZ281" i="1"/>
  <c r="CX281" i="1"/>
  <c r="CV281" i="1"/>
  <c r="CT281" i="1"/>
  <c r="CR281" i="1"/>
  <c r="CP281" i="1"/>
  <c r="CN281" i="1"/>
  <c r="CL281" i="1"/>
  <c r="CJ281" i="1"/>
  <c r="CH281" i="1"/>
  <c r="CF281" i="1"/>
  <c r="CD281" i="1"/>
  <c r="CB281" i="1"/>
  <c r="BZ281" i="1"/>
  <c r="BX281" i="1"/>
  <c r="BV281" i="1"/>
  <c r="BT281" i="1"/>
  <c r="BR281" i="1"/>
  <c r="BP281" i="1"/>
  <c r="BN281" i="1"/>
  <c r="BL281" i="1"/>
  <c r="BJ281" i="1"/>
  <c r="BH281" i="1"/>
  <c r="BF281" i="1"/>
  <c r="BD281" i="1"/>
  <c r="BB281" i="1"/>
  <c r="AZ281" i="1"/>
  <c r="AX281" i="1"/>
  <c r="AV281" i="1"/>
  <c r="AT281" i="1"/>
  <c r="AL281" i="1"/>
  <c r="AD281" i="1"/>
  <c r="V281" i="1"/>
  <c r="N281" i="1"/>
  <c r="D283" i="1" l="1"/>
  <c r="AP282" i="1"/>
  <c r="AH282" i="1"/>
  <c r="Z282" i="1"/>
  <c r="R282" i="1"/>
  <c r="DD282" i="1"/>
  <c r="CV282" i="1"/>
  <c r="CN282" i="1"/>
  <c r="CF282" i="1"/>
  <c r="BX282" i="1"/>
  <c r="BP282" i="1"/>
  <c r="BH282" i="1"/>
  <c r="AZ282" i="1"/>
  <c r="AR282" i="1"/>
  <c r="AB282" i="1"/>
  <c r="L282" i="1"/>
  <c r="DF282" i="1"/>
  <c r="CX282" i="1"/>
  <c r="CP282" i="1"/>
  <c r="CH282" i="1"/>
  <c r="BZ282" i="1"/>
  <c r="BR282" i="1"/>
  <c r="BJ282" i="1"/>
  <c r="BB282" i="1"/>
  <c r="AT282" i="1"/>
  <c r="AN282" i="1"/>
  <c r="AD282" i="1"/>
  <c r="X282" i="1"/>
  <c r="N282" i="1"/>
  <c r="CZ282" i="1"/>
  <c r="CR282" i="1"/>
  <c r="CJ282" i="1"/>
  <c r="CB282" i="1"/>
  <c r="BT282" i="1"/>
  <c r="BL282" i="1"/>
  <c r="BD282" i="1"/>
  <c r="AV282" i="1"/>
  <c r="AJ282" i="1"/>
  <c r="T282" i="1"/>
  <c r="DL282" i="1"/>
  <c r="DB282" i="1"/>
  <c r="CT282" i="1"/>
  <c r="CL282" i="1"/>
  <c r="CD282" i="1"/>
  <c r="BV282" i="1"/>
  <c r="BN282" i="1"/>
  <c r="BF282" i="1"/>
  <c r="AX282" i="1"/>
  <c r="AL282" i="1"/>
  <c r="AF282" i="1"/>
  <c r="V282" i="1"/>
  <c r="P282" i="1"/>
  <c r="DR281" i="1"/>
  <c r="DR282" i="1" l="1"/>
  <c r="DF283" i="1"/>
  <c r="DD283" i="1"/>
  <c r="DB283" i="1"/>
  <c r="CZ283" i="1"/>
  <c r="CX283" i="1"/>
  <c r="CV283" i="1"/>
  <c r="CT283" i="1"/>
  <c r="CR283" i="1"/>
  <c r="CP283" i="1"/>
  <c r="CN283" i="1"/>
  <c r="CL283" i="1"/>
  <c r="CJ283" i="1"/>
  <c r="CH283" i="1"/>
  <c r="CF283" i="1"/>
  <c r="CD283" i="1"/>
  <c r="CB283" i="1"/>
  <c r="BZ283" i="1"/>
  <c r="BX283" i="1"/>
  <c r="BV283" i="1"/>
  <c r="BT283" i="1"/>
  <c r="BR283" i="1"/>
  <c r="BP283" i="1"/>
  <c r="BN283" i="1"/>
  <c r="BL283" i="1"/>
  <c r="BJ283" i="1"/>
  <c r="BH283" i="1"/>
  <c r="BF283" i="1"/>
  <c r="BD283" i="1"/>
  <c r="BB283" i="1"/>
  <c r="AZ283" i="1"/>
  <c r="AX283" i="1"/>
  <c r="AV283" i="1"/>
  <c r="AT283" i="1"/>
  <c r="AL283" i="1"/>
  <c r="AD283" i="1"/>
  <c r="V283" i="1"/>
  <c r="N283" i="1"/>
  <c r="D284" i="1"/>
  <c r="AR283" i="1"/>
  <c r="AH283" i="1"/>
  <c r="AB283" i="1"/>
  <c r="R283" i="1"/>
  <c r="L283" i="1"/>
  <c r="AN283" i="1"/>
  <c r="X283" i="1"/>
  <c r="AP283" i="1"/>
  <c r="AJ283" i="1"/>
  <c r="Z283" i="1"/>
  <c r="T283" i="1"/>
  <c r="DL283" i="1"/>
  <c r="AF283" i="1"/>
  <c r="P283" i="1"/>
  <c r="D285" i="1" l="1"/>
  <c r="AP284" i="1"/>
  <c r="AH284" i="1"/>
  <c r="Z284" i="1"/>
  <c r="R284" i="1"/>
  <c r="DF284" i="1"/>
  <c r="CX284" i="1"/>
  <c r="CP284" i="1"/>
  <c r="CH284" i="1"/>
  <c r="BZ284" i="1"/>
  <c r="BR284" i="1"/>
  <c r="BJ284" i="1"/>
  <c r="BB284" i="1"/>
  <c r="AT284" i="1"/>
  <c r="AN284" i="1"/>
  <c r="AD284" i="1"/>
  <c r="X284" i="1"/>
  <c r="N284" i="1"/>
  <c r="CZ284" i="1"/>
  <c r="CR284" i="1"/>
  <c r="CJ284" i="1"/>
  <c r="CB284" i="1"/>
  <c r="BT284" i="1"/>
  <c r="BL284" i="1"/>
  <c r="BD284" i="1"/>
  <c r="AV284" i="1"/>
  <c r="AJ284" i="1"/>
  <c r="T284" i="1"/>
  <c r="DL284" i="1"/>
  <c r="DB284" i="1"/>
  <c r="CT284" i="1"/>
  <c r="CL284" i="1"/>
  <c r="CD284" i="1"/>
  <c r="BV284" i="1"/>
  <c r="BN284" i="1"/>
  <c r="BF284" i="1"/>
  <c r="AX284" i="1"/>
  <c r="AL284" i="1"/>
  <c r="AF284" i="1"/>
  <c r="V284" i="1"/>
  <c r="P284" i="1"/>
  <c r="DD284" i="1"/>
  <c r="CV284" i="1"/>
  <c r="CN284" i="1"/>
  <c r="CF284" i="1"/>
  <c r="BX284" i="1"/>
  <c r="BP284" i="1"/>
  <c r="BH284" i="1"/>
  <c r="AZ284" i="1"/>
  <c r="AR284" i="1"/>
  <c r="AB284" i="1"/>
  <c r="L284" i="1"/>
  <c r="DR283" i="1"/>
  <c r="DR284" i="1" l="1"/>
  <c r="DL285" i="1"/>
  <c r="D286" i="1"/>
  <c r="CD285" i="1"/>
  <c r="CB285" i="1"/>
  <c r="BZ285" i="1"/>
  <c r="BX285" i="1"/>
  <c r="BV285" i="1"/>
  <c r="DF285" i="1"/>
  <c r="DD285" i="1"/>
  <c r="DB285" i="1"/>
  <c r="CZ285" i="1"/>
  <c r="CX285" i="1"/>
  <c r="CV285" i="1"/>
  <c r="CT285" i="1"/>
  <c r="CR285" i="1"/>
  <c r="CP285" i="1"/>
  <c r="CN285" i="1"/>
  <c r="CL285" i="1"/>
  <c r="CJ285" i="1"/>
  <c r="CH285" i="1"/>
  <c r="CF285" i="1"/>
  <c r="BT285" i="1"/>
  <c r="BR285" i="1"/>
  <c r="BP285" i="1"/>
  <c r="BN285" i="1"/>
  <c r="BL285" i="1"/>
  <c r="BJ285" i="1"/>
  <c r="BH285" i="1"/>
  <c r="BF285" i="1"/>
  <c r="BD285" i="1"/>
  <c r="BB285" i="1"/>
  <c r="AZ285" i="1"/>
  <c r="AX285" i="1"/>
  <c r="AV285" i="1"/>
  <c r="AT285" i="1"/>
  <c r="AL285" i="1"/>
  <c r="AD285" i="1"/>
  <c r="V285" i="1"/>
  <c r="N285" i="1"/>
  <c r="AN285" i="1"/>
  <c r="X285" i="1"/>
  <c r="AP285" i="1"/>
  <c r="AJ285" i="1"/>
  <c r="Z285" i="1"/>
  <c r="T285" i="1"/>
  <c r="AF285" i="1"/>
  <c r="P285" i="1"/>
  <c r="AR285" i="1"/>
  <c r="AH285" i="1"/>
  <c r="AB285" i="1"/>
  <c r="R285" i="1"/>
  <c r="L285" i="1"/>
  <c r="DL286" i="1" l="1"/>
  <c r="AR286" i="1"/>
  <c r="AJ286" i="1"/>
  <c r="AB286" i="1"/>
  <c r="T286" i="1"/>
  <c r="L286" i="1"/>
  <c r="D287" i="1"/>
  <c r="BT286" i="1"/>
  <c r="BR286" i="1"/>
  <c r="BP286" i="1"/>
  <c r="BN286" i="1"/>
  <c r="BL286" i="1"/>
  <c r="BJ286" i="1"/>
  <c r="BH286" i="1"/>
  <c r="BF286" i="1"/>
  <c r="BD286" i="1"/>
  <c r="BB286" i="1"/>
  <c r="AZ286" i="1"/>
  <c r="AX286" i="1"/>
  <c r="AV286" i="1"/>
  <c r="AT286" i="1"/>
  <c r="AL286" i="1"/>
  <c r="AD286" i="1"/>
  <c r="V286" i="1"/>
  <c r="N286" i="1"/>
  <c r="DF286" i="1"/>
  <c r="DD286" i="1"/>
  <c r="DB286" i="1"/>
  <c r="CZ286" i="1"/>
  <c r="CX286" i="1"/>
  <c r="CV286" i="1"/>
  <c r="CT286" i="1"/>
  <c r="CR286" i="1"/>
  <c r="CP286" i="1"/>
  <c r="CN286" i="1"/>
  <c r="CL286" i="1"/>
  <c r="CJ286" i="1"/>
  <c r="CH286" i="1"/>
  <c r="CF286" i="1"/>
  <c r="CD286" i="1"/>
  <c r="CB286" i="1"/>
  <c r="BZ286" i="1"/>
  <c r="BX286" i="1"/>
  <c r="BV286" i="1"/>
  <c r="AP286" i="1"/>
  <c r="AH286" i="1"/>
  <c r="Z286" i="1"/>
  <c r="R286" i="1"/>
  <c r="AF286" i="1"/>
  <c r="P286" i="1"/>
  <c r="AN286" i="1"/>
  <c r="X286" i="1"/>
  <c r="DR285" i="1"/>
  <c r="DD287" i="1" l="1"/>
  <c r="CV287" i="1"/>
  <c r="CN287" i="1"/>
  <c r="CF287" i="1"/>
  <c r="BX287" i="1"/>
  <c r="BP287" i="1"/>
  <c r="BH287" i="1"/>
  <c r="AZ287" i="1"/>
  <c r="AR287" i="1"/>
  <c r="AJ287" i="1"/>
  <c r="AB287" i="1"/>
  <c r="T287" i="1"/>
  <c r="L287" i="1"/>
  <c r="DB287" i="1"/>
  <c r="CT287" i="1"/>
  <c r="CL287" i="1"/>
  <c r="CD287" i="1"/>
  <c r="BV287" i="1"/>
  <c r="BN287" i="1"/>
  <c r="BF287" i="1"/>
  <c r="AX287" i="1"/>
  <c r="AP287" i="1"/>
  <c r="AH287" i="1"/>
  <c r="Z287" i="1"/>
  <c r="R287" i="1"/>
  <c r="DL287" i="1"/>
  <c r="CZ287" i="1"/>
  <c r="CR287" i="1"/>
  <c r="CJ287" i="1"/>
  <c r="CB287" i="1"/>
  <c r="D288" i="1"/>
  <c r="DF287" i="1"/>
  <c r="CX287" i="1"/>
  <c r="CP287" i="1"/>
  <c r="CH287" i="1"/>
  <c r="BZ287" i="1"/>
  <c r="BR287" i="1"/>
  <c r="BJ287" i="1"/>
  <c r="BB287" i="1"/>
  <c r="AT287" i="1"/>
  <c r="AL287" i="1"/>
  <c r="AD287" i="1"/>
  <c r="V287" i="1"/>
  <c r="N287" i="1"/>
  <c r="BL287" i="1"/>
  <c r="AF287" i="1"/>
  <c r="BD287" i="1"/>
  <c r="X287" i="1"/>
  <c r="AV287" i="1"/>
  <c r="P287" i="1"/>
  <c r="BT287" i="1"/>
  <c r="AN287" i="1"/>
  <c r="DR286" i="1"/>
  <c r="DL288" i="1" l="1"/>
  <c r="CZ288" i="1"/>
  <c r="CR288" i="1"/>
  <c r="CJ288" i="1"/>
  <c r="CB288" i="1"/>
  <c r="BT288" i="1"/>
  <c r="BL288" i="1"/>
  <c r="BD288" i="1"/>
  <c r="AV288" i="1"/>
  <c r="AN288" i="1"/>
  <c r="AF288" i="1"/>
  <c r="X288" i="1"/>
  <c r="P288" i="1"/>
  <c r="D289" i="1"/>
  <c r="DF288" i="1"/>
  <c r="CX288" i="1"/>
  <c r="CP288" i="1"/>
  <c r="CH288" i="1"/>
  <c r="BZ288" i="1"/>
  <c r="BR288" i="1"/>
  <c r="BJ288" i="1"/>
  <c r="BB288" i="1"/>
  <c r="AT288" i="1"/>
  <c r="AL288" i="1"/>
  <c r="AD288" i="1"/>
  <c r="V288" i="1"/>
  <c r="N288" i="1"/>
  <c r="DD288" i="1"/>
  <c r="CV288" i="1"/>
  <c r="CN288" i="1"/>
  <c r="CF288" i="1"/>
  <c r="BX288" i="1"/>
  <c r="BP288" i="1"/>
  <c r="BH288" i="1"/>
  <c r="AZ288" i="1"/>
  <c r="AR288" i="1"/>
  <c r="AJ288" i="1"/>
  <c r="AB288" i="1"/>
  <c r="T288" i="1"/>
  <c r="L288" i="1"/>
  <c r="DB288" i="1"/>
  <c r="CT288" i="1"/>
  <c r="CL288" i="1"/>
  <c r="CD288" i="1"/>
  <c r="BV288" i="1"/>
  <c r="BN288" i="1"/>
  <c r="BF288" i="1"/>
  <c r="AX288" i="1"/>
  <c r="AP288" i="1"/>
  <c r="AH288" i="1"/>
  <c r="Z288" i="1"/>
  <c r="R288" i="1"/>
  <c r="DR287" i="1"/>
  <c r="DR288" i="1" l="1"/>
  <c r="AR289" i="1"/>
  <c r="AJ289" i="1"/>
  <c r="AB289" i="1"/>
  <c r="T289" i="1"/>
  <c r="L289" i="1"/>
  <c r="DF289" i="1"/>
  <c r="DD289" i="1"/>
  <c r="DB289" i="1"/>
  <c r="CZ289" i="1"/>
  <c r="CX289" i="1"/>
  <c r="CV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J289" i="1"/>
  <c r="BH289" i="1"/>
  <c r="BF289" i="1"/>
  <c r="BD289" i="1"/>
  <c r="BB289" i="1"/>
  <c r="AZ289" i="1"/>
  <c r="AX289" i="1"/>
  <c r="AV289" i="1"/>
  <c r="AT289" i="1"/>
  <c r="AL289" i="1"/>
  <c r="AD289" i="1"/>
  <c r="V289" i="1"/>
  <c r="N289" i="1"/>
  <c r="DL289" i="1"/>
  <c r="AN289" i="1"/>
  <c r="AF289" i="1"/>
  <c r="X289" i="1"/>
  <c r="P289" i="1"/>
  <c r="D290" i="1"/>
  <c r="AP289" i="1"/>
  <c r="AH289" i="1"/>
  <c r="Z289" i="1"/>
  <c r="R289" i="1"/>
  <c r="DR289" i="1" l="1"/>
  <c r="DL290" i="1"/>
  <c r="AN290" i="1"/>
  <c r="AF290" i="1"/>
  <c r="X290" i="1"/>
  <c r="P290" i="1"/>
  <c r="D291" i="1"/>
  <c r="AP290" i="1"/>
  <c r="AH290" i="1"/>
  <c r="Z290" i="1"/>
  <c r="R290" i="1"/>
  <c r="AR290" i="1"/>
  <c r="AJ290" i="1"/>
  <c r="AB290" i="1"/>
  <c r="T290" i="1"/>
  <c r="L290" i="1"/>
  <c r="DF290" i="1"/>
  <c r="DD290" i="1"/>
  <c r="DB290" i="1"/>
  <c r="CZ290" i="1"/>
  <c r="CX290" i="1"/>
  <c r="CV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V290" i="1"/>
  <c r="AT290" i="1"/>
  <c r="AL290" i="1"/>
  <c r="AD290" i="1"/>
  <c r="V290" i="1"/>
  <c r="N290" i="1"/>
  <c r="AR291" i="1" l="1"/>
  <c r="AJ291" i="1"/>
  <c r="AB291" i="1"/>
  <c r="T291" i="1"/>
  <c r="L291" i="1"/>
  <c r="DF291" i="1"/>
  <c r="DD291" i="1"/>
  <c r="DB291" i="1"/>
  <c r="CZ291" i="1"/>
  <c r="CX291" i="1"/>
  <c r="CV291" i="1"/>
  <c r="CT291" i="1"/>
  <c r="CR291" i="1"/>
  <c r="CP291" i="1"/>
  <c r="CN291" i="1"/>
  <c r="CL291" i="1"/>
  <c r="CJ291" i="1"/>
  <c r="CH291" i="1"/>
  <c r="CF291" i="1"/>
  <c r="CD291" i="1"/>
  <c r="CB291" i="1"/>
  <c r="BZ291" i="1"/>
  <c r="BX291" i="1"/>
  <c r="BV291" i="1"/>
  <c r="BT291" i="1"/>
  <c r="BR291" i="1"/>
  <c r="BP291" i="1"/>
  <c r="BN291" i="1"/>
  <c r="BL291" i="1"/>
  <c r="BJ291" i="1"/>
  <c r="BH291" i="1"/>
  <c r="BF291" i="1"/>
  <c r="BD291" i="1"/>
  <c r="BB291" i="1"/>
  <c r="AZ291" i="1"/>
  <c r="AX291" i="1"/>
  <c r="AV291" i="1"/>
  <c r="AT291" i="1"/>
  <c r="AL291" i="1"/>
  <c r="AD291" i="1"/>
  <c r="V291" i="1"/>
  <c r="N291" i="1"/>
  <c r="DL291" i="1"/>
  <c r="AN291" i="1"/>
  <c r="AF291" i="1"/>
  <c r="X291" i="1"/>
  <c r="P291" i="1"/>
  <c r="D292" i="1"/>
  <c r="AP291" i="1"/>
  <c r="AH291" i="1"/>
  <c r="Z291" i="1"/>
  <c r="R291" i="1"/>
  <c r="DR290" i="1"/>
  <c r="D293" i="1" l="1"/>
  <c r="D294" i="1" s="1"/>
  <c r="DJ292" i="1"/>
  <c r="DJ273" i="1" s="1"/>
  <c r="DJ351" i="1" s="1"/>
  <c r="AN292" i="1"/>
  <c r="AF292" i="1"/>
  <c r="X292" i="1"/>
  <c r="P292" i="1"/>
  <c r="AP292" i="1"/>
  <c r="AH292" i="1"/>
  <c r="Z292" i="1"/>
  <c r="R292" i="1"/>
  <c r="AR292" i="1"/>
  <c r="AJ292" i="1"/>
  <c r="AB292" i="1"/>
  <c r="T292" i="1"/>
  <c r="L292" i="1"/>
  <c r="DL292" i="1"/>
  <c r="DL273" i="1" s="1"/>
  <c r="DF292" i="1"/>
  <c r="DD292" i="1"/>
  <c r="DB292" i="1"/>
  <c r="CZ292" i="1"/>
  <c r="CX292" i="1"/>
  <c r="CV292" i="1"/>
  <c r="CT292" i="1"/>
  <c r="CR292" i="1"/>
  <c r="CP292" i="1"/>
  <c r="CN292" i="1"/>
  <c r="CL292" i="1"/>
  <c r="CJ292" i="1"/>
  <c r="CH292" i="1"/>
  <c r="CF292" i="1"/>
  <c r="CD292" i="1"/>
  <c r="CB292" i="1"/>
  <c r="BZ292" i="1"/>
  <c r="BX292" i="1"/>
  <c r="BV292" i="1"/>
  <c r="BT292" i="1"/>
  <c r="BR292" i="1"/>
  <c r="BP292" i="1"/>
  <c r="BN292" i="1"/>
  <c r="BL292" i="1"/>
  <c r="BJ292" i="1"/>
  <c r="BH292" i="1"/>
  <c r="BF292" i="1"/>
  <c r="BD292" i="1"/>
  <c r="BB292" i="1"/>
  <c r="AZ292" i="1"/>
  <c r="AX292" i="1"/>
  <c r="AV292" i="1"/>
  <c r="AT292" i="1"/>
  <c r="AL292" i="1"/>
  <c r="AD292" i="1"/>
  <c r="V292" i="1"/>
  <c r="N292" i="1"/>
  <c r="DR291" i="1"/>
  <c r="V273" i="1" l="1"/>
  <c r="AV273" i="1"/>
  <c r="BD273" i="1"/>
  <c r="BL273" i="1"/>
  <c r="BT273" i="1"/>
  <c r="CB273" i="1"/>
  <c r="CJ273" i="1"/>
  <c r="CR273" i="1"/>
  <c r="CZ273" i="1"/>
  <c r="AJ273" i="1"/>
  <c r="AH273" i="1"/>
  <c r="AF273" i="1"/>
  <c r="AD273" i="1"/>
  <c r="AX273" i="1"/>
  <c r="BF273" i="1"/>
  <c r="BN273" i="1"/>
  <c r="BV273" i="1"/>
  <c r="CD273" i="1"/>
  <c r="CL273" i="1"/>
  <c r="CT273" i="1"/>
  <c r="DB273" i="1"/>
  <c r="DR292" i="1"/>
  <c r="DR273" i="1" s="1"/>
  <c r="L273" i="1"/>
  <c r="AR273" i="1"/>
  <c r="AP273" i="1"/>
  <c r="AN273" i="1"/>
  <c r="AL273" i="1"/>
  <c r="AZ273" i="1"/>
  <c r="BH273" i="1"/>
  <c r="BP273" i="1"/>
  <c r="BX273" i="1"/>
  <c r="CF273" i="1"/>
  <c r="CN273" i="1"/>
  <c r="CV273" i="1"/>
  <c r="DD273" i="1"/>
  <c r="T273" i="1"/>
  <c r="R273" i="1"/>
  <c r="P273" i="1"/>
  <c r="N273" i="1"/>
  <c r="AT273" i="1"/>
  <c r="BB273" i="1"/>
  <c r="BJ273" i="1"/>
  <c r="BR273" i="1"/>
  <c r="BZ273" i="1"/>
  <c r="CH273" i="1"/>
  <c r="CP273" i="1"/>
  <c r="CX273" i="1"/>
  <c r="DF273" i="1"/>
  <c r="AB273" i="1"/>
  <c r="Z273" i="1"/>
  <c r="X273" i="1"/>
  <c r="D295" i="1"/>
  <c r="BT294" i="1"/>
  <c r="BR294" i="1"/>
  <c r="BP294" i="1"/>
  <c r="BN294" i="1"/>
  <c r="BL294" i="1"/>
  <c r="BJ294" i="1"/>
  <c r="BH294" i="1"/>
  <c r="BF294" i="1"/>
  <c r="BD294" i="1"/>
  <c r="BB294" i="1"/>
  <c r="AZ294" i="1"/>
  <c r="AX294" i="1"/>
  <c r="AV294" i="1"/>
  <c r="AT294" i="1"/>
  <c r="AL294" i="1"/>
  <c r="AD294" i="1"/>
  <c r="V294" i="1"/>
  <c r="N294" i="1"/>
  <c r="DD294" i="1"/>
  <c r="CV294" i="1"/>
  <c r="CN294" i="1"/>
  <c r="CF294" i="1"/>
  <c r="BX294" i="1"/>
  <c r="AP294" i="1"/>
  <c r="AJ294" i="1"/>
  <c r="Z294" i="1"/>
  <c r="T294" i="1"/>
  <c r="DF294" i="1"/>
  <c r="CX294" i="1"/>
  <c r="CP294" i="1"/>
  <c r="CH294" i="1"/>
  <c r="BZ294" i="1"/>
  <c r="AF294" i="1"/>
  <c r="P294" i="1"/>
  <c r="CZ294" i="1"/>
  <c r="CR294" i="1"/>
  <c r="CJ294" i="1"/>
  <c r="CB294" i="1"/>
  <c r="AR294" i="1"/>
  <c r="AH294" i="1"/>
  <c r="AB294" i="1"/>
  <c r="R294" i="1"/>
  <c r="L294" i="1"/>
  <c r="DL294" i="1"/>
  <c r="DB294" i="1"/>
  <c r="CT294" i="1"/>
  <c r="CL294" i="1"/>
  <c r="CD294" i="1"/>
  <c r="BV294" i="1"/>
  <c r="AN294" i="1"/>
  <c r="X294" i="1"/>
  <c r="DF295" i="1" l="1"/>
  <c r="DD295" i="1"/>
  <c r="DB295" i="1"/>
  <c r="CZ295" i="1"/>
  <c r="CX295" i="1"/>
  <c r="CV295" i="1"/>
  <c r="CT295" i="1"/>
  <c r="CR295" i="1"/>
  <c r="CP295" i="1"/>
  <c r="CN295" i="1"/>
  <c r="CL295" i="1"/>
  <c r="CJ295" i="1"/>
  <c r="CH295" i="1"/>
  <c r="CF295" i="1"/>
  <c r="CD295" i="1"/>
  <c r="CB295" i="1"/>
  <c r="BZ295" i="1"/>
  <c r="BX295" i="1"/>
  <c r="BV295" i="1"/>
  <c r="BT295" i="1"/>
  <c r="BR295" i="1"/>
  <c r="BP295" i="1"/>
  <c r="BN295" i="1"/>
  <c r="BL295" i="1"/>
  <c r="BJ295" i="1"/>
  <c r="BH295" i="1"/>
  <c r="BF295" i="1"/>
  <c r="BD295" i="1"/>
  <c r="BB295" i="1"/>
  <c r="AZ295" i="1"/>
  <c r="AX295" i="1"/>
  <c r="AV295" i="1"/>
  <c r="AT295" i="1"/>
  <c r="AL295" i="1"/>
  <c r="AD295" i="1"/>
  <c r="V295" i="1"/>
  <c r="N295" i="1"/>
  <c r="DL295" i="1"/>
  <c r="AF295" i="1"/>
  <c r="P295" i="1"/>
  <c r="D296" i="1"/>
  <c r="AR295" i="1"/>
  <c r="AH295" i="1"/>
  <c r="AB295" i="1"/>
  <c r="R295" i="1"/>
  <c r="L295" i="1"/>
  <c r="AN295" i="1"/>
  <c r="X295" i="1"/>
  <c r="AP295" i="1"/>
  <c r="AJ295" i="1"/>
  <c r="Z295" i="1"/>
  <c r="T295" i="1"/>
  <c r="DR294" i="1"/>
  <c r="DR295" i="1" l="1"/>
  <c r="DB296" i="1"/>
  <c r="CT296" i="1"/>
  <c r="CL296" i="1"/>
  <c r="CD296" i="1"/>
  <c r="BV296" i="1"/>
  <c r="D297" i="1"/>
  <c r="DF296" i="1"/>
  <c r="CX296" i="1"/>
  <c r="CP296" i="1"/>
  <c r="CH296" i="1"/>
  <c r="BZ296" i="1"/>
  <c r="BR296" i="1"/>
  <c r="BJ296" i="1"/>
  <c r="BB296" i="1"/>
  <c r="AT296" i="1"/>
  <c r="AL296" i="1"/>
  <c r="AD296" i="1"/>
  <c r="V296" i="1"/>
  <c r="N296" i="1"/>
  <c r="DL296" i="1"/>
  <c r="CR296" i="1"/>
  <c r="CB296" i="1"/>
  <c r="BN296" i="1"/>
  <c r="BD296" i="1"/>
  <c r="AR296" i="1"/>
  <c r="AH296" i="1"/>
  <c r="X296" i="1"/>
  <c r="L296" i="1"/>
  <c r="DD296" i="1"/>
  <c r="CN296" i="1"/>
  <c r="BX296" i="1"/>
  <c r="BL296" i="1"/>
  <c r="AZ296" i="1"/>
  <c r="AP296" i="1"/>
  <c r="AF296" i="1"/>
  <c r="T296" i="1"/>
  <c r="CZ296" i="1"/>
  <c r="CJ296" i="1"/>
  <c r="BT296" i="1"/>
  <c r="BH296" i="1"/>
  <c r="AX296" i="1"/>
  <c r="AN296" i="1"/>
  <c r="AB296" i="1"/>
  <c r="R296" i="1"/>
  <c r="CV296" i="1"/>
  <c r="CF296" i="1"/>
  <c r="BP296" i="1"/>
  <c r="BF296" i="1"/>
  <c r="AV296" i="1"/>
  <c r="AJ296" i="1"/>
  <c r="Z296" i="1"/>
  <c r="P296" i="1"/>
  <c r="D298" i="1" l="1"/>
  <c r="DF297" i="1"/>
  <c r="CX297" i="1"/>
  <c r="CP297" i="1"/>
  <c r="CH297" i="1"/>
  <c r="BZ297" i="1"/>
  <c r="BR297" i="1"/>
  <c r="BJ297" i="1"/>
  <c r="BB297" i="1"/>
  <c r="AT297" i="1"/>
  <c r="AL297" i="1"/>
  <c r="AD297" i="1"/>
  <c r="V297" i="1"/>
  <c r="N297" i="1"/>
  <c r="DB297" i="1"/>
  <c r="CT297" i="1"/>
  <c r="CL297" i="1"/>
  <c r="CD297" i="1"/>
  <c r="BV297" i="1"/>
  <c r="BN297" i="1"/>
  <c r="BF297" i="1"/>
  <c r="AX297" i="1"/>
  <c r="AP297" i="1"/>
  <c r="AH297" i="1"/>
  <c r="Z297" i="1"/>
  <c r="R297" i="1"/>
  <c r="DL297" i="1"/>
  <c r="CR297" i="1"/>
  <c r="CB297" i="1"/>
  <c r="BL297" i="1"/>
  <c r="AV297" i="1"/>
  <c r="AF297" i="1"/>
  <c r="P297" i="1"/>
  <c r="DD297" i="1"/>
  <c r="CN297" i="1"/>
  <c r="BX297" i="1"/>
  <c r="BH297" i="1"/>
  <c r="AR297" i="1"/>
  <c r="AB297" i="1"/>
  <c r="L297" i="1"/>
  <c r="CZ297" i="1"/>
  <c r="CJ297" i="1"/>
  <c r="BT297" i="1"/>
  <c r="BD297" i="1"/>
  <c r="AN297" i="1"/>
  <c r="X297" i="1"/>
  <c r="CV297" i="1"/>
  <c r="CF297" i="1"/>
  <c r="BP297" i="1"/>
  <c r="AZ297" i="1"/>
  <c r="AJ297" i="1"/>
  <c r="T297" i="1"/>
  <c r="DR296" i="1"/>
  <c r="DR297" i="1" l="1"/>
  <c r="DF298" i="1"/>
  <c r="DD298" i="1"/>
  <c r="DB298" i="1"/>
  <c r="CZ298" i="1"/>
  <c r="CX298" i="1"/>
  <c r="CV298" i="1"/>
  <c r="CT298" i="1"/>
  <c r="CR298" i="1"/>
  <c r="CP298" i="1"/>
  <c r="CN298" i="1"/>
  <c r="CL298" i="1"/>
  <c r="CJ298" i="1"/>
  <c r="CH298" i="1"/>
  <c r="CF298" i="1"/>
  <c r="CD298" i="1"/>
  <c r="CB298" i="1"/>
  <c r="BZ298" i="1"/>
  <c r="BX298" i="1"/>
  <c r="BV298" i="1"/>
  <c r="BT298" i="1"/>
  <c r="BR298" i="1"/>
  <c r="BP298" i="1"/>
  <c r="BN298" i="1"/>
  <c r="BL298" i="1"/>
  <c r="BJ298" i="1"/>
  <c r="BH298" i="1"/>
  <c r="BF298" i="1"/>
  <c r="BD298" i="1"/>
  <c r="BB298" i="1"/>
  <c r="AZ298" i="1"/>
  <c r="AX298" i="1"/>
  <c r="AV298" i="1"/>
  <c r="AT298" i="1"/>
  <c r="AL298" i="1"/>
  <c r="AD298" i="1"/>
  <c r="V298" i="1"/>
  <c r="N298" i="1"/>
  <c r="DL298" i="1"/>
  <c r="D299" i="1"/>
  <c r="AP298" i="1"/>
  <c r="AH298" i="1"/>
  <c r="Z298" i="1"/>
  <c r="R298" i="1"/>
  <c r="AR298" i="1"/>
  <c r="AN298" i="1"/>
  <c r="AJ298" i="1"/>
  <c r="AF298" i="1"/>
  <c r="AB298" i="1"/>
  <c r="X298" i="1"/>
  <c r="T298" i="1"/>
  <c r="P298" i="1"/>
  <c r="L298" i="1"/>
  <c r="DR298" i="1" l="1"/>
  <c r="DL299" i="1"/>
  <c r="AN299" i="1"/>
  <c r="AF299" i="1"/>
  <c r="X299" i="1"/>
  <c r="P299" i="1"/>
  <c r="D300" i="1"/>
  <c r="AP299" i="1"/>
  <c r="AH299" i="1"/>
  <c r="Z299" i="1"/>
  <c r="R299" i="1"/>
  <c r="AR299" i="1"/>
  <c r="AJ299" i="1"/>
  <c r="AB299" i="1"/>
  <c r="T299" i="1"/>
  <c r="L299" i="1"/>
  <c r="DF299" i="1"/>
  <c r="DD299" i="1"/>
  <c r="DB299" i="1"/>
  <c r="CZ299" i="1"/>
  <c r="CX299" i="1"/>
  <c r="CV299" i="1"/>
  <c r="CT299" i="1"/>
  <c r="CR299" i="1"/>
  <c r="CP299" i="1"/>
  <c r="CN299" i="1"/>
  <c r="CL299" i="1"/>
  <c r="CJ299" i="1"/>
  <c r="CH299" i="1"/>
  <c r="CF299" i="1"/>
  <c r="CD299" i="1"/>
  <c r="CB299" i="1"/>
  <c r="BZ299" i="1"/>
  <c r="BX299" i="1"/>
  <c r="BV299" i="1"/>
  <c r="BT299" i="1"/>
  <c r="BR299" i="1"/>
  <c r="BP299" i="1"/>
  <c r="BN299" i="1"/>
  <c r="BL299" i="1"/>
  <c r="BJ299" i="1"/>
  <c r="BH299" i="1"/>
  <c r="BF299" i="1"/>
  <c r="BD299" i="1"/>
  <c r="BB299" i="1"/>
  <c r="AZ299" i="1"/>
  <c r="AX299" i="1"/>
  <c r="AV299" i="1"/>
  <c r="AT299" i="1"/>
  <c r="AL299" i="1"/>
  <c r="AD299" i="1"/>
  <c r="V299" i="1"/>
  <c r="N299" i="1"/>
  <c r="DR299" i="1" l="1"/>
  <c r="DD300" i="1"/>
  <c r="CV300" i="1"/>
  <c r="CN300" i="1"/>
  <c r="CF300" i="1"/>
  <c r="BX300" i="1"/>
  <c r="BP300" i="1"/>
  <c r="BH300" i="1"/>
  <c r="AZ300" i="1"/>
  <c r="AR300" i="1"/>
  <c r="AJ300" i="1"/>
  <c r="AB300" i="1"/>
  <c r="T300" i="1"/>
  <c r="L300" i="1"/>
  <c r="DB300" i="1"/>
  <c r="CT300" i="1"/>
  <c r="CL300" i="1"/>
  <c r="CD300" i="1"/>
  <c r="BV300" i="1"/>
  <c r="BN300" i="1"/>
  <c r="BF300" i="1"/>
  <c r="AX300" i="1"/>
  <c r="AP300" i="1"/>
  <c r="AH300" i="1"/>
  <c r="Z300" i="1"/>
  <c r="R300" i="1"/>
  <c r="DL300" i="1"/>
  <c r="CZ300" i="1"/>
  <c r="CR300" i="1"/>
  <c r="CJ300" i="1"/>
  <c r="CB300" i="1"/>
  <c r="BT300" i="1"/>
  <c r="BL300" i="1"/>
  <c r="BD300" i="1"/>
  <c r="AV300" i="1"/>
  <c r="AN300" i="1"/>
  <c r="AF300" i="1"/>
  <c r="X300" i="1"/>
  <c r="P300" i="1"/>
  <c r="D301" i="1"/>
  <c r="DF300" i="1"/>
  <c r="CX300" i="1"/>
  <c r="CP300" i="1"/>
  <c r="CH300" i="1"/>
  <c r="BZ300" i="1"/>
  <c r="BR300" i="1"/>
  <c r="BJ300" i="1"/>
  <c r="BB300" i="1"/>
  <c r="AT300" i="1"/>
  <c r="AL300" i="1"/>
  <c r="AD300" i="1"/>
  <c r="V300" i="1"/>
  <c r="N300" i="1"/>
  <c r="DR300" i="1" l="1"/>
  <c r="AN301" i="1"/>
  <c r="AF301" i="1"/>
  <c r="X301" i="1"/>
  <c r="P301" i="1"/>
  <c r="DF301" i="1"/>
  <c r="DD301" i="1"/>
  <c r="DB301" i="1"/>
  <c r="CZ301" i="1"/>
  <c r="CX301" i="1"/>
  <c r="CV301" i="1"/>
  <c r="CT301" i="1"/>
  <c r="CR301" i="1"/>
  <c r="CP301" i="1"/>
  <c r="CN301" i="1"/>
  <c r="CL301" i="1"/>
  <c r="CJ301" i="1"/>
  <c r="CH301" i="1"/>
  <c r="CF301" i="1"/>
  <c r="CD301" i="1"/>
  <c r="CB301" i="1"/>
  <c r="BZ301" i="1"/>
  <c r="BX301" i="1"/>
  <c r="BV301" i="1"/>
  <c r="AP301" i="1"/>
  <c r="AH301" i="1"/>
  <c r="Z301" i="1"/>
  <c r="R301" i="1"/>
  <c r="DL301" i="1"/>
  <c r="AR301" i="1"/>
  <c r="AJ301" i="1"/>
  <c r="AB301" i="1"/>
  <c r="T301" i="1"/>
  <c r="L301" i="1"/>
  <c r="D302" i="1"/>
  <c r="BT301" i="1"/>
  <c r="BR301" i="1"/>
  <c r="BP301" i="1"/>
  <c r="BN301" i="1"/>
  <c r="BL301" i="1"/>
  <c r="BJ301" i="1"/>
  <c r="BH301" i="1"/>
  <c r="BF301" i="1"/>
  <c r="BD301" i="1"/>
  <c r="BB301" i="1"/>
  <c r="AZ301" i="1"/>
  <c r="AX301" i="1"/>
  <c r="AV301" i="1"/>
  <c r="AT301" i="1"/>
  <c r="AL301" i="1"/>
  <c r="AD301" i="1"/>
  <c r="V301" i="1"/>
  <c r="N301" i="1"/>
  <c r="D303" i="1" l="1"/>
  <c r="BT302" i="1"/>
  <c r="BR302" i="1"/>
  <c r="BP302" i="1"/>
  <c r="BN302" i="1"/>
  <c r="BL302" i="1"/>
  <c r="BJ302" i="1"/>
  <c r="BH302" i="1"/>
  <c r="BF302" i="1"/>
  <c r="DF302" i="1"/>
  <c r="DD302" i="1"/>
  <c r="DB302" i="1"/>
  <c r="CZ302" i="1"/>
  <c r="CX302" i="1"/>
  <c r="CV302" i="1"/>
  <c r="CT302" i="1"/>
  <c r="CR302" i="1"/>
  <c r="CP302" i="1"/>
  <c r="CN302" i="1"/>
  <c r="CL302" i="1"/>
  <c r="CJ302" i="1"/>
  <c r="CH302" i="1"/>
  <c r="CF302" i="1"/>
  <c r="CD302" i="1"/>
  <c r="CB302" i="1"/>
  <c r="BZ302" i="1"/>
  <c r="BX302" i="1"/>
  <c r="AN302" i="1"/>
  <c r="AF302" i="1"/>
  <c r="X302" i="1"/>
  <c r="P302" i="1"/>
  <c r="BV302" i="1"/>
  <c r="AP302" i="1"/>
  <c r="AH302" i="1"/>
  <c r="Z302" i="1"/>
  <c r="R302" i="1"/>
  <c r="AR302" i="1"/>
  <c r="AJ302" i="1"/>
  <c r="AB302" i="1"/>
  <c r="T302" i="1"/>
  <c r="L302" i="1"/>
  <c r="DL302" i="1"/>
  <c r="BD302" i="1"/>
  <c r="BB302" i="1"/>
  <c r="AZ302" i="1"/>
  <c r="AX302" i="1"/>
  <c r="AV302" i="1"/>
  <c r="AT302" i="1"/>
  <c r="AL302" i="1"/>
  <c r="AD302" i="1"/>
  <c r="V302" i="1"/>
  <c r="N302" i="1"/>
  <c r="DR301" i="1"/>
  <c r="DR302" i="1" l="1"/>
  <c r="DF303" i="1"/>
  <c r="DD303" i="1"/>
  <c r="DB303" i="1"/>
  <c r="CZ303" i="1"/>
  <c r="CX303" i="1"/>
  <c r="CV303" i="1"/>
  <c r="CT303" i="1"/>
  <c r="CR303" i="1"/>
  <c r="CP303" i="1"/>
  <c r="CN303" i="1"/>
  <c r="CL303" i="1"/>
  <c r="CJ303" i="1"/>
  <c r="CH303" i="1"/>
  <c r="CF303" i="1"/>
  <c r="CD303" i="1"/>
  <c r="CB303" i="1"/>
  <c r="BZ303" i="1"/>
  <c r="BX303" i="1"/>
  <c r="BV303" i="1"/>
  <c r="BT303" i="1"/>
  <c r="BR303" i="1"/>
  <c r="BP303" i="1"/>
  <c r="BN303" i="1"/>
  <c r="BL303" i="1"/>
  <c r="BJ303" i="1"/>
  <c r="BH303" i="1"/>
  <c r="BF303" i="1"/>
  <c r="BD303" i="1"/>
  <c r="BB303" i="1"/>
  <c r="AZ303" i="1"/>
  <c r="AX303" i="1"/>
  <c r="AV303" i="1"/>
  <c r="AT303" i="1"/>
  <c r="AL303" i="1"/>
  <c r="AD303" i="1"/>
  <c r="V303" i="1"/>
  <c r="N303" i="1"/>
  <c r="DL303" i="1"/>
  <c r="AN303" i="1"/>
  <c r="AF303" i="1"/>
  <c r="X303" i="1"/>
  <c r="P303" i="1"/>
  <c r="D304" i="1"/>
  <c r="AP303" i="1"/>
  <c r="AH303" i="1"/>
  <c r="Z303" i="1"/>
  <c r="R303" i="1"/>
  <c r="AJ303" i="1"/>
  <c r="T303" i="1"/>
  <c r="AR303" i="1"/>
  <c r="AB303" i="1"/>
  <c r="L303" i="1"/>
  <c r="DR303" i="1" l="1"/>
  <c r="DL304" i="1"/>
  <c r="AN304" i="1"/>
  <c r="AF304" i="1"/>
  <c r="X304" i="1"/>
  <c r="P304" i="1"/>
  <c r="D305" i="1"/>
  <c r="CD304" i="1"/>
  <c r="CB304" i="1"/>
  <c r="BZ304" i="1"/>
  <c r="BX304" i="1"/>
  <c r="BV304" i="1"/>
  <c r="AP304" i="1"/>
  <c r="AH304" i="1"/>
  <c r="Z304" i="1"/>
  <c r="R304" i="1"/>
  <c r="AR304" i="1"/>
  <c r="AJ304" i="1"/>
  <c r="AB304" i="1"/>
  <c r="T304" i="1"/>
  <c r="L304" i="1"/>
  <c r="DF304" i="1"/>
  <c r="DD304" i="1"/>
  <c r="DB304" i="1"/>
  <c r="CZ304" i="1"/>
  <c r="CX304" i="1"/>
  <c r="CV304" i="1"/>
  <c r="CT304" i="1"/>
  <c r="CR304" i="1"/>
  <c r="CP304" i="1"/>
  <c r="CN304" i="1"/>
  <c r="CL304" i="1"/>
  <c r="CJ304" i="1"/>
  <c r="CH304" i="1"/>
  <c r="CF304" i="1"/>
  <c r="BT304" i="1"/>
  <c r="BR304" i="1"/>
  <c r="BP304" i="1"/>
  <c r="BN304" i="1"/>
  <c r="BL304" i="1"/>
  <c r="BJ304" i="1"/>
  <c r="BH304" i="1"/>
  <c r="BF304" i="1"/>
  <c r="BD304" i="1"/>
  <c r="BB304" i="1"/>
  <c r="AZ304" i="1"/>
  <c r="AX304" i="1"/>
  <c r="AV304" i="1"/>
  <c r="AT304" i="1"/>
  <c r="AL304" i="1"/>
  <c r="AD304" i="1"/>
  <c r="V304" i="1"/>
  <c r="N304" i="1"/>
  <c r="DB305" i="1" l="1"/>
  <c r="CV305" i="1"/>
  <c r="CN305" i="1"/>
  <c r="CF305" i="1"/>
  <c r="BX305" i="1"/>
  <c r="BP305" i="1"/>
  <c r="BH305" i="1"/>
  <c r="AZ305" i="1"/>
  <c r="AR305" i="1"/>
  <c r="AJ305" i="1"/>
  <c r="AB305" i="1"/>
  <c r="T305" i="1"/>
  <c r="L305" i="1"/>
  <c r="DL305" i="1"/>
  <c r="CT305" i="1"/>
  <c r="CL305" i="1"/>
  <c r="CD305" i="1"/>
  <c r="BV305" i="1"/>
  <c r="BN305" i="1"/>
  <c r="BF305" i="1"/>
  <c r="AX305" i="1"/>
  <c r="AP305" i="1"/>
  <c r="AH305" i="1"/>
  <c r="Z305" i="1"/>
  <c r="R305" i="1"/>
  <c r="D306" i="1"/>
  <c r="DF305" i="1"/>
  <c r="CZ305" i="1"/>
  <c r="CR305" i="1"/>
  <c r="CJ305" i="1"/>
  <c r="CB305" i="1"/>
  <c r="BT305" i="1"/>
  <c r="BL305" i="1"/>
  <c r="BD305" i="1"/>
  <c r="AV305" i="1"/>
  <c r="AN305" i="1"/>
  <c r="AF305" i="1"/>
  <c r="X305" i="1"/>
  <c r="P305" i="1"/>
  <c r="DD305" i="1"/>
  <c r="CX305" i="1"/>
  <c r="CP305" i="1"/>
  <c r="CH305" i="1"/>
  <c r="BZ305" i="1"/>
  <c r="BR305" i="1"/>
  <c r="BJ305" i="1"/>
  <c r="BB305" i="1"/>
  <c r="AT305" i="1"/>
  <c r="AL305" i="1"/>
  <c r="AD305" i="1"/>
  <c r="V305" i="1"/>
  <c r="N305" i="1"/>
  <c r="DR304" i="1"/>
  <c r="D307" i="1" l="1"/>
  <c r="BT306" i="1"/>
  <c r="BR306" i="1"/>
  <c r="BP306" i="1"/>
  <c r="BN306" i="1"/>
  <c r="BL306" i="1"/>
  <c r="BJ306" i="1"/>
  <c r="BH306" i="1"/>
  <c r="BF306" i="1"/>
  <c r="BD306" i="1"/>
  <c r="BB306" i="1"/>
  <c r="AZ306" i="1"/>
  <c r="AX306" i="1"/>
  <c r="AV306" i="1"/>
  <c r="AT306" i="1"/>
  <c r="AL306" i="1"/>
  <c r="AD306" i="1"/>
  <c r="V306" i="1"/>
  <c r="N306" i="1"/>
  <c r="DL306" i="1"/>
  <c r="DF306" i="1"/>
  <c r="CX306" i="1"/>
  <c r="CP306" i="1"/>
  <c r="CH306" i="1"/>
  <c r="BZ306" i="1"/>
  <c r="AF306" i="1"/>
  <c r="P306" i="1"/>
  <c r="CZ306" i="1"/>
  <c r="CR306" i="1"/>
  <c r="CJ306" i="1"/>
  <c r="CB306" i="1"/>
  <c r="AR306" i="1"/>
  <c r="AH306" i="1"/>
  <c r="AB306" i="1"/>
  <c r="R306" i="1"/>
  <c r="L306" i="1"/>
  <c r="DB306" i="1"/>
  <c r="CT306" i="1"/>
  <c r="CL306" i="1"/>
  <c r="CD306" i="1"/>
  <c r="BV306" i="1"/>
  <c r="AN306" i="1"/>
  <c r="X306" i="1"/>
  <c r="DD306" i="1"/>
  <c r="CV306" i="1"/>
  <c r="CN306" i="1"/>
  <c r="CF306" i="1"/>
  <c r="BX306" i="1"/>
  <c r="AP306" i="1"/>
  <c r="AJ306" i="1"/>
  <c r="Z306" i="1"/>
  <c r="T306" i="1"/>
  <c r="DR305" i="1"/>
  <c r="DR306" i="1" l="1"/>
  <c r="D308" i="1"/>
  <c r="BT307" i="1"/>
  <c r="BR307" i="1"/>
  <c r="BP307" i="1"/>
  <c r="BN307" i="1"/>
  <c r="BL307" i="1"/>
  <c r="BJ307" i="1"/>
  <c r="BH307" i="1"/>
  <c r="BF307" i="1"/>
  <c r="BD307" i="1"/>
  <c r="BB307" i="1"/>
  <c r="AZ307" i="1"/>
  <c r="AX307" i="1"/>
  <c r="AV307" i="1"/>
  <c r="AT307" i="1"/>
  <c r="AL307" i="1"/>
  <c r="AD307" i="1"/>
  <c r="V307" i="1"/>
  <c r="N307" i="1"/>
  <c r="DL307" i="1"/>
  <c r="AR307" i="1"/>
  <c r="AJ307" i="1"/>
  <c r="AB307" i="1"/>
  <c r="T307" i="1"/>
  <c r="L307" i="1"/>
  <c r="DB307" i="1"/>
  <c r="CT307" i="1"/>
  <c r="CL307" i="1"/>
  <c r="CD307" i="1"/>
  <c r="BV307" i="1"/>
  <c r="AP307" i="1"/>
  <c r="AH307" i="1"/>
  <c r="Z307" i="1"/>
  <c r="R307" i="1"/>
  <c r="DD307" i="1"/>
  <c r="CV307" i="1"/>
  <c r="CN307" i="1"/>
  <c r="CF307" i="1"/>
  <c r="BX307" i="1"/>
  <c r="DF307" i="1"/>
  <c r="CX307" i="1"/>
  <c r="CP307" i="1"/>
  <c r="CH307" i="1"/>
  <c r="BZ307" i="1"/>
  <c r="AN307" i="1"/>
  <c r="AF307" i="1"/>
  <c r="X307" i="1"/>
  <c r="P307" i="1"/>
  <c r="CZ307" i="1"/>
  <c r="CR307" i="1"/>
  <c r="CJ307" i="1"/>
  <c r="CB307" i="1"/>
  <c r="DR307" i="1" l="1"/>
  <c r="DB308" i="1"/>
  <c r="CT308" i="1"/>
  <c r="CL308" i="1"/>
  <c r="CD308" i="1"/>
  <c r="BV308" i="1"/>
  <c r="BN308" i="1"/>
  <c r="BF308" i="1"/>
  <c r="AX308" i="1"/>
  <c r="AP308" i="1"/>
  <c r="AH308" i="1"/>
  <c r="Z308" i="1"/>
  <c r="R308" i="1"/>
  <c r="DD308" i="1"/>
  <c r="CV308" i="1"/>
  <c r="CN308" i="1"/>
  <c r="CF308" i="1"/>
  <c r="BX308" i="1"/>
  <c r="BP308" i="1"/>
  <c r="BH308" i="1"/>
  <c r="AZ308" i="1"/>
  <c r="AR308" i="1"/>
  <c r="AJ308" i="1"/>
  <c r="AB308" i="1"/>
  <c r="T308" i="1"/>
  <c r="L308" i="1"/>
  <c r="DF308" i="1"/>
  <c r="CP308" i="1"/>
  <c r="BZ308" i="1"/>
  <c r="BJ308" i="1"/>
  <c r="AT308" i="1"/>
  <c r="AD308" i="1"/>
  <c r="N308" i="1"/>
  <c r="D309" i="1"/>
  <c r="CZ308" i="1"/>
  <c r="CJ308" i="1"/>
  <c r="BT308" i="1"/>
  <c r="BD308" i="1"/>
  <c r="AN308" i="1"/>
  <c r="X308" i="1"/>
  <c r="CX308" i="1"/>
  <c r="CH308" i="1"/>
  <c r="BR308" i="1"/>
  <c r="BB308" i="1"/>
  <c r="AL308" i="1"/>
  <c r="V308" i="1"/>
  <c r="DL308" i="1"/>
  <c r="CR308" i="1"/>
  <c r="CB308" i="1"/>
  <c r="BL308" i="1"/>
  <c r="AV308" i="1"/>
  <c r="AF308" i="1"/>
  <c r="P308" i="1"/>
  <c r="D310" i="1" l="1"/>
  <c r="AP309" i="1"/>
  <c r="AH309" i="1"/>
  <c r="Z309" i="1"/>
  <c r="R309" i="1"/>
  <c r="DF309" i="1"/>
  <c r="DD309" i="1"/>
  <c r="DB309" i="1"/>
  <c r="CZ309" i="1"/>
  <c r="CX309" i="1"/>
  <c r="CV309" i="1"/>
  <c r="CT309" i="1"/>
  <c r="CR309" i="1"/>
  <c r="CP309" i="1"/>
  <c r="CN309" i="1"/>
  <c r="CL309" i="1"/>
  <c r="CJ309" i="1"/>
  <c r="CH309" i="1"/>
  <c r="CF309" i="1"/>
  <c r="CD309" i="1"/>
  <c r="CB309" i="1"/>
  <c r="BZ309" i="1"/>
  <c r="BX309" i="1"/>
  <c r="BV309" i="1"/>
  <c r="BT309" i="1"/>
  <c r="BR309" i="1"/>
  <c r="BP309" i="1"/>
  <c r="BN309" i="1"/>
  <c r="DL309" i="1"/>
  <c r="AN309" i="1"/>
  <c r="AF309" i="1"/>
  <c r="X309" i="1"/>
  <c r="P309" i="1"/>
  <c r="BF309" i="1"/>
  <c r="AX309" i="1"/>
  <c r="AR309" i="1"/>
  <c r="AJ309" i="1"/>
  <c r="AB309" i="1"/>
  <c r="T309" i="1"/>
  <c r="L309" i="1"/>
  <c r="BH309" i="1"/>
  <c r="AZ309" i="1"/>
  <c r="BJ309" i="1"/>
  <c r="BB309" i="1"/>
  <c r="AT309" i="1"/>
  <c r="AL309" i="1"/>
  <c r="AD309" i="1"/>
  <c r="V309" i="1"/>
  <c r="N309" i="1"/>
  <c r="BL309" i="1"/>
  <c r="BD309" i="1"/>
  <c r="AV309" i="1"/>
  <c r="DR308" i="1"/>
  <c r="DR309" i="1" l="1"/>
  <c r="DF310" i="1"/>
  <c r="DD310" i="1"/>
  <c r="DB310" i="1"/>
  <c r="CZ310" i="1"/>
  <c r="CX310" i="1"/>
  <c r="CV310" i="1"/>
  <c r="CT310" i="1"/>
  <c r="CR310" i="1"/>
  <c r="CP310" i="1"/>
  <c r="CN310" i="1"/>
  <c r="CL310" i="1"/>
  <c r="CJ310" i="1"/>
  <c r="CH310" i="1"/>
  <c r="CF310" i="1"/>
  <c r="CD310" i="1"/>
  <c r="CB310" i="1"/>
  <c r="BZ310" i="1"/>
  <c r="BX310" i="1"/>
  <c r="BV310" i="1"/>
  <c r="BT310" i="1"/>
  <c r="BR310" i="1"/>
  <c r="BP310" i="1"/>
  <c r="BN310" i="1"/>
  <c r="BL310" i="1"/>
  <c r="BJ310" i="1"/>
  <c r="BH310" i="1"/>
  <c r="BF310" i="1"/>
  <c r="BD310" i="1"/>
  <c r="BB310" i="1"/>
  <c r="AZ310" i="1"/>
  <c r="AX310" i="1"/>
  <c r="AV310" i="1"/>
  <c r="AT310" i="1"/>
  <c r="AL310" i="1"/>
  <c r="AD310" i="1"/>
  <c r="V310" i="1"/>
  <c r="N310" i="1"/>
  <c r="DL310" i="1"/>
  <c r="AN310" i="1"/>
  <c r="AF310" i="1"/>
  <c r="X310" i="1"/>
  <c r="P310" i="1"/>
  <c r="D311" i="1"/>
  <c r="AP310" i="1"/>
  <c r="AH310" i="1"/>
  <c r="Z310" i="1"/>
  <c r="R310" i="1"/>
  <c r="AR310" i="1"/>
  <c r="AJ310" i="1"/>
  <c r="AB310" i="1"/>
  <c r="T310" i="1"/>
  <c r="L310" i="1"/>
  <c r="DR310" i="1" l="1"/>
  <c r="D312" i="1"/>
  <c r="D313" i="1" s="1"/>
  <c r="AP311" i="1"/>
  <c r="AH311" i="1"/>
  <c r="Z311" i="1"/>
  <c r="R311" i="1"/>
  <c r="AR311" i="1"/>
  <c r="AJ311" i="1"/>
  <c r="AB311" i="1"/>
  <c r="T311" i="1"/>
  <c r="L311" i="1"/>
  <c r="DF311" i="1"/>
  <c r="DD311" i="1"/>
  <c r="DB311" i="1"/>
  <c r="CZ311" i="1"/>
  <c r="CX311" i="1"/>
  <c r="CV311" i="1"/>
  <c r="CT311" i="1"/>
  <c r="CR311" i="1"/>
  <c r="CP311" i="1"/>
  <c r="CN311" i="1"/>
  <c r="CL311" i="1"/>
  <c r="CJ311" i="1"/>
  <c r="CH311" i="1"/>
  <c r="CF311" i="1"/>
  <c r="CD311" i="1"/>
  <c r="CB311" i="1"/>
  <c r="BZ311" i="1"/>
  <c r="BX311" i="1"/>
  <c r="BV311" i="1"/>
  <c r="BT311" i="1"/>
  <c r="BR311" i="1"/>
  <c r="BP311" i="1"/>
  <c r="BN311" i="1"/>
  <c r="BL311" i="1"/>
  <c r="BJ311" i="1"/>
  <c r="BH311" i="1"/>
  <c r="BF311" i="1"/>
  <c r="BD311" i="1"/>
  <c r="BB311" i="1"/>
  <c r="AZ311" i="1"/>
  <c r="AX311" i="1"/>
  <c r="AV311" i="1"/>
  <c r="AT311" i="1"/>
  <c r="AL311" i="1"/>
  <c r="AD311" i="1"/>
  <c r="V311" i="1"/>
  <c r="N311" i="1"/>
  <c r="DL311" i="1"/>
  <c r="DL293" i="1" s="1"/>
  <c r="AN311" i="1"/>
  <c r="AF311" i="1"/>
  <c r="X311" i="1"/>
  <c r="P311" i="1"/>
  <c r="AF293" i="1" l="1"/>
  <c r="V293" i="1"/>
  <c r="AV293" i="1"/>
  <c r="BD293" i="1"/>
  <c r="BL293" i="1"/>
  <c r="BT293" i="1"/>
  <c r="CB293" i="1"/>
  <c r="CJ293" i="1"/>
  <c r="CR293" i="1"/>
  <c r="CZ293" i="1"/>
  <c r="DR311" i="1"/>
  <c r="DR293" i="1" s="1"/>
  <c r="L293" i="1"/>
  <c r="AR293" i="1"/>
  <c r="AP293" i="1"/>
  <c r="AN293" i="1"/>
  <c r="AD293" i="1"/>
  <c r="AX293" i="1"/>
  <c r="BF293" i="1"/>
  <c r="BN293" i="1"/>
  <c r="BV293" i="1"/>
  <c r="CD293" i="1"/>
  <c r="CL293" i="1"/>
  <c r="CT293" i="1"/>
  <c r="DB293" i="1"/>
  <c r="T293" i="1"/>
  <c r="R293" i="1"/>
  <c r="D314" i="1"/>
  <c r="DF313" i="1"/>
  <c r="CX313" i="1"/>
  <c r="CP313" i="1"/>
  <c r="CH313" i="1"/>
  <c r="BZ313" i="1"/>
  <c r="BR313" i="1"/>
  <c r="BJ313" i="1"/>
  <c r="BB313" i="1"/>
  <c r="AT313" i="1"/>
  <c r="AL313" i="1"/>
  <c r="AD313" i="1"/>
  <c r="V313" i="1"/>
  <c r="N313" i="1"/>
  <c r="DD313" i="1"/>
  <c r="CV313" i="1"/>
  <c r="CN313" i="1"/>
  <c r="CF313" i="1"/>
  <c r="BX313" i="1"/>
  <c r="BP313" i="1"/>
  <c r="BH313" i="1"/>
  <c r="AZ313" i="1"/>
  <c r="AR313" i="1"/>
  <c r="AJ313" i="1"/>
  <c r="AB313" i="1"/>
  <c r="T313" i="1"/>
  <c r="L313" i="1"/>
  <c r="DB313" i="1"/>
  <c r="CT313" i="1"/>
  <c r="CL313" i="1"/>
  <c r="CD313" i="1"/>
  <c r="BV313" i="1"/>
  <c r="BN313" i="1"/>
  <c r="BF313" i="1"/>
  <c r="AX313" i="1"/>
  <c r="AP313" i="1"/>
  <c r="AH313" i="1"/>
  <c r="Z313" i="1"/>
  <c r="R313" i="1"/>
  <c r="DL313" i="1"/>
  <c r="CZ313" i="1"/>
  <c r="CR313" i="1"/>
  <c r="CJ313" i="1"/>
  <c r="CB313" i="1"/>
  <c r="BT313" i="1"/>
  <c r="BL313" i="1"/>
  <c r="BD313" i="1"/>
  <c r="AV313" i="1"/>
  <c r="AN313" i="1"/>
  <c r="AF313" i="1"/>
  <c r="X313" i="1"/>
  <c r="P313" i="1"/>
  <c r="AL293" i="1"/>
  <c r="AZ293" i="1"/>
  <c r="BH293" i="1"/>
  <c r="BP293" i="1"/>
  <c r="BX293" i="1"/>
  <c r="CF293" i="1"/>
  <c r="CN293" i="1"/>
  <c r="CV293" i="1"/>
  <c r="DD293" i="1"/>
  <c r="AB293" i="1"/>
  <c r="Z293" i="1"/>
  <c r="P293" i="1"/>
  <c r="X293" i="1"/>
  <c r="N293" i="1"/>
  <c r="AT293" i="1"/>
  <c r="BB293" i="1"/>
  <c r="BJ293" i="1"/>
  <c r="BR293" i="1"/>
  <c r="BZ293" i="1"/>
  <c r="CH293" i="1"/>
  <c r="CP293" i="1"/>
  <c r="CX293" i="1"/>
  <c r="DF293" i="1"/>
  <c r="AJ293" i="1"/>
  <c r="AH293" i="1"/>
  <c r="DB314" i="1" l="1"/>
  <c r="CT314" i="1"/>
  <c r="CL314" i="1"/>
  <c r="CD314" i="1"/>
  <c r="BV314" i="1"/>
  <c r="BN314" i="1"/>
  <c r="BF314" i="1"/>
  <c r="AX314" i="1"/>
  <c r="AP314" i="1"/>
  <c r="AH314" i="1"/>
  <c r="Z314" i="1"/>
  <c r="R314" i="1"/>
  <c r="DL314" i="1"/>
  <c r="CZ314" i="1"/>
  <c r="CR314" i="1"/>
  <c r="CJ314" i="1"/>
  <c r="CB314" i="1"/>
  <c r="BT314" i="1"/>
  <c r="BL314" i="1"/>
  <c r="BD314" i="1"/>
  <c r="AV314" i="1"/>
  <c r="AN314" i="1"/>
  <c r="AF314" i="1"/>
  <c r="X314" i="1"/>
  <c r="P314" i="1"/>
  <c r="D315" i="1"/>
  <c r="DF314" i="1"/>
  <c r="CX314" i="1"/>
  <c r="CP314" i="1"/>
  <c r="CH314" i="1"/>
  <c r="BZ314" i="1"/>
  <c r="BR314" i="1"/>
  <c r="BJ314" i="1"/>
  <c r="BB314" i="1"/>
  <c r="AT314" i="1"/>
  <c r="AL314" i="1"/>
  <c r="AD314" i="1"/>
  <c r="V314" i="1"/>
  <c r="N314" i="1"/>
  <c r="DD314" i="1"/>
  <c r="CV314" i="1"/>
  <c r="CN314" i="1"/>
  <c r="CF314" i="1"/>
  <c r="BX314" i="1"/>
  <c r="BP314" i="1"/>
  <c r="BH314" i="1"/>
  <c r="AZ314" i="1"/>
  <c r="AR314" i="1"/>
  <c r="AJ314" i="1"/>
  <c r="AB314" i="1"/>
  <c r="T314" i="1"/>
  <c r="L314" i="1"/>
  <c r="DR313" i="1"/>
  <c r="DR314" i="1" l="1"/>
  <c r="D316" i="1"/>
  <c r="CD315" i="1"/>
  <c r="CB315" i="1"/>
  <c r="BZ315" i="1"/>
  <c r="BX315" i="1"/>
  <c r="BV315" i="1"/>
  <c r="AP315" i="1"/>
  <c r="AH315" i="1"/>
  <c r="Z315" i="1"/>
  <c r="R315" i="1"/>
  <c r="AR315" i="1"/>
  <c r="AJ315" i="1"/>
  <c r="AB315" i="1"/>
  <c r="T315" i="1"/>
  <c r="L315" i="1"/>
  <c r="DF315" i="1"/>
  <c r="DD315" i="1"/>
  <c r="DB315" i="1"/>
  <c r="CZ315" i="1"/>
  <c r="CX315" i="1"/>
  <c r="CV315" i="1"/>
  <c r="CT315" i="1"/>
  <c r="CR315" i="1"/>
  <c r="CP315" i="1"/>
  <c r="CN315" i="1"/>
  <c r="CL315" i="1"/>
  <c r="CJ315" i="1"/>
  <c r="CH315" i="1"/>
  <c r="CF315" i="1"/>
  <c r="BT315" i="1"/>
  <c r="BR315" i="1"/>
  <c r="BP315" i="1"/>
  <c r="BN315" i="1"/>
  <c r="BL315" i="1"/>
  <c r="BJ315" i="1"/>
  <c r="BH315" i="1"/>
  <c r="BF315" i="1"/>
  <c r="BD315" i="1"/>
  <c r="BB315" i="1"/>
  <c r="AZ315" i="1"/>
  <c r="AX315" i="1"/>
  <c r="AV315" i="1"/>
  <c r="AT315" i="1"/>
  <c r="AL315" i="1"/>
  <c r="AD315" i="1"/>
  <c r="V315" i="1"/>
  <c r="N315" i="1"/>
  <c r="DL315" i="1"/>
  <c r="AN315" i="1"/>
  <c r="AF315" i="1"/>
  <c r="X315" i="1"/>
  <c r="P315" i="1"/>
  <c r="DR315" i="1" l="1"/>
  <c r="DF316" i="1"/>
  <c r="DD316" i="1"/>
  <c r="DB316" i="1"/>
  <c r="CZ316" i="1"/>
  <c r="CX316" i="1"/>
  <c r="CV316" i="1"/>
  <c r="CT316" i="1"/>
  <c r="CR316" i="1"/>
  <c r="CP316" i="1"/>
  <c r="CN316" i="1"/>
  <c r="CL316" i="1"/>
  <c r="CJ316" i="1"/>
  <c r="CH316" i="1"/>
  <c r="CF316" i="1"/>
  <c r="BT316" i="1"/>
  <c r="BR316" i="1"/>
  <c r="BP316" i="1"/>
  <c r="BN316" i="1"/>
  <c r="BL316" i="1"/>
  <c r="BJ316" i="1"/>
  <c r="BH316" i="1"/>
  <c r="BF316" i="1"/>
  <c r="BD316" i="1"/>
  <c r="BB316" i="1"/>
  <c r="AZ316" i="1"/>
  <c r="AX316" i="1"/>
  <c r="AV316" i="1"/>
  <c r="AT316" i="1"/>
  <c r="AL316" i="1"/>
  <c r="AD316" i="1"/>
  <c r="V316" i="1"/>
  <c r="N316" i="1"/>
  <c r="DL316" i="1"/>
  <c r="AN316" i="1"/>
  <c r="AF316" i="1"/>
  <c r="X316" i="1"/>
  <c r="P316" i="1"/>
  <c r="D317" i="1"/>
  <c r="CD316" i="1"/>
  <c r="CB316" i="1"/>
  <c r="BZ316" i="1"/>
  <c r="BX316" i="1"/>
  <c r="BV316" i="1"/>
  <c r="AP316" i="1"/>
  <c r="AH316" i="1"/>
  <c r="Z316" i="1"/>
  <c r="R316" i="1"/>
  <c r="AR316" i="1"/>
  <c r="AJ316" i="1"/>
  <c r="AB316" i="1"/>
  <c r="T316" i="1"/>
  <c r="L316" i="1"/>
  <c r="D318" i="1" l="1"/>
  <c r="DF317" i="1"/>
  <c r="CX317" i="1"/>
  <c r="CP317" i="1"/>
  <c r="CH317" i="1"/>
  <c r="BZ317" i="1"/>
  <c r="BR317" i="1"/>
  <c r="BJ317" i="1"/>
  <c r="BB317" i="1"/>
  <c r="AT317" i="1"/>
  <c r="AL317" i="1"/>
  <c r="AD317" i="1"/>
  <c r="V317" i="1"/>
  <c r="N317" i="1"/>
  <c r="DD317" i="1"/>
  <c r="CV317" i="1"/>
  <c r="CN317" i="1"/>
  <c r="CF317" i="1"/>
  <c r="BX317" i="1"/>
  <c r="BP317" i="1"/>
  <c r="BH317" i="1"/>
  <c r="AZ317" i="1"/>
  <c r="AR317" i="1"/>
  <c r="AJ317" i="1"/>
  <c r="AB317" i="1"/>
  <c r="T317" i="1"/>
  <c r="L317" i="1"/>
  <c r="DB317" i="1"/>
  <c r="CT317" i="1"/>
  <c r="CL317" i="1"/>
  <c r="CD317" i="1"/>
  <c r="BV317" i="1"/>
  <c r="BN317" i="1"/>
  <c r="BF317" i="1"/>
  <c r="AX317" i="1"/>
  <c r="AP317" i="1"/>
  <c r="AH317" i="1"/>
  <c r="Z317" i="1"/>
  <c r="R317" i="1"/>
  <c r="DL317" i="1"/>
  <c r="CZ317" i="1"/>
  <c r="CR317" i="1"/>
  <c r="CJ317" i="1"/>
  <c r="CB317" i="1"/>
  <c r="BT317" i="1"/>
  <c r="BL317" i="1"/>
  <c r="BD317" i="1"/>
  <c r="AV317" i="1"/>
  <c r="AN317" i="1"/>
  <c r="AF317" i="1"/>
  <c r="X317" i="1"/>
  <c r="P317" i="1"/>
  <c r="DR316" i="1"/>
  <c r="DR317" i="1" l="1"/>
  <c r="DB318" i="1"/>
  <c r="CT318" i="1"/>
  <c r="CL318" i="1"/>
  <c r="CD318" i="1"/>
  <c r="BV318" i="1"/>
  <c r="BN318" i="1"/>
  <c r="BF318" i="1"/>
  <c r="AX318" i="1"/>
  <c r="AP318" i="1"/>
  <c r="AH318" i="1"/>
  <c r="Z318" i="1"/>
  <c r="R318" i="1"/>
  <c r="DL318" i="1"/>
  <c r="CZ318" i="1"/>
  <c r="CR318" i="1"/>
  <c r="CJ318" i="1"/>
  <c r="CB318" i="1"/>
  <c r="BT318" i="1"/>
  <c r="BL318" i="1"/>
  <c r="BD318" i="1"/>
  <c r="AV318" i="1"/>
  <c r="AN318" i="1"/>
  <c r="AF318" i="1"/>
  <c r="X318" i="1"/>
  <c r="P318" i="1"/>
  <c r="D319" i="1"/>
  <c r="DF318" i="1"/>
  <c r="CX318" i="1"/>
  <c r="CP318" i="1"/>
  <c r="CH318" i="1"/>
  <c r="BZ318" i="1"/>
  <c r="BR318" i="1"/>
  <c r="BJ318" i="1"/>
  <c r="BB318" i="1"/>
  <c r="AT318" i="1"/>
  <c r="AL318" i="1"/>
  <c r="AD318" i="1"/>
  <c r="V318" i="1"/>
  <c r="N318" i="1"/>
  <c r="DD318" i="1"/>
  <c r="CV318" i="1"/>
  <c r="CN318" i="1"/>
  <c r="CF318" i="1"/>
  <c r="BX318" i="1"/>
  <c r="BP318" i="1"/>
  <c r="BH318" i="1"/>
  <c r="AZ318" i="1"/>
  <c r="AR318" i="1"/>
  <c r="AJ318" i="1"/>
  <c r="AB318" i="1"/>
  <c r="T318" i="1"/>
  <c r="L318" i="1"/>
  <c r="DB319" i="1" l="1"/>
  <c r="DL319" i="1"/>
  <c r="DL312" i="1" s="1"/>
  <c r="CX319" i="1"/>
  <c r="CX312" i="1" s="1"/>
  <c r="CP319" i="1"/>
  <c r="CP312" i="1" s="1"/>
  <c r="CH319" i="1"/>
  <c r="CH312" i="1" s="1"/>
  <c r="BZ319" i="1"/>
  <c r="BZ312" i="1" s="1"/>
  <c r="BR319" i="1"/>
  <c r="BR312" i="1" s="1"/>
  <c r="BJ319" i="1"/>
  <c r="BJ312" i="1" s="1"/>
  <c r="BB319" i="1"/>
  <c r="BB312" i="1" s="1"/>
  <c r="AT319" i="1"/>
  <c r="AT312" i="1" s="1"/>
  <c r="AL319" i="1"/>
  <c r="AL312" i="1" s="1"/>
  <c r="AD319" i="1"/>
  <c r="AD312" i="1" s="1"/>
  <c r="V319" i="1"/>
  <c r="V312" i="1" s="1"/>
  <c r="N319" i="1"/>
  <c r="N312" i="1" s="1"/>
  <c r="D320" i="1"/>
  <c r="D321" i="1" s="1"/>
  <c r="DF319" i="1"/>
  <c r="DF312" i="1" s="1"/>
  <c r="CV319" i="1"/>
  <c r="CV312" i="1" s="1"/>
  <c r="CN319" i="1"/>
  <c r="CN312" i="1" s="1"/>
  <c r="CF319" i="1"/>
  <c r="CF312" i="1" s="1"/>
  <c r="BX319" i="1"/>
  <c r="BX312" i="1" s="1"/>
  <c r="BP319" i="1"/>
  <c r="BP312" i="1" s="1"/>
  <c r="BH319" i="1"/>
  <c r="BH312" i="1" s="1"/>
  <c r="AZ319" i="1"/>
  <c r="AZ312" i="1" s="1"/>
  <c r="AR319" i="1"/>
  <c r="AR312" i="1" s="1"/>
  <c r="AJ319" i="1"/>
  <c r="AJ312" i="1" s="1"/>
  <c r="AB319" i="1"/>
  <c r="AB312" i="1" s="1"/>
  <c r="T319" i="1"/>
  <c r="T312" i="1" s="1"/>
  <c r="L319" i="1"/>
  <c r="DD319" i="1"/>
  <c r="DD312" i="1" s="1"/>
  <c r="CT319" i="1"/>
  <c r="CT312" i="1" s="1"/>
  <c r="CL319" i="1"/>
  <c r="CL312" i="1" s="1"/>
  <c r="CD319" i="1"/>
  <c r="CD312" i="1" s="1"/>
  <c r="BV319" i="1"/>
  <c r="BV312" i="1" s="1"/>
  <c r="BN319" i="1"/>
  <c r="BN312" i="1" s="1"/>
  <c r="BF319" i="1"/>
  <c r="BF312" i="1" s="1"/>
  <c r="AX319" i="1"/>
  <c r="AX312" i="1" s="1"/>
  <c r="AP319" i="1"/>
  <c r="AP312" i="1" s="1"/>
  <c r="AH319" i="1"/>
  <c r="AH312" i="1" s="1"/>
  <c r="Z319" i="1"/>
  <c r="Z312" i="1" s="1"/>
  <c r="R319" i="1"/>
  <c r="R312" i="1" s="1"/>
  <c r="CZ319" i="1"/>
  <c r="CZ312" i="1" s="1"/>
  <c r="CR319" i="1"/>
  <c r="CR312" i="1" s="1"/>
  <c r="CJ319" i="1"/>
  <c r="CJ312" i="1" s="1"/>
  <c r="CB319" i="1"/>
  <c r="CB312" i="1" s="1"/>
  <c r="BT319" i="1"/>
  <c r="BT312" i="1" s="1"/>
  <c r="BL319" i="1"/>
  <c r="BL312" i="1" s="1"/>
  <c r="BD319" i="1"/>
  <c r="BD312" i="1" s="1"/>
  <c r="AV319" i="1"/>
  <c r="AV312" i="1" s="1"/>
  <c r="AN319" i="1"/>
  <c r="AN312" i="1" s="1"/>
  <c r="AF319" i="1"/>
  <c r="AF312" i="1" s="1"/>
  <c r="X319" i="1"/>
  <c r="X312" i="1" s="1"/>
  <c r="P319" i="1"/>
  <c r="P312" i="1" s="1"/>
  <c r="DB312" i="1"/>
  <c r="DR318" i="1"/>
  <c r="D322" i="1" l="1"/>
  <c r="DF321" i="1"/>
  <c r="DD321" i="1"/>
  <c r="DB321" i="1"/>
  <c r="CZ321" i="1"/>
  <c r="CX321" i="1"/>
  <c r="CV321" i="1"/>
  <c r="CT321" i="1"/>
  <c r="CR321" i="1"/>
  <c r="CP321" i="1"/>
  <c r="CN321" i="1"/>
  <c r="CL321" i="1"/>
  <c r="CJ321" i="1"/>
  <c r="CH321" i="1"/>
  <c r="CF321" i="1"/>
  <c r="CD321" i="1"/>
  <c r="CB321" i="1"/>
  <c r="BZ321" i="1"/>
  <c r="BX321" i="1"/>
  <c r="BV321" i="1"/>
  <c r="BT321" i="1"/>
  <c r="BR321" i="1"/>
  <c r="BP321" i="1"/>
  <c r="BN321" i="1"/>
  <c r="BL321" i="1"/>
  <c r="BJ321" i="1"/>
  <c r="BH321" i="1"/>
  <c r="BF321" i="1"/>
  <c r="BD321" i="1"/>
  <c r="BB321" i="1"/>
  <c r="AZ321" i="1"/>
  <c r="AX321" i="1"/>
  <c r="AV321" i="1"/>
  <c r="AT321" i="1"/>
  <c r="AL321" i="1"/>
  <c r="AD321" i="1"/>
  <c r="V321" i="1"/>
  <c r="N321" i="1"/>
  <c r="AP321" i="1"/>
  <c r="AJ321" i="1"/>
  <c r="Z321" i="1"/>
  <c r="T321" i="1"/>
  <c r="DL321" i="1"/>
  <c r="AF321" i="1"/>
  <c r="P321" i="1"/>
  <c r="AR321" i="1"/>
  <c r="AH321" i="1"/>
  <c r="AB321" i="1"/>
  <c r="R321" i="1"/>
  <c r="L321" i="1"/>
  <c r="AN321" i="1"/>
  <c r="X321" i="1"/>
  <c r="DR319" i="1"/>
  <c r="DR312" i="1" s="1"/>
  <c r="L312" i="1"/>
  <c r="DR321" i="1" l="1"/>
  <c r="D323" i="1"/>
  <c r="CZ322" i="1"/>
  <c r="DL322" i="1"/>
  <c r="DB322" i="1"/>
  <c r="CT322" i="1"/>
  <c r="CL322" i="1"/>
  <c r="CD322" i="1"/>
  <c r="BV322" i="1"/>
  <c r="BN322" i="1"/>
  <c r="BF322" i="1"/>
  <c r="BD322" i="1"/>
  <c r="BB322" i="1"/>
  <c r="AZ322" i="1"/>
  <c r="AX322" i="1"/>
  <c r="AV322" i="1"/>
  <c r="AT322" i="1"/>
  <c r="AL322" i="1"/>
  <c r="AD322" i="1"/>
  <c r="V322" i="1"/>
  <c r="N322" i="1"/>
  <c r="DD322" i="1"/>
  <c r="CV322" i="1"/>
  <c r="CN322" i="1"/>
  <c r="CF322" i="1"/>
  <c r="BX322" i="1"/>
  <c r="BP322" i="1"/>
  <c r="DF322" i="1"/>
  <c r="CX322" i="1"/>
  <c r="CP322" i="1"/>
  <c r="CH322" i="1"/>
  <c r="BZ322" i="1"/>
  <c r="BR322" i="1"/>
  <c r="BJ322" i="1"/>
  <c r="AP322" i="1"/>
  <c r="AH322" i="1"/>
  <c r="Z322" i="1"/>
  <c r="R322" i="1"/>
  <c r="CR322" i="1"/>
  <c r="BL322" i="1"/>
  <c r="CJ322" i="1"/>
  <c r="BH322" i="1"/>
  <c r="CB322" i="1"/>
  <c r="AR322" i="1"/>
  <c r="AN322" i="1"/>
  <c r="AJ322" i="1"/>
  <c r="AF322" i="1"/>
  <c r="AB322" i="1"/>
  <c r="X322" i="1"/>
  <c r="T322" i="1"/>
  <c r="P322" i="1"/>
  <c r="L322" i="1"/>
  <c r="BT322" i="1"/>
  <c r="DR322" i="1" l="1"/>
  <c r="DF323" i="1"/>
  <c r="DD323" i="1"/>
  <c r="DB323" i="1"/>
  <c r="CZ323" i="1"/>
  <c r="CX323" i="1"/>
  <c r="CV323" i="1"/>
  <c r="CT323" i="1"/>
  <c r="CR323" i="1"/>
  <c r="CP323" i="1"/>
  <c r="CN323" i="1"/>
  <c r="CL323" i="1"/>
  <c r="CJ323" i="1"/>
  <c r="CH323" i="1"/>
  <c r="CF323" i="1"/>
  <c r="CD323" i="1"/>
  <c r="CB323" i="1"/>
  <c r="BZ323" i="1"/>
  <c r="BX323" i="1"/>
  <c r="BV323" i="1"/>
  <c r="BT323" i="1"/>
  <c r="BR323" i="1"/>
  <c r="BP323" i="1"/>
  <c r="BN323" i="1"/>
  <c r="BL323" i="1"/>
  <c r="BJ323" i="1"/>
  <c r="BH323" i="1"/>
  <c r="BF323" i="1"/>
  <c r="BD323" i="1"/>
  <c r="BB323" i="1"/>
  <c r="AZ323" i="1"/>
  <c r="AX323" i="1"/>
  <c r="AV323" i="1"/>
  <c r="AT323" i="1"/>
  <c r="AL323" i="1"/>
  <c r="AD323" i="1"/>
  <c r="V323" i="1"/>
  <c r="N323" i="1"/>
  <c r="D324" i="1"/>
  <c r="AP323" i="1"/>
  <c r="AJ323" i="1"/>
  <c r="Z323" i="1"/>
  <c r="T323" i="1"/>
  <c r="DL323" i="1"/>
  <c r="AF323" i="1"/>
  <c r="P323" i="1"/>
  <c r="AR323" i="1"/>
  <c r="AH323" i="1"/>
  <c r="AB323" i="1"/>
  <c r="R323" i="1"/>
  <c r="L323" i="1"/>
  <c r="AN323" i="1"/>
  <c r="X323" i="1"/>
  <c r="DR323" i="1" l="1"/>
  <c r="D325" i="1"/>
  <c r="AP324" i="1"/>
  <c r="AH324" i="1"/>
  <c r="Z324" i="1"/>
  <c r="R324" i="1"/>
  <c r="AR324" i="1"/>
  <c r="AJ324" i="1"/>
  <c r="AB324" i="1"/>
  <c r="T324" i="1"/>
  <c r="L324" i="1"/>
  <c r="DF324" i="1"/>
  <c r="DD324" i="1"/>
  <c r="DB324" i="1"/>
  <c r="CZ324" i="1"/>
  <c r="CX324" i="1"/>
  <c r="CV324" i="1"/>
  <c r="CT324" i="1"/>
  <c r="CR324" i="1"/>
  <c r="CP324" i="1"/>
  <c r="CN324" i="1"/>
  <c r="CL324" i="1"/>
  <c r="CJ324" i="1"/>
  <c r="CH324" i="1"/>
  <c r="CF324" i="1"/>
  <c r="CD324" i="1"/>
  <c r="CB324" i="1"/>
  <c r="BZ324" i="1"/>
  <c r="BX324" i="1"/>
  <c r="BV324" i="1"/>
  <c r="BT324" i="1"/>
  <c r="BR324" i="1"/>
  <c r="BP324" i="1"/>
  <c r="BN324" i="1"/>
  <c r="BL324" i="1"/>
  <c r="BJ324" i="1"/>
  <c r="BH324" i="1"/>
  <c r="BF324" i="1"/>
  <c r="BD324" i="1"/>
  <c r="BB324" i="1"/>
  <c r="AZ324" i="1"/>
  <c r="AX324" i="1"/>
  <c r="AV324" i="1"/>
  <c r="AT324" i="1"/>
  <c r="AL324" i="1"/>
  <c r="AD324" i="1"/>
  <c r="V324" i="1"/>
  <c r="N324" i="1"/>
  <c r="AN324" i="1"/>
  <c r="X324" i="1"/>
  <c r="DL324" i="1"/>
  <c r="AF324" i="1"/>
  <c r="P324" i="1"/>
  <c r="DR324" i="1" l="1"/>
  <c r="DF325" i="1"/>
  <c r="DD325" i="1"/>
  <c r="DB325" i="1"/>
  <c r="CZ325" i="1"/>
  <c r="CX325" i="1"/>
  <c r="CV325" i="1"/>
  <c r="CT325" i="1"/>
  <c r="CR325" i="1"/>
  <c r="CP325" i="1"/>
  <c r="CN325" i="1"/>
  <c r="CL325" i="1"/>
  <c r="CJ325" i="1"/>
  <c r="CH325" i="1"/>
  <c r="CF325" i="1"/>
  <c r="CD325" i="1"/>
  <c r="CB325" i="1"/>
  <c r="BZ325" i="1"/>
  <c r="BX325" i="1"/>
  <c r="BV325" i="1"/>
  <c r="BT325" i="1"/>
  <c r="BR325" i="1"/>
  <c r="BP325" i="1"/>
  <c r="BN325" i="1"/>
  <c r="BL325" i="1"/>
  <c r="BJ325" i="1"/>
  <c r="BH325" i="1"/>
  <c r="BF325" i="1"/>
  <c r="BD325" i="1"/>
  <c r="BB325" i="1"/>
  <c r="AZ325" i="1"/>
  <c r="AX325" i="1"/>
  <c r="AV325" i="1"/>
  <c r="AT325" i="1"/>
  <c r="AL325" i="1"/>
  <c r="AD325" i="1"/>
  <c r="V325" i="1"/>
  <c r="N325" i="1"/>
  <c r="DL325" i="1"/>
  <c r="DL320" i="1" s="1"/>
  <c r="AN325" i="1"/>
  <c r="AF325" i="1"/>
  <c r="X325" i="1"/>
  <c r="P325" i="1"/>
  <c r="D326" i="1"/>
  <c r="D327" i="1" s="1"/>
  <c r="AP325" i="1"/>
  <c r="AH325" i="1"/>
  <c r="Z325" i="1"/>
  <c r="R325" i="1"/>
  <c r="AJ325" i="1"/>
  <c r="T325" i="1"/>
  <c r="AR325" i="1"/>
  <c r="AB325" i="1"/>
  <c r="L325" i="1"/>
  <c r="N320" i="1"/>
  <c r="BN320" i="1" l="1"/>
  <c r="BP320" i="1"/>
  <c r="CL320" i="1"/>
  <c r="DR325" i="1"/>
  <c r="DR320" i="1" s="1"/>
  <c r="AJ320" i="1"/>
  <c r="V320" i="1"/>
  <c r="BD320" i="1"/>
  <c r="BT320" i="1"/>
  <c r="CZ320" i="1"/>
  <c r="DB320" i="1"/>
  <c r="BV320" i="1"/>
  <c r="AD320" i="1"/>
  <c r="BX320" i="1"/>
  <c r="CX320" i="1"/>
  <c r="L320" i="1"/>
  <c r="BZ320" i="1"/>
  <c r="AB320" i="1"/>
  <c r="R320" i="1"/>
  <c r="D328" i="1"/>
  <c r="CD327" i="1"/>
  <c r="CB327" i="1"/>
  <c r="BZ327" i="1"/>
  <c r="BX327" i="1"/>
  <c r="BV327" i="1"/>
  <c r="BT327" i="1"/>
  <c r="BR327" i="1"/>
  <c r="BP327" i="1"/>
  <c r="BN327" i="1"/>
  <c r="BL327" i="1"/>
  <c r="BJ327" i="1"/>
  <c r="BH327" i="1"/>
  <c r="BF327" i="1"/>
  <c r="BD327" i="1"/>
  <c r="BB327" i="1"/>
  <c r="AZ327" i="1"/>
  <c r="AX327" i="1"/>
  <c r="AV327" i="1"/>
  <c r="AT327" i="1"/>
  <c r="AL327" i="1"/>
  <c r="AD327" i="1"/>
  <c r="V327" i="1"/>
  <c r="N327" i="1"/>
  <c r="AN327" i="1"/>
  <c r="AF327" i="1"/>
  <c r="X327" i="1"/>
  <c r="P327" i="1"/>
  <c r="DF327" i="1"/>
  <c r="DD327" i="1"/>
  <c r="DB327" i="1"/>
  <c r="CZ327" i="1"/>
  <c r="CX327" i="1"/>
  <c r="CV327" i="1"/>
  <c r="CT327" i="1"/>
  <c r="CR327" i="1"/>
  <c r="CP327" i="1"/>
  <c r="CN327" i="1"/>
  <c r="CL327" i="1"/>
  <c r="CJ327" i="1"/>
  <c r="CH327" i="1"/>
  <c r="CF327" i="1"/>
  <c r="AP327" i="1"/>
  <c r="AH327" i="1"/>
  <c r="Z327" i="1"/>
  <c r="R327" i="1"/>
  <c r="DL327" i="1"/>
  <c r="AR327" i="1"/>
  <c r="AJ327" i="1"/>
  <c r="AB327" i="1"/>
  <c r="T327" i="1"/>
  <c r="L327" i="1"/>
  <c r="AX320" i="1"/>
  <c r="CD320" i="1"/>
  <c r="CT320" i="1"/>
  <c r="AN320" i="1"/>
  <c r="AP320" i="1"/>
  <c r="CB320" i="1"/>
  <c r="AV320" i="1"/>
  <c r="CJ320" i="1"/>
  <c r="AF320" i="1"/>
  <c r="AL320" i="1"/>
  <c r="AZ320" i="1"/>
  <c r="CF320" i="1"/>
  <c r="CN320" i="1"/>
  <c r="CV320" i="1"/>
  <c r="DD320" i="1"/>
  <c r="BF320" i="1"/>
  <c r="X320" i="1"/>
  <c r="BH320" i="1"/>
  <c r="AR320" i="1"/>
  <c r="Z320" i="1"/>
  <c r="T320" i="1"/>
  <c r="AH320" i="1"/>
  <c r="AT320" i="1"/>
  <c r="BB320" i="1"/>
  <c r="BJ320" i="1"/>
  <c r="BR320" i="1"/>
  <c r="CH320" i="1"/>
  <c r="CP320" i="1"/>
  <c r="DF320" i="1"/>
  <c r="P320" i="1"/>
  <c r="CR320" i="1"/>
  <c r="BL320" i="1"/>
  <c r="D329" i="1" l="1"/>
  <c r="CD328" i="1"/>
  <c r="CB328" i="1"/>
  <c r="BZ328" i="1"/>
  <c r="BX328" i="1"/>
  <c r="BV328" i="1"/>
  <c r="AP328" i="1"/>
  <c r="AH328" i="1"/>
  <c r="Z328" i="1"/>
  <c r="R328" i="1"/>
  <c r="DF328" i="1"/>
  <c r="CX328" i="1"/>
  <c r="CP328" i="1"/>
  <c r="CH328" i="1"/>
  <c r="BR328" i="1"/>
  <c r="BJ328" i="1"/>
  <c r="BB328" i="1"/>
  <c r="AT328" i="1"/>
  <c r="AN328" i="1"/>
  <c r="AD328" i="1"/>
  <c r="X328" i="1"/>
  <c r="N328" i="1"/>
  <c r="CZ328" i="1"/>
  <c r="CR328" i="1"/>
  <c r="CJ328" i="1"/>
  <c r="BT328" i="1"/>
  <c r="BL328" i="1"/>
  <c r="BD328" i="1"/>
  <c r="AV328" i="1"/>
  <c r="AJ328" i="1"/>
  <c r="T328" i="1"/>
  <c r="DL328" i="1"/>
  <c r="DB328" i="1"/>
  <c r="CT328" i="1"/>
  <c r="CL328" i="1"/>
  <c r="BN328" i="1"/>
  <c r="BF328" i="1"/>
  <c r="AX328" i="1"/>
  <c r="AL328" i="1"/>
  <c r="AF328" i="1"/>
  <c r="V328" i="1"/>
  <c r="P328" i="1"/>
  <c r="DD328" i="1"/>
  <c r="CV328" i="1"/>
  <c r="CN328" i="1"/>
  <c r="CF328" i="1"/>
  <c r="BP328" i="1"/>
  <c r="BH328" i="1"/>
  <c r="AZ328" i="1"/>
  <c r="AR328" i="1"/>
  <c r="AB328" i="1"/>
  <c r="L328" i="1"/>
  <c r="DR327" i="1"/>
  <c r="DB329" i="1" l="1"/>
  <c r="CT329" i="1"/>
  <c r="CL329" i="1"/>
  <c r="CD329" i="1"/>
  <c r="BV329" i="1"/>
  <c r="BN329" i="1"/>
  <c r="BF329" i="1"/>
  <c r="AX329" i="1"/>
  <c r="AP329" i="1"/>
  <c r="AH329" i="1"/>
  <c r="Z329" i="1"/>
  <c r="R329" i="1"/>
  <c r="DD329" i="1"/>
  <c r="CR329" i="1"/>
  <c r="CH329" i="1"/>
  <c r="BX329" i="1"/>
  <c r="BL329" i="1"/>
  <c r="BB329" i="1"/>
  <c r="AR329" i="1"/>
  <c r="AF329" i="1"/>
  <c r="V329" i="1"/>
  <c r="L329" i="1"/>
  <c r="CZ329" i="1"/>
  <c r="CP329" i="1"/>
  <c r="CF329" i="1"/>
  <c r="BT329" i="1"/>
  <c r="BJ329" i="1"/>
  <c r="AZ329" i="1"/>
  <c r="AN329" i="1"/>
  <c r="AD329" i="1"/>
  <c r="T329" i="1"/>
  <c r="DL329" i="1"/>
  <c r="CX329" i="1"/>
  <c r="CN329" i="1"/>
  <c r="CB329" i="1"/>
  <c r="BR329" i="1"/>
  <c r="BH329" i="1"/>
  <c r="AV329" i="1"/>
  <c r="AL329" i="1"/>
  <c r="AB329" i="1"/>
  <c r="P329" i="1"/>
  <c r="D330" i="1"/>
  <c r="DF329" i="1"/>
  <c r="CV329" i="1"/>
  <c r="CJ329" i="1"/>
  <c r="BZ329" i="1"/>
  <c r="BP329" i="1"/>
  <c r="BD329" i="1"/>
  <c r="AT329" i="1"/>
  <c r="AJ329" i="1"/>
  <c r="X329" i="1"/>
  <c r="N329" i="1"/>
  <c r="DR328" i="1"/>
  <c r="D331" i="1" l="1"/>
  <c r="AP330" i="1"/>
  <c r="AH330" i="1"/>
  <c r="Z330" i="1"/>
  <c r="R330" i="1"/>
  <c r="CZ330" i="1"/>
  <c r="CR330" i="1"/>
  <c r="CJ330" i="1"/>
  <c r="CB330" i="1"/>
  <c r="BT330" i="1"/>
  <c r="BL330" i="1"/>
  <c r="BD330" i="1"/>
  <c r="AV330" i="1"/>
  <c r="AJ330" i="1"/>
  <c r="T330" i="1"/>
  <c r="DL330" i="1"/>
  <c r="DB330" i="1"/>
  <c r="CT330" i="1"/>
  <c r="CL330" i="1"/>
  <c r="CD330" i="1"/>
  <c r="BV330" i="1"/>
  <c r="BN330" i="1"/>
  <c r="BF330" i="1"/>
  <c r="AX330" i="1"/>
  <c r="AL330" i="1"/>
  <c r="AF330" i="1"/>
  <c r="V330" i="1"/>
  <c r="P330" i="1"/>
  <c r="DD330" i="1"/>
  <c r="CV330" i="1"/>
  <c r="CN330" i="1"/>
  <c r="CF330" i="1"/>
  <c r="BX330" i="1"/>
  <c r="BP330" i="1"/>
  <c r="BH330" i="1"/>
  <c r="AZ330" i="1"/>
  <c r="AR330" i="1"/>
  <c r="AB330" i="1"/>
  <c r="L330" i="1"/>
  <c r="DF330" i="1"/>
  <c r="CX330" i="1"/>
  <c r="CP330" i="1"/>
  <c r="CH330" i="1"/>
  <c r="BZ330" i="1"/>
  <c r="BR330" i="1"/>
  <c r="BJ330" i="1"/>
  <c r="BB330" i="1"/>
  <c r="AT330" i="1"/>
  <c r="AN330" i="1"/>
  <c r="AD330" i="1"/>
  <c r="X330" i="1"/>
  <c r="N330" i="1"/>
  <c r="DR329" i="1"/>
  <c r="DL331" i="1" l="1"/>
  <c r="CZ331" i="1"/>
  <c r="CR331" i="1"/>
  <c r="CJ331" i="1"/>
  <c r="CB331" i="1"/>
  <c r="BT331" i="1"/>
  <c r="BL331" i="1"/>
  <c r="BD331" i="1"/>
  <c r="AV331" i="1"/>
  <c r="AN331" i="1"/>
  <c r="AF331" i="1"/>
  <c r="X331" i="1"/>
  <c r="P331" i="1"/>
  <c r="DF331" i="1"/>
  <c r="CV331" i="1"/>
  <c r="CL331" i="1"/>
  <c r="BZ331" i="1"/>
  <c r="D332" i="1"/>
  <c r="DD331" i="1"/>
  <c r="CT331" i="1"/>
  <c r="CH331" i="1"/>
  <c r="BX331" i="1"/>
  <c r="BN331" i="1"/>
  <c r="BB331" i="1"/>
  <c r="AR331" i="1"/>
  <c r="AH331" i="1"/>
  <c r="V331" i="1"/>
  <c r="DB331" i="1"/>
  <c r="CP331" i="1"/>
  <c r="CF331" i="1"/>
  <c r="BV331" i="1"/>
  <c r="BJ331" i="1"/>
  <c r="AZ331" i="1"/>
  <c r="AP331" i="1"/>
  <c r="AD331" i="1"/>
  <c r="T331" i="1"/>
  <c r="CN331" i="1"/>
  <c r="BH331" i="1"/>
  <c r="AL331" i="1"/>
  <c r="R331" i="1"/>
  <c r="CD331" i="1"/>
  <c r="BF331" i="1"/>
  <c r="AJ331" i="1"/>
  <c r="N331" i="1"/>
  <c r="BR331" i="1"/>
  <c r="AX331" i="1"/>
  <c r="AB331" i="1"/>
  <c r="L331" i="1"/>
  <c r="CX331" i="1"/>
  <c r="BP331" i="1"/>
  <c r="AT331" i="1"/>
  <c r="Z331" i="1"/>
  <c r="DR330" i="1"/>
  <c r="DR331" i="1" l="1"/>
  <c r="AR332" i="1"/>
  <c r="AJ332" i="1"/>
  <c r="AB332" i="1"/>
  <c r="T332" i="1"/>
  <c r="L332" i="1"/>
  <c r="AL332" i="1"/>
  <c r="V332" i="1"/>
  <c r="AN332" i="1"/>
  <c r="AH332" i="1"/>
  <c r="X332" i="1"/>
  <c r="R332" i="1"/>
  <c r="D333" i="1"/>
  <c r="DF332" i="1"/>
  <c r="DD332" i="1"/>
  <c r="DB332" i="1"/>
  <c r="CZ332" i="1"/>
  <c r="CX332" i="1"/>
  <c r="CV332" i="1"/>
  <c r="CT332" i="1"/>
  <c r="CR332" i="1"/>
  <c r="CP332" i="1"/>
  <c r="CN332" i="1"/>
  <c r="CL332" i="1"/>
  <c r="CJ332" i="1"/>
  <c r="CH332" i="1"/>
  <c r="CF332" i="1"/>
  <c r="CD332" i="1"/>
  <c r="CB332" i="1"/>
  <c r="BZ332" i="1"/>
  <c r="BX332" i="1"/>
  <c r="BV332" i="1"/>
  <c r="BT332" i="1"/>
  <c r="BR332" i="1"/>
  <c r="BP332" i="1"/>
  <c r="BN332" i="1"/>
  <c r="BL332" i="1"/>
  <c r="BJ332" i="1"/>
  <c r="BH332" i="1"/>
  <c r="BF332" i="1"/>
  <c r="BD332" i="1"/>
  <c r="BB332" i="1"/>
  <c r="AZ332" i="1"/>
  <c r="AX332" i="1"/>
  <c r="AV332" i="1"/>
  <c r="AT332" i="1"/>
  <c r="AD332" i="1"/>
  <c r="N332" i="1"/>
  <c r="DL332" i="1"/>
  <c r="AF332" i="1"/>
  <c r="P332" i="1"/>
  <c r="AP332" i="1"/>
  <c r="Z332" i="1"/>
  <c r="DR332" i="1" l="1"/>
  <c r="DF333" i="1"/>
  <c r="DD333" i="1"/>
  <c r="DB333" i="1"/>
  <c r="CZ333" i="1"/>
  <c r="CX333" i="1"/>
  <c r="CV333" i="1"/>
  <c r="CT333" i="1"/>
  <c r="CR333" i="1"/>
  <c r="CP333" i="1"/>
  <c r="CN333" i="1"/>
  <c r="CL333" i="1"/>
  <c r="CJ333" i="1"/>
  <c r="CH333" i="1"/>
  <c r="CF333" i="1"/>
  <c r="AN333" i="1"/>
  <c r="AF333" i="1"/>
  <c r="X333" i="1"/>
  <c r="P333" i="1"/>
  <c r="CD333" i="1"/>
  <c r="BV333" i="1"/>
  <c r="AP333" i="1"/>
  <c r="Z333" i="1"/>
  <c r="BX333" i="1"/>
  <c r="AR333" i="1"/>
  <c r="AL333" i="1"/>
  <c r="AB333" i="1"/>
  <c r="V333" i="1"/>
  <c r="L333" i="1"/>
  <c r="D334" i="1"/>
  <c r="BZ333" i="1"/>
  <c r="AH333" i="1"/>
  <c r="R333" i="1"/>
  <c r="CB333" i="1"/>
  <c r="BR333" i="1"/>
  <c r="BJ333" i="1"/>
  <c r="BB333" i="1"/>
  <c r="AT333" i="1"/>
  <c r="AD333" i="1"/>
  <c r="N333" i="1"/>
  <c r="BT333" i="1"/>
  <c r="BL333" i="1"/>
  <c r="BD333" i="1"/>
  <c r="AV333" i="1"/>
  <c r="BN333" i="1"/>
  <c r="BF333" i="1"/>
  <c r="AX333" i="1"/>
  <c r="DL333" i="1"/>
  <c r="BP333" i="1"/>
  <c r="BH333" i="1"/>
  <c r="AZ333" i="1"/>
  <c r="AJ333" i="1"/>
  <c r="T333" i="1"/>
  <c r="DR333" i="1" l="1"/>
  <c r="D335" i="1"/>
  <c r="AP334" i="1"/>
  <c r="AH334" i="1"/>
  <c r="Z334" i="1"/>
  <c r="R334" i="1"/>
  <c r="AR334" i="1"/>
  <c r="AJ334" i="1"/>
  <c r="AB334" i="1"/>
  <c r="DL334" i="1"/>
  <c r="AN334" i="1"/>
  <c r="AF334" i="1"/>
  <c r="X334" i="1"/>
  <c r="P334" i="1"/>
  <c r="DD334" i="1"/>
  <c r="CV334" i="1"/>
  <c r="CN334" i="1"/>
  <c r="CF334" i="1"/>
  <c r="BX334" i="1"/>
  <c r="BP334" i="1"/>
  <c r="BH334" i="1"/>
  <c r="AZ334" i="1"/>
  <c r="DF334" i="1"/>
  <c r="CX334" i="1"/>
  <c r="CP334" i="1"/>
  <c r="CH334" i="1"/>
  <c r="BZ334" i="1"/>
  <c r="BR334" i="1"/>
  <c r="BJ334" i="1"/>
  <c r="BB334" i="1"/>
  <c r="AT334" i="1"/>
  <c r="AD334" i="1"/>
  <c r="T334" i="1"/>
  <c r="L334" i="1"/>
  <c r="CZ334" i="1"/>
  <c r="CR334" i="1"/>
  <c r="CJ334" i="1"/>
  <c r="CB334" i="1"/>
  <c r="BT334" i="1"/>
  <c r="BL334" i="1"/>
  <c r="BD334" i="1"/>
  <c r="AV334" i="1"/>
  <c r="CT334" i="1"/>
  <c r="BN334" i="1"/>
  <c r="AL334" i="1"/>
  <c r="CL334" i="1"/>
  <c r="BF334" i="1"/>
  <c r="CD334" i="1"/>
  <c r="AX334" i="1"/>
  <c r="V334" i="1"/>
  <c r="DB334" i="1"/>
  <c r="BV334" i="1"/>
  <c r="N334" i="1"/>
  <c r="DR334" i="1" l="1"/>
  <c r="DF335" i="1"/>
  <c r="DD335" i="1"/>
  <c r="DB335" i="1"/>
  <c r="CZ335" i="1"/>
  <c r="CX335" i="1"/>
  <c r="CV335" i="1"/>
  <c r="CT335" i="1"/>
  <c r="CR335" i="1"/>
  <c r="CP335" i="1"/>
  <c r="CN335" i="1"/>
  <c r="CL335" i="1"/>
  <c r="CJ335" i="1"/>
  <c r="CH335" i="1"/>
  <c r="CF335" i="1"/>
  <c r="CD335" i="1"/>
  <c r="CB335" i="1"/>
  <c r="BZ335" i="1"/>
  <c r="BX335" i="1"/>
  <c r="BV335" i="1"/>
  <c r="BT335" i="1"/>
  <c r="BR335" i="1"/>
  <c r="BP335" i="1"/>
  <c r="BN335" i="1"/>
  <c r="BL335" i="1"/>
  <c r="BJ335" i="1"/>
  <c r="BH335" i="1"/>
  <c r="BF335" i="1"/>
  <c r="BD335" i="1"/>
  <c r="BB335" i="1"/>
  <c r="AZ335" i="1"/>
  <c r="AX335" i="1"/>
  <c r="AV335" i="1"/>
  <c r="AT335" i="1"/>
  <c r="AL335" i="1"/>
  <c r="AD335" i="1"/>
  <c r="V335" i="1"/>
  <c r="N335" i="1"/>
  <c r="DL335" i="1"/>
  <c r="DL326" i="1" s="1"/>
  <c r="AN335" i="1"/>
  <c r="AF335" i="1"/>
  <c r="X335" i="1"/>
  <c r="P335" i="1"/>
  <c r="AR335" i="1"/>
  <c r="AJ335" i="1"/>
  <c r="AB335" i="1"/>
  <c r="T335" i="1"/>
  <c r="L335" i="1"/>
  <c r="L326" i="1" s="1"/>
  <c r="AP335" i="1"/>
  <c r="Z335" i="1"/>
  <c r="AH335" i="1"/>
  <c r="R335" i="1"/>
  <c r="D336" i="1"/>
  <c r="D337" i="1" s="1"/>
  <c r="CD326" i="1" l="1"/>
  <c r="BF326" i="1"/>
  <c r="BN326" i="1"/>
  <c r="AX326" i="1"/>
  <c r="AB326" i="1"/>
  <c r="T326" i="1"/>
  <c r="P326" i="1"/>
  <c r="Z326" i="1"/>
  <c r="X326" i="1"/>
  <c r="N326" i="1"/>
  <c r="AT326" i="1"/>
  <c r="BB326" i="1"/>
  <c r="BJ326" i="1"/>
  <c r="BR326" i="1"/>
  <c r="BZ326" i="1"/>
  <c r="CH326" i="1"/>
  <c r="CP326" i="1"/>
  <c r="CX326" i="1"/>
  <c r="DF326" i="1"/>
  <c r="DD337" i="1"/>
  <c r="CV337" i="1"/>
  <c r="CN337" i="1"/>
  <c r="CF337" i="1"/>
  <c r="BX337" i="1"/>
  <c r="BP337" i="1"/>
  <c r="BH337" i="1"/>
  <c r="AZ337" i="1"/>
  <c r="AR337" i="1"/>
  <c r="AJ337" i="1"/>
  <c r="AB337" i="1"/>
  <c r="T337" i="1"/>
  <c r="L337" i="1"/>
  <c r="CZ337" i="1"/>
  <c r="CP337" i="1"/>
  <c r="CD337" i="1"/>
  <c r="BT337" i="1"/>
  <c r="BJ337" i="1"/>
  <c r="AX337" i="1"/>
  <c r="AN337" i="1"/>
  <c r="AD337" i="1"/>
  <c r="R337" i="1"/>
  <c r="DL337" i="1"/>
  <c r="CX337" i="1"/>
  <c r="CL337" i="1"/>
  <c r="CB337" i="1"/>
  <c r="BR337" i="1"/>
  <c r="BF337" i="1"/>
  <c r="AV337" i="1"/>
  <c r="AL337" i="1"/>
  <c r="Z337" i="1"/>
  <c r="P337" i="1"/>
  <c r="D338" i="1"/>
  <c r="DB337" i="1"/>
  <c r="CR337" i="1"/>
  <c r="CH337" i="1"/>
  <c r="BV337" i="1"/>
  <c r="BL337" i="1"/>
  <c r="BB337" i="1"/>
  <c r="AP337" i="1"/>
  <c r="AF337" i="1"/>
  <c r="V337" i="1"/>
  <c r="BZ337" i="1"/>
  <c r="AH337" i="1"/>
  <c r="DF337" i="1"/>
  <c r="BN337" i="1"/>
  <c r="X337" i="1"/>
  <c r="CT337" i="1"/>
  <c r="BD337" i="1"/>
  <c r="N337" i="1"/>
  <c r="CJ337" i="1"/>
  <c r="AT337" i="1"/>
  <c r="AP326" i="1"/>
  <c r="AJ326" i="1"/>
  <c r="AF326" i="1"/>
  <c r="V326" i="1"/>
  <c r="AV326" i="1"/>
  <c r="BD326" i="1"/>
  <c r="BL326" i="1"/>
  <c r="BT326" i="1"/>
  <c r="CB326" i="1"/>
  <c r="CJ326" i="1"/>
  <c r="CR326" i="1"/>
  <c r="CZ326" i="1"/>
  <c r="R326" i="1"/>
  <c r="DR335" i="1"/>
  <c r="DR326" i="1" s="1"/>
  <c r="AR326" i="1"/>
  <c r="AN326" i="1"/>
  <c r="AD326" i="1"/>
  <c r="BV326" i="1"/>
  <c r="CL326" i="1"/>
  <c r="CT326" i="1"/>
  <c r="DB326" i="1"/>
  <c r="AH326" i="1"/>
  <c r="AL326" i="1"/>
  <c r="AZ326" i="1"/>
  <c r="BH326" i="1"/>
  <c r="BP326" i="1"/>
  <c r="BX326" i="1"/>
  <c r="CF326" i="1"/>
  <c r="CN326" i="1"/>
  <c r="CV326" i="1"/>
  <c r="DD326" i="1"/>
  <c r="D339" i="1" l="1"/>
  <c r="DF338" i="1"/>
  <c r="CX338" i="1"/>
  <c r="CP338" i="1"/>
  <c r="DL338" i="1"/>
  <c r="CZ338" i="1"/>
  <c r="CR338" i="1"/>
  <c r="CJ338" i="1"/>
  <c r="CB338" i="1"/>
  <c r="BT338" i="1"/>
  <c r="BL338" i="1"/>
  <c r="BD338" i="1"/>
  <c r="AV338" i="1"/>
  <c r="AN338" i="1"/>
  <c r="AF338" i="1"/>
  <c r="X338" i="1"/>
  <c r="P338" i="1"/>
  <c r="DD338" i="1"/>
  <c r="CN338" i="1"/>
  <c r="CD338" i="1"/>
  <c r="BR338" i="1"/>
  <c r="BH338" i="1"/>
  <c r="AX338" i="1"/>
  <c r="AL338" i="1"/>
  <c r="AB338" i="1"/>
  <c r="R338" i="1"/>
  <c r="DB338" i="1"/>
  <c r="CL338" i="1"/>
  <c r="BZ338" i="1"/>
  <c r="BP338" i="1"/>
  <c r="BF338" i="1"/>
  <c r="AT338" i="1"/>
  <c r="AJ338" i="1"/>
  <c r="Z338" i="1"/>
  <c r="N338" i="1"/>
  <c r="CT338" i="1"/>
  <c r="CF338" i="1"/>
  <c r="BV338" i="1"/>
  <c r="BJ338" i="1"/>
  <c r="AZ338" i="1"/>
  <c r="AP338" i="1"/>
  <c r="AD338" i="1"/>
  <c r="T338" i="1"/>
  <c r="CH338" i="1"/>
  <c r="AR338" i="1"/>
  <c r="BX338" i="1"/>
  <c r="AH338" i="1"/>
  <c r="BN338" i="1"/>
  <c r="V338" i="1"/>
  <c r="CV338" i="1"/>
  <c r="BB338" i="1"/>
  <c r="L338" i="1"/>
  <c r="DR337" i="1"/>
  <c r="DR338" i="1" l="1"/>
  <c r="DF339" i="1"/>
  <c r="DD339" i="1"/>
  <c r="DB339" i="1"/>
  <c r="CZ339" i="1"/>
  <c r="CX339" i="1"/>
  <c r="CV339" i="1"/>
  <c r="CT339" i="1"/>
  <c r="CR339" i="1"/>
  <c r="CP339" i="1"/>
  <c r="CN339" i="1"/>
  <c r="CL339" i="1"/>
  <c r="CJ339" i="1"/>
  <c r="CH339" i="1"/>
  <c r="CF339" i="1"/>
  <c r="CD339" i="1"/>
  <c r="CB339" i="1"/>
  <c r="BZ339" i="1"/>
  <c r="BX339" i="1"/>
  <c r="BV339" i="1"/>
  <c r="BT339" i="1"/>
  <c r="BR339" i="1"/>
  <c r="BP339" i="1"/>
  <c r="BN339" i="1"/>
  <c r="BL339" i="1"/>
  <c r="BJ339" i="1"/>
  <c r="BH339" i="1"/>
  <c r="BF339" i="1"/>
  <c r="BD339" i="1"/>
  <c r="BB339" i="1"/>
  <c r="AZ339" i="1"/>
  <c r="AX339" i="1"/>
  <c r="AV339" i="1"/>
  <c r="AT339" i="1"/>
  <c r="AL339" i="1"/>
  <c r="AD339" i="1"/>
  <c r="V339" i="1"/>
  <c r="N339" i="1"/>
  <c r="D340" i="1"/>
  <c r="AR339" i="1"/>
  <c r="AJ339" i="1"/>
  <c r="AB339" i="1"/>
  <c r="T339" i="1"/>
  <c r="L339" i="1"/>
  <c r="DL339" i="1"/>
  <c r="AN339" i="1"/>
  <c r="AF339" i="1"/>
  <c r="X339" i="1"/>
  <c r="P339" i="1"/>
  <c r="AP339" i="1"/>
  <c r="AH339" i="1"/>
  <c r="Z339" i="1"/>
  <c r="R339" i="1"/>
  <c r="DR339" i="1" l="1"/>
  <c r="D341" i="1"/>
  <c r="CD340" i="1"/>
  <c r="CB340" i="1"/>
  <c r="BZ340" i="1"/>
  <c r="BX340" i="1"/>
  <c r="BV340" i="1"/>
  <c r="AP340" i="1"/>
  <c r="AH340" i="1"/>
  <c r="Z340" i="1"/>
  <c r="R340" i="1"/>
  <c r="AR340" i="1"/>
  <c r="AJ340" i="1"/>
  <c r="AB340" i="1"/>
  <c r="T340" i="1"/>
  <c r="L340" i="1"/>
  <c r="DF340" i="1"/>
  <c r="DD340" i="1"/>
  <c r="DB340" i="1"/>
  <c r="CZ340" i="1"/>
  <c r="CX340" i="1"/>
  <c r="CV340" i="1"/>
  <c r="CT340" i="1"/>
  <c r="CR340" i="1"/>
  <c r="CP340" i="1"/>
  <c r="CN340" i="1"/>
  <c r="CL340" i="1"/>
  <c r="CJ340" i="1"/>
  <c r="CH340" i="1"/>
  <c r="CF340" i="1"/>
  <c r="BT340" i="1"/>
  <c r="BR340" i="1"/>
  <c r="BP340" i="1"/>
  <c r="BN340" i="1"/>
  <c r="BL340" i="1"/>
  <c r="BJ340" i="1"/>
  <c r="BH340" i="1"/>
  <c r="BF340" i="1"/>
  <c r="BD340" i="1"/>
  <c r="BB340" i="1"/>
  <c r="AZ340" i="1"/>
  <c r="AX340" i="1"/>
  <c r="AV340" i="1"/>
  <c r="AT340" i="1"/>
  <c r="AL340" i="1"/>
  <c r="AD340" i="1"/>
  <c r="V340" i="1"/>
  <c r="N340" i="1"/>
  <c r="DL340" i="1"/>
  <c r="AN340" i="1"/>
  <c r="AF340" i="1"/>
  <c r="X340" i="1"/>
  <c r="P340" i="1"/>
  <c r="DR340" i="1" l="1"/>
  <c r="DB341" i="1"/>
  <c r="CT341" i="1"/>
  <c r="CL341" i="1"/>
  <c r="CD341" i="1"/>
  <c r="BV341" i="1"/>
  <c r="BN341" i="1"/>
  <c r="BF341" i="1"/>
  <c r="AX341" i="1"/>
  <c r="AP341" i="1"/>
  <c r="AH341" i="1"/>
  <c r="Z341" i="1"/>
  <c r="R341" i="1"/>
  <c r="DL341" i="1"/>
  <c r="CZ341" i="1"/>
  <c r="CR341" i="1"/>
  <c r="CJ341" i="1"/>
  <c r="CB341" i="1"/>
  <c r="BT341" i="1"/>
  <c r="BL341" i="1"/>
  <c r="BD341" i="1"/>
  <c r="AV341" i="1"/>
  <c r="AN341" i="1"/>
  <c r="AF341" i="1"/>
  <c r="X341" i="1"/>
  <c r="P341" i="1"/>
  <c r="D342" i="1"/>
  <c r="DF341" i="1"/>
  <c r="CX341" i="1"/>
  <c r="CP341" i="1"/>
  <c r="CH341" i="1"/>
  <c r="BZ341" i="1"/>
  <c r="BR341" i="1"/>
  <c r="BJ341" i="1"/>
  <c r="BB341" i="1"/>
  <c r="AT341" i="1"/>
  <c r="AL341" i="1"/>
  <c r="AD341" i="1"/>
  <c r="V341" i="1"/>
  <c r="N341" i="1"/>
  <c r="DD341" i="1"/>
  <c r="CV341" i="1"/>
  <c r="CN341" i="1"/>
  <c r="CF341" i="1"/>
  <c r="BX341" i="1"/>
  <c r="BP341" i="1"/>
  <c r="BH341" i="1"/>
  <c r="AZ341" i="1"/>
  <c r="AR341" i="1"/>
  <c r="AJ341" i="1"/>
  <c r="AB341" i="1"/>
  <c r="T341" i="1"/>
  <c r="L341" i="1"/>
  <c r="DR341" i="1" l="1"/>
  <c r="D343" i="1"/>
  <c r="D344" i="1" s="1"/>
  <c r="DF342" i="1"/>
  <c r="DF336" i="1" s="1"/>
  <c r="CX342" i="1"/>
  <c r="CX336" i="1" s="1"/>
  <c r="CP342" i="1"/>
  <c r="CP336" i="1" s="1"/>
  <c r="CH342" i="1"/>
  <c r="CH336" i="1" s="1"/>
  <c r="BZ342" i="1"/>
  <c r="BZ336" i="1" s="1"/>
  <c r="BR342" i="1"/>
  <c r="BR336" i="1" s="1"/>
  <c r="BJ342" i="1"/>
  <c r="BJ336" i="1" s="1"/>
  <c r="BB342" i="1"/>
  <c r="BB336" i="1" s="1"/>
  <c r="AT342" i="1"/>
  <c r="AT336" i="1" s="1"/>
  <c r="AL342" i="1"/>
  <c r="AL336" i="1" s="1"/>
  <c r="AD342" i="1"/>
  <c r="AD336" i="1" s="1"/>
  <c r="V342" i="1"/>
  <c r="V336" i="1" s="1"/>
  <c r="N342" i="1"/>
  <c r="N336" i="1" s="1"/>
  <c r="DD342" i="1"/>
  <c r="DD336" i="1" s="1"/>
  <c r="CV342" i="1"/>
  <c r="CV336" i="1" s="1"/>
  <c r="CN342" i="1"/>
  <c r="CN336" i="1" s="1"/>
  <c r="CF342" i="1"/>
  <c r="CF336" i="1" s="1"/>
  <c r="BX342" i="1"/>
  <c r="BX336" i="1" s="1"/>
  <c r="BP342" i="1"/>
  <c r="BP336" i="1" s="1"/>
  <c r="BH342" i="1"/>
  <c r="BH336" i="1" s="1"/>
  <c r="AZ342" i="1"/>
  <c r="AZ336" i="1" s="1"/>
  <c r="AR342" i="1"/>
  <c r="AR336" i="1" s="1"/>
  <c r="AJ342" i="1"/>
  <c r="AJ336" i="1" s="1"/>
  <c r="AB342" i="1"/>
  <c r="AB336" i="1" s="1"/>
  <c r="T342" i="1"/>
  <c r="T336" i="1" s="1"/>
  <c r="L342" i="1"/>
  <c r="DB342" i="1"/>
  <c r="DB336" i="1" s="1"/>
  <c r="CT342" i="1"/>
  <c r="CT336" i="1" s="1"/>
  <c r="CL342" i="1"/>
  <c r="CL336" i="1" s="1"/>
  <c r="CD342" i="1"/>
  <c r="CD336" i="1" s="1"/>
  <c r="BV342" i="1"/>
  <c r="BV336" i="1" s="1"/>
  <c r="BN342" i="1"/>
  <c r="BN336" i="1" s="1"/>
  <c r="BF342" i="1"/>
  <c r="BF336" i="1" s="1"/>
  <c r="AX342" i="1"/>
  <c r="AX336" i="1" s="1"/>
  <c r="AP342" i="1"/>
  <c r="AP336" i="1" s="1"/>
  <c r="AH342" i="1"/>
  <c r="AH336" i="1" s="1"/>
  <c r="Z342" i="1"/>
  <c r="Z336" i="1" s="1"/>
  <c r="R342" i="1"/>
  <c r="R336" i="1" s="1"/>
  <c r="DL342" i="1"/>
  <c r="DL336" i="1" s="1"/>
  <c r="CZ342" i="1"/>
  <c r="CZ336" i="1" s="1"/>
  <c r="CR342" i="1"/>
  <c r="CR336" i="1" s="1"/>
  <c r="CJ342" i="1"/>
  <c r="CJ336" i="1" s="1"/>
  <c r="CB342" i="1"/>
  <c r="CB336" i="1" s="1"/>
  <c r="BT342" i="1"/>
  <c r="BT336" i="1" s="1"/>
  <c r="BL342" i="1"/>
  <c r="BL336" i="1" s="1"/>
  <c r="BD342" i="1"/>
  <c r="BD336" i="1" s="1"/>
  <c r="AV342" i="1"/>
  <c r="AV336" i="1" s="1"/>
  <c r="AN342" i="1"/>
  <c r="AN336" i="1" s="1"/>
  <c r="AF342" i="1"/>
  <c r="AF336" i="1" s="1"/>
  <c r="X342" i="1"/>
  <c r="X336" i="1" s="1"/>
  <c r="P342" i="1"/>
  <c r="P336" i="1" s="1"/>
  <c r="DF344" i="1" l="1"/>
  <c r="CX344" i="1"/>
  <c r="CP344" i="1"/>
  <c r="CH344" i="1"/>
  <c r="BZ344" i="1"/>
  <c r="BR344" i="1"/>
  <c r="BJ344" i="1"/>
  <c r="BB344" i="1"/>
  <c r="AT344" i="1"/>
  <c r="AL344" i="1"/>
  <c r="DP344" i="1"/>
  <c r="CZ344" i="1"/>
  <c r="CN344" i="1"/>
  <c r="CD344" i="1"/>
  <c r="BT344" i="1"/>
  <c r="BH344" i="1"/>
  <c r="AX344" i="1"/>
  <c r="AN344" i="1"/>
  <c r="AD344" i="1"/>
  <c r="V344" i="1"/>
  <c r="N344" i="1"/>
  <c r="DL344" i="1"/>
  <c r="CV344" i="1"/>
  <c r="CL344" i="1"/>
  <c r="CB344" i="1"/>
  <c r="BP344" i="1"/>
  <c r="BF344" i="1"/>
  <c r="AV344" i="1"/>
  <c r="AJ344" i="1"/>
  <c r="AB344" i="1"/>
  <c r="T344" i="1"/>
  <c r="L344" i="1"/>
  <c r="D345" i="1"/>
  <c r="DD344" i="1"/>
  <c r="CT344" i="1"/>
  <c r="CJ344" i="1"/>
  <c r="BX344" i="1"/>
  <c r="BN344" i="1"/>
  <c r="BD344" i="1"/>
  <c r="AR344" i="1"/>
  <c r="AH344" i="1"/>
  <c r="Z344" i="1"/>
  <c r="R344" i="1"/>
  <c r="DB344" i="1"/>
  <c r="CR344" i="1"/>
  <c r="CF344" i="1"/>
  <c r="BV344" i="1"/>
  <c r="BL344" i="1"/>
  <c r="AZ344" i="1"/>
  <c r="AP344" i="1"/>
  <c r="AF344" i="1"/>
  <c r="X344" i="1"/>
  <c r="P344" i="1"/>
  <c r="DR342" i="1"/>
  <c r="DR336" i="1" s="1"/>
  <c r="L336" i="1"/>
  <c r="DR344" i="1" l="1"/>
  <c r="DF345" i="1"/>
  <c r="CX345" i="1"/>
  <c r="CP345" i="1"/>
  <c r="CH345" i="1"/>
  <c r="BZ345" i="1"/>
  <c r="BR345" i="1"/>
  <c r="BJ345" i="1"/>
  <c r="BB345" i="1"/>
  <c r="AT345" i="1"/>
  <c r="AL345" i="1"/>
  <c r="AD345" i="1"/>
  <c r="V345" i="1"/>
  <c r="N345" i="1"/>
  <c r="D346" i="1"/>
  <c r="DL345" i="1"/>
  <c r="CZ345" i="1"/>
  <c r="CR345" i="1"/>
  <c r="CJ345" i="1"/>
  <c r="CB345" i="1"/>
  <c r="BT345" i="1"/>
  <c r="BL345" i="1"/>
  <c r="BD345" i="1"/>
  <c r="AV345" i="1"/>
  <c r="AN345" i="1"/>
  <c r="AF345" i="1"/>
  <c r="X345" i="1"/>
  <c r="P345" i="1"/>
  <c r="DP345" i="1"/>
  <c r="CT345" i="1"/>
  <c r="CD345" i="1"/>
  <c r="BN345" i="1"/>
  <c r="AX345" i="1"/>
  <c r="AH345" i="1"/>
  <c r="R345" i="1"/>
  <c r="DD345" i="1"/>
  <c r="CN345" i="1"/>
  <c r="BX345" i="1"/>
  <c r="BH345" i="1"/>
  <c r="AR345" i="1"/>
  <c r="AB345" i="1"/>
  <c r="L345" i="1"/>
  <c r="DB345" i="1"/>
  <c r="CL345" i="1"/>
  <c r="BV345" i="1"/>
  <c r="BF345" i="1"/>
  <c r="AP345" i="1"/>
  <c r="Z345" i="1"/>
  <c r="CV345" i="1"/>
  <c r="CF345" i="1"/>
  <c r="BP345" i="1"/>
  <c r="AZ345" i="1"/>
  <c r="AJ345" i="1"/>
  <c r="T345" i="1"/>
  <c r="DL346" i="1" l="1"/>
  <c r="CZ346" i="1"/>
  <c r="CR346" i="1"/>
  <c r="CJ346" i="1"/>
  <c r="CB346" i="1"/>
  <c r="BT346" i="1"/>
  <c r="BL346" i="1"/>
  <c r="BD346" i="1"/>
  <c r="AV346" i="1"/>
  <c r="AN346" i="1"/>
  <c r="AF346" i="1"/>
  <c r="X346" i="1"/>
  <c r="P346" i="1"/>
  <c r="D347" i="1"/>
  <c r="DN346" i="1"/>
  <c r="DB346" i="1"/>
  <c r="CT346" i="1"/>
  <c r="CL346" i="1"/>
  <c r="CD346" i="1"/>
  <c r="BV346" i="1"/>
  <c r="BN346" i="1"/>
  <c r="BF346" i="1"/>
  <c r="AX346" i="1"/>
  <c r="AP346" i="1"/>
  <c r="AH346" i="1"/>
  <c r="Z346" i="1"/>
  <c r="R346" i="1"/>
  <c r="DP346" i="1"/>
  <c r="CV346" i="1"/>
  <c r="CF346" i="1"/>
  <c r="BP346" i="1"/>
  <c r="AZ346" i="1"/>
  <c r="AJ346" i="1"/>
  <c r="T346" i="1"/>
  <c r="DF346" i="1"/>
  <c r="CP346" i="1"/>
  <c r="BZ346" i="1"/>
  <c r="BJ346" i="1"/>
  <c r="AT346" i="1"/>
  <c r="AD346" i="1"/>
  <c r="N346" i="1"/>
  <c r="DD346" i="1"/>
  <c r="CN346" i="1"/>
  <c r="BX346" i="1"/>
  <c r="BH346" i="1"/>
  <c r="AR346" i="1"/>
  <c r="AB346" i="1"/>
  <c r="L346" i="1"/>
  <c r="CX346" i="1"/>
  <c r="CH346" i="1"/>
  <c r="BR346" i="1"/>
  <c r="BB346" i="1"/>
  <c r="AL346" i="1"/>
  <c r="V346" i="1"/>
  <c r="DR345" i="1"/>
  <c r="DR346" i="1" l="1"/>
  <c r="DL347" i="1"/>
  <c r="CZ347" i="1"/>
  <c r="CR347" i="1"/>
  <c r="CJ347" i="1"/>
  <c r="CB347" i="1"/>
  <c r="BT347" i="1"/>
  <c r="BL347" i="1"/>
  <c r="BD347" i="1"/>
  <c r="AV347" i="1"/>
  <c r="AN347" i="1"/>
  <c r="AF347" i="1"/>
  <c r="X347" i="1"/>
  <c r="P347" i="1"/>
  <c r="D348" i="1"/>
  <c r="DN347" i="1"/>
  <c r="DB347" i="1"/>
  <c r="CT347" i="1"/>
  <c r="CL347" i="1"/>
  <c r="CD347" i="1"/>
  <c r="BV347" i="1"/>
  <c r="BN347" i="1"/>
  <c r="BF347" i="1"/>
  <c r="AX347" i="1"/>
  <c r="AP347" i="1"/>
  <c r="AH347" i="1"/>
  <c r="Z347" i="1"/>
  <c r="R347" i="1"/>
  <c r="DP347" i="1"/>
  <c r="CV347" i="1"/>
  <c r="CF347" i="1"/>
  <c r="BP347" i="1"/>
  <c r="AZ347" i="1"/>
  <c r="AJ347" i="1"/>
  <c r="T347" i="1"/>
  <c r="DF347" i="1"/>
  <c r="CP347" i="1"/>
  <c r="BZ347" i="1"/>
  <c r="BJ347" i="1"/>
  <c r="AT347" i="1"/>
  <c r="AD347" i="1"/>
  <c r="N347" i="1"/>
  <c r="DD347" i="1"/>
  <c r="CN347" i="1"/>
  <c r="BX347" i="1"/>
  <c r="BH347" i="1"/>
  <c r="AR347" i="1"/>
  <c r="AB347" i="1"/>
  <c r="L347" i="1"/>
  <c r="CX347" i="1"/>
  <c r="CH347" i="1"/>
  <c r="BR347" i="1"/>
  <c r="BB347" i="1"/>
  <c r="AL347" i="1"/>
  <c r="V347" i="1"/>
  <c r="DL348" i="1" l="1"/>
  <c r="CZ348" i="1"/>
  <c r="CR348" i="1"/>
  <c r="CJ348" i="1"/>
  <c r="CB348" i="1"/>
  <c r="BT348" i="1"/>
  <c r="BL348" i="1"/>
  <c r="BD348" i="1"/>
  <c r="AV348" i="1"/>
  <c r="AN348" i="1"/>
  <c r="AF348" i="1"/>
  <c r="X348" i="1"/>
  <c r="P348" i="1"/>
  <c r="DP348" i="1"/>
  <c r="DP343" i="1" s="1"/>
  <c r="DP351" i="1" s="1"/>
  <c r="DD348" i="1"/>
  <c r="CV348" i="1"/>
  <c r="CN348" i="1"/>
  <c r="CF348" i="1"/>
  <c r="BX348" i="1"/>
  <c r="D349" i="1"/>
  <c r="DN348" i="1"/>
  <c r="DN343" i="1" s="1"/>
  <c r="DN351" i="1" s="1"/>
  <c r="DB348" i="1"/>
  <c r="CT348" i="1"/>
  <c r="CL348" i="1"/>
  <c r="CD348" i="1"/>
  <c r="BV348" i="1"/>
  <c r="BN348" i="1"/>
  <c r="BF348" i="1"/>
  <c r="AX348" i="1"/>
  <c r="AP348" i="1"/>
  <c r="AH348" i="1"/>
  <c r="Z348" i="1"/>
  <c r="R348" i="1"/>
  <c r="CP348" i="1"/>
  <c r="BP348" i="1"/>
  <c r="AZ348" i="1"/>
  <c r="AJ348" i="1"/>
  <c r="T348" i="1"/>
  <c r="CH348" i="1"/>
  <c r="BJ348" i="1"/>
  <c r="AT348" i="1"/>
  <c r="AD348" i="1"/>
  <c r="N348" i="1"/>
  <c r="DF348" i="1"/>
  <c r="BZ348" i="1"/>
  <c r="BH348" i="1"/>
  <c r="AR348" i="1"/>
  <c r="AB348" i="1"/>
  <c r="L348" i="1"/>
  <c r="CX348" i="1"/>
  <c r="BR348" i="1"/>
  <c r="BB348" i="1"/>
  <c r="AL348" i="1"/>
  <c r="V348" i="1"/>
  <c r="DR347" i="1"/>
  <c r="DR348" i="1" l="1"/>
  <c r="DL349" i="1"/>
  <c r="CZ349" i="1"/>
  <c r="CR349" i="1"/>
  <c r="CJ349" i="1"/>
  <c r="CB349" i="1"/>
  <c r="BT349" i="1"/>
  <c r="BL349" i="1"/>
  <c r="BD349" i="1"/>
  <c r="AV349" i="1"/>
  <c r="AN349" i="1"/>
  <c r="AF349" i="1"/>
  <c r="X349" i="1"/>
  <c r="P349" i="1"/>
  <c r="DD349" i="1"/>
  <c r="CV349" i="1"/>
  <c r="CN349" i="1"/>
  <c r="CF349" i="1"/>
  <c r="BX349" i="1"/>
  <c r="BP349" i="1"/>
  <c r="BH349" i="1"/>
  <c r="AZ349" i="1"/>
  <c r="AR349" i="1"/>
  <c r="AJ349" i="1"/>
  <c r="AB349" i="1"/>
  <c r="T349" i="1"/>
  <c r="L349" i="1"/>
  <c r="DB349" i="1"/>
  <c r="CT349" i="1"/>
  <c r="CL349" i="1"/>
  <c r="CD349" i="1"/>
  <c r="BV349" i="1"/>
  <c r="BN349" i="1"/>
  <c r="BF349" i="1"/>
  <c r="AX349" i="1"/>
  <c r="AP349" i="1"/>
  <c r="AH349" i="1"/>
  <c r="Z349" i="1"/>
  <c r="R349" i="1"/>
  <c r="DF349" i="1"/>
  <c r="BZ349" i="1"/>
  <c r="AT349" i="1"/>
  <c r="N349" i="1"/>
  <c r="CX349" i="1"/>
  <c r="BR349" i="1"/>
  <c r="AL349" i="1"/>
  <c r="D350" i="1"/>
  <c r="CP349" i="1"/>
  <c r="BJ349" i="1"/>
  <c r="AD349" i="1"/>
  <c r="CH349" i="1"/>
  <c r="BB349" i="1"/>
  <c r="V349" i="1"/>
  <c r="DR349" i="1" l="1"/>
  <c r="DD350" i="1"/>
  <c r="DD343" i="1" s="1"/>
  <c r="DD351" i="1" s="1"/>
  <c r="CV350" i="1"/>
  <c r="CV343" i="1" s="1"/>
  <c r="CV351" i="1" s="1"/>
  <c r="CN350" i="1"/>
  <c r="CN343" i="1" s="1"/>
  <c r="CN351" i="1" s="1"/>
  <c r="CF350" i="1"/>
  <c r="CF343" i="1" s="1"/>
  <c r="CF351" i="1" s="1"/>
  <c r="BX350" i="1"/>
  <c r="BX343" i="1" s="1"/>
  <c r="BX351" i="1" s="1"/>
  <c r="BP350" i="1"/>
  <c r="BP343" i="1" s="1"/>
  <c r="BP351" i="1" s="1"/>
  <c r="BH350" i="1"/>
  <c r="BH343" i="1" s="1"/>
  <c r="BH351" i="1" s="1"/>
  <c r="AZ350" i="1"/>
  <c r="AZ343" i="1" s="1"/>
  <c r="AZ351" i="1" s="1"/>
  <c r="AR350" i="1"/>
  <c r="AR343" i="1" s="1"/>
  <c r="AR351" i="1" s="1"/>
  <c r="AJ350" i="1"/>
  <c r="AJ343" i="1" s="1"/>
  <c r="AJ351" i="1" s="1"/>
  <c r="AB350" i="1"/>
  <c r="AB343" i="1" s="1"/>
  <c r="AB351" i="1" s="1"/>
  <c r="T350" i="1"/>
  <c r="T343" i="1" s="1"/>
  <c r="T351" i="1" s="1"/>
  <c r="L350" i="1"/>
  <c r="DL350" i="1"/>
  <c r="DL343" i="1" s="1"/>
  <c r="DL351" i="1" s="1"/>
  <c r="CZ350" i="1"/>
  <c r="CZ343" i="1" s="1"/>
  <c r="CZ351" i="1" s="1"/>
  <c r="CR350" i="1"/>
  <c r="CR343" i="1" s="1"/>
  <c r="CR351" i="1" s="1"/>
  <c r="CJ350" i="1"/>
  <c r="CJ343" i="1" s="1"/>
  <c r="CJ351" i="1" s="1"/>
  <c r="CB350" i="1"/>
  <c r="CB343" i="1" s="1"/>
  <c r="CB351" i="1" s="1"/>
  <c r="BT350" i="1"/>
  <c r="BT343" i="1" s="1"/>
  <c r="BT351" i="1" s="1"/>
  <c r="BL350" i="1"/>
  <c r="BL343" i="1" s="1"/>
  <c r="BL351" i="1" s="1"/>
  <c r="BD350" i="1"/>
  <c r="BD343" i="1" s="1"/>
  <c r="BD351" i="1" s="1"/>
  <c r="AV350" i="1"/>
  <c r="AV343" i="1" s="1"/>
  <c r="AV351" i="1" s="1"/>
  <c r="AN350" i="1"/>
  <c r="AN343" i="1" s="1"/>
  <c r="AN351" i="1" s="1"/>
  <c r="AF350" i="1"/>
  <c r="AF343" i="1" s="1"/>
  <c r="AF351" i="1" s="1"/>
  <c r="X350" i="1"/>
  <c r="X343" i="1" s="1"/>
  <c r="X351" i="1" s="1"/>
  <c r="P350" i="1"/>
  <c r="P343" i="1" s="1"/>
  <c r="P351" i="1" s="1"/>
  <c r="DF350" i="1"/>
  <c r="DF343" i="1" s="1"/>
  <c r="DF351" i="1" s="1"/>
  <c r="CX350" i="1"/>
  <c r="CX343" i="1" s="1"/>
  <c r="CX351" i="1" s="1"/>
  <c r="CP350" i="1"/>
  <c r="CP343" i="1" s="1"/>
  <c r="CP351" i="1" s="1"/>
  <c r="CH350" i="1"/>
  <c r="CH343" i="1" s="1"/>
  <c r="CH351" i="1" s="1"/>
  <c r="BZ350" i="1"/>
  <c r="BZ343" i="1" s="1"/>
  <c r="BZ351" i="1" s="1"/>
  <c r="BR350" i="1"/>
  <c r="BR343" i="1" s="1"/>
  <c r="BR351" i="1" s="1"/>
  <c r="BJ350" i="1"/>
  <c r="BJ343" i="1" s="1"/>
  <c r="BJ351" i="1" s="1"/>
  <c r="BB350" i="1"/>
  <c r="BB343" i="1" s="1"/>
  <c r="BB351" i="1" s="1"/>
  <c r="AT350" i="1"/>
  <c r="AT343" i="1" s="1"/>
  <c r="AT351" i="1" s="1"/>
  <c r="AL350" i="1"/>
  <c r="AL343" i="1" s="1"/>
  <c r="AL351" i="1" s="1"/>
  <c r="AD350" i="1"/>
  <c r="AD343" i="1" s="1"/>
  <c r="AD351" i="1" s="1"/>
  <c r="V350" i="1"/>
  <c r="V343" i="1" s="1"/>
  <c r="V351" i="1" s="1"/>
  <c r="N350" i="1"/>
  <c r="N343" i="1" s="1"/>
  <c r="N351" i="1" s="1"/>
  <c r="CL350" i="1"/>
  <c r="CL343" i="1" s="1"/>
  <c r="CL351" i="1" s="1"/>
  <c r="BF350" i="1"/>
  <c r="BF343" i="1" s="1"/>
  <c r="BF351" i="1" s="1"/>
  <c r="Z350" i="1"/>
  <c r="Z343" i="1" s="1"/>
  <c r="Z351" i="1" s="1"/>
  <c r="CD350" i="1"/>
  <c r="CD343" i="1" s="1"/>
  <c r="CD351" i="1" s="1"/>
  <c r="AX350" i="1"/>
  <c r="AX343" i="1" s="1"/>
  <c r="AX351" i="1" s="1"/>
  <c r="R350" i="1"/>
  <c r="R343" i="1" s="1"/>
  <c r="R351" i="1" s="1"/>
  <c r="DB350" i="1"/>
  <c r="DB343" i="1" s="1"/>
  <c r="DB351" i="1" s="1"/>
  <c r="BV350" i="1"/>
  <c r="BV343" i="1" s="1"/>
  <c r="BV351" i="1" s="1"/>
  <c r="AP350" i="1"/>
  <c r="AP343" i="1" s="1"/>
  <c r="AP351" i="1" s="1"/>
  <c r="CT350" i="1"/>
  <c r="CT343" i="1" s="1"/>
  <c r="CT351" i="1" s="1"/>
  <c r="BN350" i="1"/>
  <c r="BN343" i="1" s="1"/>
  <c r="BN351" i="1" s="1"/>
  <c r="AH350" i="1"/>
  <c r="AH343" i="1" s="1"/>
  <c r="AH351" i="1" s="1"/>
  <c r="DR350" i="1" l="1"/>
  <c r="DR343" i="1" s="1"/>
  <c r="DR351" i="1" s="1"/>
  <c r="L343" i="1"/>
  <c r="L351" i="1" s="1"/>
  <c r="DR353" i="1" s="1"/>
</calcChain>
</file>

<file path=xl/sharedStrings.xml><?xml version="1.0" encoding="utf-8"?>
<sst xmlns="http://schemas.openxmlformats.org/spreadsheetml/2006/main" count="526" uniqueCount="416">
  <si>
    <t>Код  профиля</t>
  </si>
  <si>
    <t>Код КСГ 2016</t>
  </si>
  <si>
    <t>КПГ / КСГ</t>
  </si>
  <si>
    <t xml:space="preserve">базовая ставка </t>
  </si>
  <si>
    <t>КЗ (коэффициент относительной затратоемкости)</t>
  </si>
  <si>
    <t>КУ (управленческий коэффициент)</t>
  </si>
  <si>
    <t>районный коэффициент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</si>
  <si>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</si>
  <si>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</si>
  <si>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</si>
  <si>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"Краевая клиническая больница N 2" министерства здравоохранения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</si>
  <si>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</si>
  <si>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</si>
  <si>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ФГБУ "Федеральный центр сердечно-сосудистой хирургии" Минздрава России (г.Хабаровск)</t>
  </si>
  <si>
    <t>Хабаровский филиал ФГБУ НКЦ оториноларингологии ФМБА России</t>
  </si>
  <si>
    <t>Хабаровский филиал ФГАУ "МНТК "Микрохирургия глаза" им.акад.С.Н.Федорова" Минздравсоцразвития России</t>
  </si>
  <si>
    <t>КГБУЗ "Хабаровская районная больница"МЗХК</t>
  </si>
  <si>
    <t>КГБУЗ "Троицкая центральная районная больница" МЗ Хабаровского края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</si>
  <si>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</si>
  <si>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</si>
  <si>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"Князе-Волконская районная больница" МЗ Хабаровского края</t>
  </si>
  <si>
    <t>КГБУЗ "Районная больница района им. Лазо" МЗ Хабаровского края</t>
  </si>
  <si>
    <t>КГБУЗ "Клинико-диагностический центр" МЗ Хабаровского края</t>
  </si>
  <si>
    <t>КГБУЗ "Городская больница N2 им. Д.Н. Матвеева" МЗ Хабаровского края</t>
  </si>
  <si>
    <t>КГБУЗ "Городская клиническая больница N 10" МЗ Хабаровского края</t>
  </si>
  <si>
    <t>КГБУЗ "Городская клиническая больница N 11"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</si>
  <si>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</si>
  <si>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</si>
  <si>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</si>
  <si>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"Детская городская клиническая больница имени В.М. Истомина" МЗ Хабаровского края</t>
  </si>
  <si>
    <t>КГБУЗ "Детская городская клиническая больница N 9" МЗ Хабаровского края</t>
  </si>
  <si>
    <t>НУЗ "Дорожная клиническая больница на станции Хабаровск-1 ОАО "Российские железные дороги"</t>
  </si>
  <si>
    <t>ФГКУ "301 военный клинический госпиталь" Министерства обороны Российской Федерации</t>
  </si>
  <si>
    <t>ФКУЗ "Медико-санитарная часть МВД Российской Федерации по Хабаровскому краю"</t>
  </si>
  <si>
    <t>КГБУЗ "Центральная районная больница района имени Полины Осипенко" МЗ Хабаровского края</t>
  </si>
  <si>
    <t>КГБУЗ "Тугуро-Чумиканская районная больница"МЗ Хабаровского края</t>
  </si>
  <si>
    <t>КГБУЗ "Ванинская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</si>
  <si>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</si>
  <si>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"Ульчская районая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</si>
  <si>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</si>
  <si>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центральная районная больница" МЗ Хабаровского края</t>
  </si>
  <si>
    <t>КГБУЗ "Амурская центральная районная больница" МЗ Хабаровского края</t>
  </si>
  <si>
    <t>КГБУЗ "Верхнебуреинская центральная районная больница" МЗ Хабаровского края</t>
  </si>
  <si>
    <t>КГБУЗ "Солнечная районная больница" МЗ Хабаровского края</t>
  </si>
  <si>
    <t>Федеральное государственное бюджетное УЗ "Медико-санитарная часть N 99 ФМБА России"</t>
  </si>
  <si>
    <t>КГБУЗ "Городская больница N 2" МЗ Хабаровского края</t>
  </si>
  <si>
    <t>КГБУЗ "Городская больница N 3" МЗ Хабаровского края</t>
  </si>
  <si>
    <t>КГБУЗ "Городская больница N 4" МЗ Хабаровского края</t>
  </si>
  <si>
    <t>КГБУЗ "Городская больница N 7" МЗ Хабаровского края</t>
  </si>
  <si>
    <t>КГБУЗ "Родильный дом N 3" МЗ Хабаровского края</t>
  </si>
  <si>
    <t>КГБУЗ "Городской онкологический диспансер" МЗ Хабаровского края</t>
  </si>
  <si>
    <t>КГБУЗ "Детская городская больница" МЗ Хабаровского края</t>
  </si>
  <si>
    <t>КГБУЗ "Инфекционная больница" МЗ Хабаровского края</t>
  </si>
  <si>
    <t>НУЗ "Отделенческая больница на станции Комсомольск ОАО "Российские железные дороги"</t>
  </si>
  <si>
    <t>Ванинская больница ФГБУ "ДВОМЦ ФМБА России"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</si>
  <si>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</si>
  <si>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</si>
  <si>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 xml:space="preserve">КГБУЗ "Краевой кожно-венерологический диспансер" МЗ ХК </t>
  </si>
  <si>
    <t>Общество с ограниченной ответственностью "Институт инновационных медико-эстетических технологий "Биарриц"</t>
  </si>
  <si>
    <t>Санаторий УССУРИ</t>
  </si>
  <si>
    <t>КГБУЗ "Специализированная больница восстановительного лечения "Анненские Воды" МЗ ХК</t>
  </si>
  <si>
    <t>КГБУЗ "Детский санаторий Амурский" МЗ ХК</t>
  </si>
  <si>
    <t>ИТОГО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</si>
  <si>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</si>
  <si>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</si>
  <si>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</si>
  <si>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</si>
  <si>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</si>
  <si>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</si>
  <si>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КУСмо</t>
  </si>
  <si>
    <t>Акушерство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</si>
  <si>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</si>
  <si>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</si>
  <si>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</si>
  <si>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</si>
  <si>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 (нормальные срочные роды)</t>
  </si>
  <si>
    <t>Кесарево сечение</t>
  </si>
  <si>
    <t>Осложнения послеродового периода</t>
  </si>
  <si>
    <t xml:space="preserve">Послеродовый сепсис 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</si>
  <si>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</si>
  <si>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</si>
  <si>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</si>
  <si>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Искусственное прерывание беременности (аборт) хирургический</t>
  </si>
  <si>
    <t>Операции на женских половых органах (уровень затрат 1)</t>
  </si>
  <si>
    <t>Операции на женских половых органах (уровень затрат 2)</t>
  </si>
  <si>
    <t>Операции на женских половых органах (уровень затрат 3)</t>
  </si>
  <si>
    <t>Операции на женских половых органах (уровень затрат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</si>
  <si>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</si>
  <si>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</si>
  <si>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</si>
  <si>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</si>
  <si>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</si>
  <si>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</si>
  <si>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уровень затрат 1</t>
  </si>
  <si>
    <t>Болезни печени, уровень затрат 2</t>
  </si>
  <si>
    <t>Болезни поджелудочной железы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</si>
  <si>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</si>
  <si>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</si>
  <si>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</si>
  <si>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</si>
  <si>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</si>
  <si>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</si>
  <si>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</si>
  <si>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</si>
  <si>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</si>
  <si>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</si>
  <si>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</si>
  <si>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</si>
  <si>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</si>
  <si>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</si>
  <si>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</si>
  <si>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ЗНО лимфоидной и кроветворной тканей), дети</t>
  </si>
  <si>
    <t>Детская урология-андрология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</si>
  <si>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</si>
  <si>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</si>
  <si>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</si>
  <si>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Операции на мужских половых органах, дети (уровень затрат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</si>
  <si>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</si>
  <si>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</si>
  <si>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</si>
  <si>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</si>
  <si>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 5)</t>
  </si>
  <si>
    <t>Операции на почке и мочевыделительной системе, дети (уровень  6)</t>
  </si>
  <si>
    <t>Детская хирургия</t>
  </si>
  <si>
    <t>Детская хирургия, уровень 1</t>
  </si>
  <si>
    <t>Детская хирургия, уровень 2</t>
  </si>
  <si>
    <t>Апендектомия, уровень 1, дети</t>
  </si>
  <si>
    <t>Апендектомия, уровень 2, дети</t>
  </si>
  <si>
    <t>Операции по поводу грыж, дети (уровень затрат 1)</t>
  </si>
  <si>
    <t>Операции по поводу грыж, дети (уровень затрат 2)</t>
  </si>
  <si>
    <t>Операции по поводу грыж, дети (уровень затрат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</si>
  <si>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</si>
  <si>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</si>
  <si>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</si>
  <si>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дети, уровень 1</t>
  </si>
  <si>
    <t>Другие болезни эндокринной системы, дети, уровень 2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</si>
  <si>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</si>
  <si>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</si>
  <si>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</si>
  <si>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</si>
  <si>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</si>
  <si>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</si>
  <si>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</si>
  <si>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</si>
  <si>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</si>
  <si>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</si>
  <si>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</si>
  <si>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Клещевой энцефалит</t>
  </si>
  <si>
    <t>Кардиология</t>
  </si>
  <si>
    <t>Нестабильная стенокардия, инфаркт миокарда, легочная эмболия, уровень 1</t>
  </si>
  <si>
    <t>Нестабильная стенокардия, инфаркт миокарда, легочная эмболия, уровень 2</t>
  </si>
  <si>
    <t>Нестабильная стенокардия, инфаркт миокарда, легочная эмболия, уровень 3</t>
  </si>
  <si>
    <t>Нарушения ритма и проводимости, уровень 1</t>
  </si>
  <si>
    <t>Нарушения ритма и проводимости, уровень 2</t>
  </si>
  <si>
    <t>Эндокардит, миокардит, перикардит, кардиомиопатии, уровень 1</t>
  </si>
  <si>
    <t>Эндокардит, миокардит, перикардит, кардиомиопатии, уровень 2</t>
  </si>
  <si>
    <t>Колопроктология</t>
  </si>
  <si>
    <t>Операции на кишечнике и анальной области  (уровень затрат 1)</t>
  </si>
  <si>
    <t>Операции на кишечнике и анальной области  (уровень затрат 2)</t>
  </si>
  <si>
    <t>Операции на кишечнике и анальной области (уровень затрат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</si>
  <si>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</si>
  <si>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</si>
  <si>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</si>
  <si>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</si>
  <si>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</si>
  <si>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судороги, уровень 1</t>
  </si>
  <si>
    <t>Эпилепсия, судороги, уровень 2</t>
  </si>
  <si>
    <t>Расстройства периферической нервной системы</t>
  </si>
  <si>
    <t>Комплексное лечение заболеваний нервной системы с применением препаратов иммуноглобулина</t>
  </si>
  <si>
    <t>Другие нарушения нервной системы, уровень 1</t>
  </si>
  <si>
    <t>Другие нарушения нервной системы, уровень 2</t>
  </si>
  <si>
    <t>Транзиторные ишемические приступы, сосудистые мозговые синдромы</t>
  </si>
  <si>
    <t>Кровоизлияние в мозг</t>
  </si>
  <si>
    <t>Инфаркт мозга, уровень 1</t>
  </si>
  <si>
    <t>Инфаркт мозга, уровень 2</t>
  </si>
  <si>
    <t>Инфаркт мозга, уровень 3</t>
  </si>
  <si>
    <t>Другие цереброваскулярные болезни</t>
  </si>
  <si>
    <t>Нейрохирургия</t>
  </si>
  <si>
    <t>Паралитические синдромы, травма спинного мозга, уровень 1</t>
  </si>
  <si>
    <t>Паралитические синдромы, травма спинного мозга, уровень 2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</si>
  <si>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</si>
  <si>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</si>
  <si>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</si>
  <si>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</si>
  <si>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затрат 1)</t>
  </si>
  <si>
    <t>Операции на центральной нервной системе и головном мозге (уровень затрат 2)</t>
  </si>
  <si>
    <t>Операции на периферической нервной системе (уровень затрат 1)</t>
  </si>
  <si>
    <t>Операции на периферической нервной системе (уровень затрат 2)</t>
  </si>
  <si>
    <t>Операции на периферической нервной системе (уровень затрат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</si>
  <si>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</si>
  <si>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</si>
  <si>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</si>
  <si>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</si>
  <si>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</si>
  <si>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</si>
  <si>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</si>
  <si>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</si>
  <si>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</si>
  <si>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</si>
  <si>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</si>
  <si>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</si>
  <si>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</si>
  <si>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</si>
  <si>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затрат 1)</t>
  </si>
  <si>
    <t>Операции на женских половых органах  при злокачественных новообразованиях (уровень затрат 2)</t>
  </si>
  <si>
    <t>Операции на кишечнике и анальной области при злокачественных новообразованиях (уровень затрат 1)</t>
  </si>
  <si>
    <t>Операции на кишечнике и анальной области при злокачественных новообразованиях (уровень затрат 2)</t>
  </si>
  <si>
    <t>Операции на кишечнике и анальной области при злокачественных новообразованиях (уровень затрат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</si>
  <si>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</si>
  <si>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</si>
  <si>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</si>
  <si>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</si>
  <si>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Тиреоидэктомия при злокачественных новообразованиях щитовидной железы</t>
  </si>
  <si>
    <t xml:space="preserve">Мастэктомия, уровень 1; другие операции при злокачественном новообразовании молочной железы </t>
  </si>
  <si>
    <t>Мастэктомия, уровень 2</t>
  </si>
  <si>
    <t>Операции при злокачественном новобразовании желчного пузыря, желчных протоков</t>
  </si>
  <si>
    <t>Операции при злокачественном новообразовании пищевода, желудка</t>
  </si>
  <si>
    <t>Другие операции при злокачественном новообразовании брюшной полости</t>
  </si>
  <si>
    <t>Злокачественое новообразование не классифицированное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</si>
  <si>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</si>
  <si>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</si>
  <si>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</si>
  <si>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</si>
  <si>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</si>
  <si>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</si>
  <si>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</si>
  <si>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</si>
  <si>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</si>
  <si>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</si>
  <si>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</si>
  <si>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</si>
  <si>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</si>
  <si>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</si>
  <si>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</si>
  <si>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</si>
  <si>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</si>
  <si>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</si>
  <si>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</si>
  <si>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</si>
  <si>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Операции на органе слуха, придаточных пазухах носа  и верхних дыхательных путях (уровень затрат 3)</t>
  </si>
  <si>
    <t>Операции на органе слуха, придаточных пазухах носа  и верхних дыхательных путях (уровень затрат 4)</t>
  </si>
  <si>
    <t>Операции на органе слуха, придаточных пазухах носа  и верхних дыхательных путях (уровень затрат 5)</t>
  </si>
  <si>
    <t>Ремонт и замена речевого процессора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</si>
  <si>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</si>
  <si>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</si>
  <si>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</si>
  <si>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</si>
  <si>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</si>
  <si>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Операции на органе зрения (уровень затрат 5)</t>
  </si>
  <si>
    <t>Операции на органе зрения (уровень затрат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</si>
  <si>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</si>
  <si>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</si>
  <si>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</si>
  <si>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</si>
  <si>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</si>
  <si>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</si>
  <si>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</si>
  <si>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</si>
  <si>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</si>
  <si>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</si>
  <si>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</si>
  <si>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</si>
  <si>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</si>
  <si>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</si>
  <si>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</si>
  <si>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</si>
  <si>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</si>
  <si>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</si>
  <si>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</si>
  <si>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</si>
  <si>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</si>
  <si>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</si>
  <si>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</si>
  <si>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при болезнях кровообращения</t>
  </si>
  <si>
    <t>Операции на сердце и коронарных сосудах (уровень затрат 1)</t>
  </si>
  <si>
    <t>Операции на сердце и коронарных сосудах (уровень затрат 2)</t>
  </si>
  <si>
    <t>Операции на сердце и коронарных сосудах (уровень затрат 3)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</si>
  <si>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</si>
  <si>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</si>
  <si>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</si>
  <si>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Операции на сосудах (уровень затрат 4)</t>
  </si>
  <si>
    <t>Операции на сосудах (уровень затрат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</si>
  <si>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</si>
  <si>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</si>
  <si>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</si>
  <si>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</si>
  <si>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</si>
  <si>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</si>
  <si>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</si>
  <si>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</t>
  </si>
  <si>
    <t>Стенокардия (кроме нестабильной),  хроническая ишемическая болезнь сердца,уровень 1</t>
  </si>
  <si>
    <t>Стенокардия (кроме нестабильной),  хроническая ишемическая болезнь сердца,уровень 2</t>
  </si>
  <si>
    <t>Другие болезни сердца, уровень 1</t>
  </si>
  <si>
    <t>Другие болезни сердца, уровень 2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</si>
  <si>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</si>
  <si>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</si>
  <si>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</si>
  <si>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</si>
  <si>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</si>
  <si>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</si>
  <si>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</si>
  <si>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</si>
  <si>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</si>
  <si>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</si>
  <si>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</si>
  <si>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</si>
  <si>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</si>
  <si>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</si>
  <si>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</si>
  <si>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</si>
  <si>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</si>
  <si>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</si>
  <si>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</si>
  <si>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</si>
  <si>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</si>
  <si>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суставов, операции на позвоночнике с использованием имплантов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</si>
  <si>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</si>
  <si>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</si>
  <si>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</si>
  <si>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</si>
  <si>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</si>
  <si>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</si>
  <si>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</si>
  <si>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</si>
  <si>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</si>
  <si>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</si>
  <si>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</si>
  <si>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</si>
  <si>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мужских половых органах (уровень затрат 4)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</si>
  <si>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</si>
  <si>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</si>
  <si>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</si>
  <si>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</si>
  <si>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Операции на почке и мочевыделительной системе (уровень затрат 5)</t>
  </si>
  <si>
    <t>Операции на почке и мочевыделительной системе (уровень затрат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</si>
  <si>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</si>
  <si>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</si>
  <si>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</si>
  <si>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</si>
  <si>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</si>
  <si>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</si>
  <si>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</si>
  <si>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</si>
  <si>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</si>
  <si>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</si>
  <si>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</si>
  <si>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</si>
  <si>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Артрозы, другие поражения суставов, болезни мягких тканей</t>
  </si>
  <si>
    <t>Остеомиелит, уровень 1</t>
  </si>
  <si>
    <t>Остеомиелит, уровень 2</t>
  </si>
  <si>
    <t>Остеомиелит, уровень 3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</si>
  <si>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</si>
  <si>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</si>
  <si>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</si>
  <si>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</si>
  <si>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</si>
  <si>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</si>
  <si>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</si>
  <si>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желчном пузыре и желчевыводящих путях (уровень затрат 3)</t>
  </si>
  <si>
    <t>Операции на желчном пузыре и желчевыводящих путях (уровень затрат 4)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</si>
  <si>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</si>
  <si>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</si>
  <si>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Панкреатит, хирургическое лечение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</si>
  <si>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</si>
  <si>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</si>
  <si>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</si>
  <si>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Апендектомия, уровень 1, взрослые</t>
  </si>
  <si>
    <t>Апендектомия, уровень 2, взрослые</t>
  </si>
  <si>
    <t>Операции по поводу грыж, взрослые (уровень затрат 1)</t>
  </si>
  <si>
    <t>Операции по поводу грыж, взрослые (уровень затрат 2)</t>
  </si>
  <si>
    <t>Операции по поводу грыж, взрослые (уровень затрат 3)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</si>
  <si>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</si>
  <si>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</si>
  <si>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</si>
  <si>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(камбустиология)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</si>
  <si>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</si>
  <si>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</si>
  <si>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</si>
  <si>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</si>
  <si>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</si>
  <si>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</si>
  <si>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</si>
  <si>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</si>
  <si>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</si>
  <si>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</si>
  <si>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</si>
  <si>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</si>
  <si>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</si>
  <si>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Эндокринология</t>
  </si>
  <si>
    <t>Сахарный диабет, уровень 1, взрослые</t>
  </si>
  <si>
    <t>Сахарный диабет, уровень 2, взрослые</t>
  </si>
  <si>
    <t>Заболевания гипофиза, взрослые</t>
  </si>
  <si>
    <t>Другие болезни эндокринной системы, взрослые, уровень 1</t>
  </si>
  <si>
    <t>Другие болезни эндокринной системы, взрослые, уровень 2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</si>
  <si>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</si>
  <si>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</si>
  <si>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</si>
  <si>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</si>
  <si>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</si>
  <si>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Редкие генетические заболевания</t>
  </si>
  <si>
    <t>Лечение с применением генно-инженерных биологических препаратов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</si>
  <si>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</si>
  <si>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</si>
  <si>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</si>
  <si>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</si>
  <si>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Реабилитация</t>
  </si>
  <si>
    <t>Нейрореабилитация</t>
  </si>
  <si>
    <t>Кардиореабилитация</t>
  </si>
  <si>
    <t>Реабилитация после перенесенных травм и операций на опорно-двигательной системе</t>
  </si>
  <si>
    <t>Реабилитация детей, перенесших заболевания перинатального периода</t>
  </si>
  <si>
    <t>Реабилитация при других соматических заболеваниях</t>
  </si>
  <si>
    <t>Реабилитация детей с нарушениями слуха</t>
  </si>
  <si>
    <t>Реабилитация детей с онкогематологическими заболеваниями</t>
  </si>
  <si>
    <t>Итого</t>
  </si>
  <si>
    <t>Приложение №2 Решению Комиссии по разработке ТП ОМС от 29.12.2015 № 14</t>
  </si>
  <si>
    <t>Объемы  медицинской помощи в условиях круглосуточного стационара за счет средств ОМС в разрезе  клинико-статистических групп заболеваний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</si>
</sst>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  <numFmt numFmtId="166" formatCode="#,##0.000"/>
    <numFmt numFmtId="167" formatCode="_-* #,##0.00_р_._-;\-* #,##0.00_р_._-;_-* &quot;-&quot;_р_.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i/>
      <sz val="11"/>
      <color rgb="FFFF0000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2"/>
      <charset val="204"/>
    </font>
    <font>
      <sz val="12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b/>
      <sz val="12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4" fillId="0" borderId="0"/>
    <xf numFmtId="0" fontId="17" fillId="0" borderId="0"/>
    <xf numFmtId="0" fontId="18" fillId="0" borderId="0"/>
    <xf numFmtId="0" fontId="4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 applyFill="0" applyBorder="0" applyProtection="0">
      <alignment wrapText="1"/>
      <protection locked="0"/>
    </xf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wrapText="1"/>
    </xf>
    <xf numFmtId="164" fontId="3" fillId="0" borderId="0" xfId="0" applyNumberFormat="1" applyFont="1" applyFill="1" applyAlignment="1">
      <alignment horizontal="center" wrapText="1"/>
    </xf>
    <xf numFmtId="0" fontId="5" fillId="0" borderId="0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6" fillId="0" borderId="0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0" fontId="5" fillId="0" borderId="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1" fontId="10" fillId="0" borderId="3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164" fontId="9" fillId="0" borderId="3" xfId="1" applyNumberFormat="1" applyFont="1" applyFill="1" applyBorder="1" applyAlignment="1">
      <alignment horizontal="center" vertical="center" wrapText="1"/>
    </xf>
    <xf numFmtId="1" fontId="10" fillId="0" borderId="5" xfId="1" applyNumberFormat="1" applyFont="1" applyFill="1" applyBorder="1" applyAlignment="1">
      <alignment horizontal="center" vertical="center" wrapText="1"/>
    </xf>
    <xf numFmtId="0" fontId="7" fillId="0" borderId="3" xfId="0" applyFont="1" applyFill="1" applyBorder="1"/>
    <xf numFmtId="0" fontId="0" fillId="0" borderId="6" xfId="0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41" fontId="9" fillId="0" borderId="4" xfId="1" applyNumberFormat="1" applyFont="1" applyFill="1" applyBorder="1" applyAlignment="1">
      <alignment horizontal="center" vertical="center" wrapText="1"/>
    </xf>
    <xf numFmtId="164" fontId="9" fillId="0" borderId="7" xfId="1" applyNumberFormat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165" fontId="10" fillId="0" borderId="5" xfId="1" applyNumberFormat="1" applyFont="1" applyFill="1" applyBorder="1" applyAlignment="1">
      <alignment horizontal="center" vertical="center" wrapText="1"/>
    </xf>
    <xf numFmtId="165" fontId="10" fillId="0" borderId="3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vertical="center" wrapText="1"/>
    </xf>
    <xf numFmtId="4" fontId="9" fillId="0" borderId="4" xfId="1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41" fontId="9" fillId="0" borderId="3" xfId="1" applyNumberFormat="1" applyFont="1" applyFill="1" applyBorder="1" applyAlignment="1">
      <alignment horizontal="center" vertical="center" wrapText="1"/>
    </xf>
    <xf numFmtId="41" fontId="13" fillId="0" borderId="3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/>
    <xf numFmtId="0" fontId="4" fillId="0" borderId="4" xfId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41" fontId="8" fillId="0" borderId="3" xfId="1" applyNumberFormat="1" applyFont="1" applyFill="1" applyBorder="1" applyAlignment="1">
      <alignment horizontal="center" vertical="center" wrapText="1"/>
    </xf>
    <xf numFmtId="41" fontId="3" fillId="0" borderId="3" xfId="0" applyNumberFormat="1" applyFont="1" applyFill="1" applyBorder="1"/>
    <xf numFmtId="0" fontId="3" fillId="0" borderId="3" xfId="0" applyFont="1" applyFill="1" applyBorder="1"/>
    <xf numFmtId="3" fontId="9" fillId="0" borderId="3" xfId="1" applyNumberFormat="1" applyFont="1" applyFill="1" applyBorder="1" applyAlignment="1">
      <alignment horizontal="right" vertical="center" wrapText="1"/>
    </xf>
    <xf numFmtId="0" fontId="7" fillId="0" borderId="4" xfId="1" applyFont="1" applyFill="1" applyBorder="1" applyAlignment="1">
      <alignment horizontal="center" vertical="center"/>
    </xf>
    <xf numFmtId="0" fontId="14" fillId="0" borderId="3" xfId="0" applyFont="1" applyFill="1" applyBorder="1"/>
    <xf numFmtId="0" fontId="14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/>
    </xf>
    <xf numFmtId="166" fontId="9" fillId="0" borderId="4" xfId="1" applyNumberFormat="1" applyFont="1" applyFill="1" applyBorder="1" applyAlignment="1">
      <alignment horizontal="center" vertical="center" wrapText="1"/>
    </xf>
    <xf numFmtId="41" fontId="16" fillId="0" borderId="3" xfId="1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/>
    </xf>
    <xf numFmtId="41" fontId="9" fillId="0" borderId="4" xfId="1" applyNumberFormat="1" applyFont="1" applyFill="1" applyBorder="1" applyAlignment="1">
      <alignment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41" fontId="3" fillId="0" borderId="0" xfId="0" applyNumberFormat="1" applyFont="1" applyFill="1"/>
    <xf numFmtId="0" fontId="8" fillId="0" borderId="4" xfId="1" applyFont="1" applyFill="1" applyBorder="1" applyAlignment="1">
      <alignment vertical="center" wrapText="1"/>
    </xf>
    <xf numFmtId="164" fontId="8" fillId="0" borderId="7" xfId="1" applyNumberFormat="1" applyFont="1" applyFill="1" applyBorder="1" applyAlignment="1">
      <alignment vertical="center" wrapText="1"/>
    </xf>
    <xf numFmtId="164" fontId="8" fillId="0" borderId="4" xfId="1" applyNumberFormat="1" applyFont="1" applyFill="1" applyBorder="1" applyAlignment="1">
      <alignment horizontal="center"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166" fontId="8" fillId="0" borderId="4" xfId="1" applyNumberFormat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41" fontId="8" fillId="0" borderId="3" xfId="1" applyNumberFormat="1" applyFont="1" applyFill="1" applyBorder="1" applyAlignment="1">
      <alignment horizontal="center"/>
    </xf>
    <xf numFmtId="167" fontId="8" fillId="0" borderId="3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 vertical="center"/>
    </xf>
    <xf numFmtId="0" fontId="19" fillId="0" borderId="1" xfId="0" applyFont="1" applyFill="1" applyBorder="1"/>
    <xf numFmtId="0" fontId="3" fillId="0" borderId="1" xfId="0" applyFont="1" applyFill="1" applyBorder="1" applyAlignment="1">
      <alignment horizontal="center"/>
    </xf>
    <xf numFmtId="1" fontId="10" fillId="0" borderId="5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11" fillId="0" borderId="5" xfId="1" applyNumberFormat="1" applyFont="1" applyFill="1" applyBorder="1" applyAlignment="1">
      <alignment horizontal="center" vertical="center" wrapText="1"/>
    </xf>
    <xf numFmtId="1" fontId="11" fillId="0" borderId="4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textRotation="90"/>
    </xf>
    <xf numFmtId="0" fontId="4" fillId="0" borderId="4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164" fontId="9" fillId="0" borderId="3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1" fontId="12" fillId="0" borderId="3" xfId="1" applyNumberFormat="1" applyFont="1" applyFill="1" applyBorder="1" applyAlignment="1">
      <alignment horizontal="center" vertical="center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V353"/>
  <sheetViews>
    <sheetView tabSelected="1" zoomScaleNormal="100" zoomScaleSheetLayoutView="90" workbookViewId="0">
      <pane xSplit="10" ySplit="5" topLeftCell="K321" activePane="bottomRight" state="frozen"/>
      <selection pane="topRight" activeCell="O1" sqref="O1"/>
      <selection pane="bottomLeft" activeCell="A6" sqref="A6"/>
      <selection pane="bottomRight" activeCell="G4" sqref="G4:J4"/>
    </sheetView>
  </sheetViews>
  <sheetFormatPr defaultColWidth="9.140625" defaultRowHeight="15.75" x14ac:dyDescent="0.25"/>
  <cols>
    <col min="1" max="1" width="7.7109375" style="1" customWidth="1"/>
    <col min="2" max="2" width="10.5703125" style="1" bestFit="1" customWidth="1"/>
    <col min="3" max="3" width="56.7109375" style="2" customWidth="1"/>
    <col min="4" max="4" width="11.42578125" style="2" customWidth="1"/>
    <col min="5" max="5" width="9.42578125" style="3" customWidth="1"/>
    <col min="6" max="6" width="9.5703125" style="3" customWidth="1"/>
    <col min="7" max="7" width="9.28515625" style="3" customWidth="1"/>
    <col min="8" max="8" width="9.5703125" style="3" customWidth="1"/>
    <col min="9" max="9" width="10.140625" style="3" customWidth="1"/>
    <col min="10" max="10" width="9.28515625" style="3" customWidth="1"/>
    <col min="11" max="11" width="12.42578125" style="6" customWidth="1"/>
    <col min="12" max="12" width="14.140625" style="6" customWidth="1"/>
    <col min="13" max="13" width="11.140625" style="6" customWidth="1"/>
    <col min="14" max="14" width="19.5703125" style="6" customWidth="1"/>
    <col min="15" max="15" width="9.5703125" style="5" customWidth="1"/>
    <col min="16" max="16" width="16.85546875" style="5" customWidth="1"/>
    <col min="17" max="17" width="11.28515625" style="5" customWidth="1"/>
    <col min="18" max="18" width="15.42578125" style="5" customWidth="1"/>
    <col min="19" max="19" width="11.85546875" style="5" customWidth="1"/>
    <col min="20" max="20" width="15.7109375" style="5" customWidth="1"/>
    <col min="21" max="21" width="11.85546875" style="5" customWidth="1"/>
    <col min="22" max="22" width="14.85546875" style="5" customWidth="1"/>
    <col min="23" max="23" width="10.42578125" style="5" customWidth="1"/>
    <col min="24" max="24" width="16.140625" style="5" customWidth="1"/>
    <col min="25" max="25" width="11.140625" style="5" customWidth="1"/>
    <col min="26" max="26" width="17.5703125" style="5" customWidth="1"/>
    <col min="27" max="27" width="10.5703125" style="5" customWidth="1"/>
    <col min="28" max="28" width="17.42578125" style="5" customWidth="1"/>
    <col min="29" max="29" width="11.140625" style="5" customWidth="1"/>
    <col min="30" max="30" width="15.7109375" style="5" customWidth="1"/>
    <col min="31" max="31" width="11.28515625" style="5" customWidth="1"/>
    <col min="32" max="32" width="17" style="5" customWidth="1"/>
    <col min="33" max="33" width="11.5703125" style="5" customWidth="1"/>
    <col min="34" max="34" width="16.28515625" style="5" customWidth="1"/>
    <col min="35" max="35" width="10.42578125" style="5" customWidth="1"/>
    <col min="36" max="36" width="16.5703125" style="5" customWidth="1"/>
    <col min="37" max="37" width="9.7109375" style="5" customWidth="1"/>
    <col min="38" max="38" width="15.42578125" style="5" customWidth="1"/>
    <col min="39" max="39" width="11.140625" style="5" customWidth="1"/>
    <col min="40" max="40" width="15.28515625" style="5" customWidth="1"/>
    <col min="41" max="41" width="11.42578125" style="5" customWidth="1"/>
    <col min="42" max="42" width="13.5703125" style="5" customWidth="1"/>
    <col min="43" max="43" width="11.85546875" style="5" customWidth="1"/>
    <col min="44" max="44" width="14.5703125" style="5" customWidth="1"/>
    <col min="45" max="45" width="11.28515625" style="5" customWidth="1"/>
    <col min="46" max="46" width="14.85546875" style="5" customWidth="1"/>
    <col min="47" max="47" width="11.5703125" style="5" customWidth="1"/>
    <col min="48" max="48" width="18.140625" style="5" customWidth="1"/>
    <col min="49" max="49" width="12" style="5" customWidth="1"/>
    <col min="50" max="50" width="14.42578125" style="5" customWidth="1"/>
    <col min="51" max="51" width="12.28515625" style="5" customWidth="1"/>
    <col min="52" max="52" width="16.7109375" style="5" customWidth="1"/>
    <col min="53" max="53" width="10.42578125" style="5" customWidth="1"/>
    <col min="54" max="54" width="13.7109375" style="5" customWidth="1"/>
    <col min="55" max="55" width="11.85546875" style="5" customWidth="1"/>
    <col min="56" max="56" width="16.140625" style="5" customWidth="1"/>
    <col min="57" max="57" width="11.140625" style="5" customWidth="1"/>
    <col min="58" max="58" width="15.140625" style="5" customWidth="1"/>
    <col min="59" max="59" width="10.5703125" style="5" customWidth="1"/>
    <col min="60" max="60" width="17.42578125" style="5" customWidth="1"/>
    <col min="61" max="61" width="11.85546875" style="5" customWidth="1"/>
    <col min="62" max="62" width="16.140625" style="5" customWidth="1"/>
    <col min="63" max="63" width="11.28515625" style="5" customWidth="1"/>
    <col min="64" max="64" width="15" style="5" customWidth="1"/>
    <col min="65" max="65" width="11.5703125" style="5" customWidth="1"/>
    <col min="66" max="66" width="15.28515625" style="5" customWidth="1"/>
    <col min="67" max="67" width="11.28515625" style="5" customWidth="1"/>
    <col min="68" max="68" width="16.5703125" style="5" customWidth="1"/>
    <col min="69" max="69" width="11.28515625" style="5" customWidth="1"/>
    <col min="70" max="70" width="17.85546875" style="5" customWidth="1"/>
    <col min="71" max="71" width="11.42578125" style="5" customWidth="1"/>
    <col min="72" max="72" width="16.85546875" style="5" customWidth="1"/>
    <col min="73" max="73" width="11.85546875" style="5" customWidth="1"/>
    <col min="74" max="74" width="17.42578125" style="5" customWidth="1"/>
    <col min="75" max="75" width="11.28515625" style="5" customWidth="1"/>
    <col min="76" max="76" width="19.28515625" style="5" customWidth="1"/>
    <col min="77" max="77" width="12" style="5" customWidth="1"/>
    <col min="78" max="78" width="16.85546875" style="5" customWidth="1"/>
    <col min="79" max="79" width="11.28515625" style="5" customWidth="1"/>
    <col min="80" max="80" width="16.140625" style="5" customWidth="1"/>
    <col min="81" max="81" width="11.140625" style="5" customWidth="1"/>
    <col min="82" max="82" width="15" style="5" customWidth="1"/>
    <col min="83" max="83" width="11.28515625" style="5" customWidth="1"/>
    <col min="84" max="84" width="15.5703125" style="5" customWidth="1"/>
    <col min="85" max="85" width="7.85546875" style="5" customWidth="1"/>
    <col min="86" max="86" width="13.5703125" style="5" customWidth="1"/>
    <col min="87" max="87" width="11.140625" style="5" customWidth="1"/>
    <col min="88" max="88" width="15.85546875" style="5" customWidth="1"/>
    <col min="89" max="89" width="11.85546875" style="5" customWidth="1"/>
    <col min="90" max="90" width="16.28515625" style="5" customWidth="1"/>
    <col min="91" max="91" width="12.140625" style="5" customWidth="1"/>
    <col min="92" max="92" width="17" style="5" customWidth="1"/>
    <col min="93" max="93" width="11.42578125" style="5" customWidth="1"/>
    <col min="94" max="94" width="18.5703125" style="5" customWidth="1"/>
    <col min="95" max="95" width="11.85546875" style="5" customWidth="1"/>
    <col min="96" max="96" width="16.85546875" style="5" customWidth="1"/>
    <col min="97" max="97" width="11.85546875" style="5" customWidth="1"/>
    <col min="98" max="98" width="16.5703125" style="5" customWidth="1"/>
    <col min="99" max="99" width="11.28515625" style="5" customWidth="1"/>
    <col min="100" max="100" width="16.5703125" style="5" customWidth="1"/>
    <col min="101" max="101" width="11.28515625" style="5" customWidth="1"/>
    <col min="102" max="102" width="15.28515625" style="5" customWidth="1"/>
    <col min="103" max="103" width="10" style="5" customWidth="1"/>
    <col min="104" max="104" width="13.7109375" style="5" customWidth="1"/>
    <col min="105" max="105" width="11.28515625" style="5" customWidth="1"/>
    <col min="106" max="106" width="15.140625" style="5" customWidth="1"/>
    <col min="107" max="107" width="11.7109375" style="5" customWidth="1"/>
    <col min="108" max="108" width="16.140625" style="5" customWidth="1"/>
    <col min="109" max="109" width="10.7109375" style="5" customWidth="1"/>
    <col min="110" max="110" width="18.5703125" style="5" customWidth="1"/>
    <col min="111" max="111" width="10.7109375" style="5" customWidth="1"/>
    <col min="112" max="112" width="15.7109375" style="5" customWidth="1"/>
    <col min="113" max="113" width="14.28515625" style="5" customWidth="1"/>
    <col min="114" max="114" width="12.140625" style="5" customWidth="1"/>
    <col min="115" max="120" width="18.5703125" style="5" customWidth="1"/>
    <col min="121" max="121" width="14.140625" style="6" customWidth="1"/>
    <col min="122" max="122" width="20" style="6" customWidth="1"/>
    <col min="123" max="126" width="9.140625" style="6"/>
    <col min="127" max="16384" width="9.140625" style="1"/>
  </cols>
  <sheetData>
    <row r="1" spans="1:126" ht="15" customHeight="1" x14ac:dyDescent="0.25">
      <c r="I1" s="66" t="s">
        <v>414</v>
      </c>
      <c r="J1" s="66"/>
      <c r="K1" s="66"/>
      <c r="L1" s="66"/>
      <c r="M1" s="66"/>
      <c r="N1" s="66"/>
      <c r="O1" s="66"/>
      <c r="P1" s="66"/>
    </row>
    <row r="2" spans="1:126" ht="18.75" customHeight="1" x14ac:dyDescent="0.25">
      <c r="I2" s="7"/>
      <c r="J2" s="7"/>
      <c r="K2" s="4"/>
      <c r="L2" s="4"/>
      <c r="M2" s="4"/>
      <c r="N2" s="4"/>
      <c r="O2" s="4"/>
      <c r="P2" s="4"/>
    </row>
    <row r="3" spans="1:126" ht="39" customHeight="1" x14ac:dyDescent="0.25">
      <c r="A3" s="59">
        <v>10</v>
      </c>
      <c r="B3" s="58"/>
      <c r="C3" s="67" t="s">
        <v>415</v>
      </c>
      <c r="D3" s="67"/>
      <c r="E3" s="67"/>
      <c r="F3" s="67"/>
      <c r="G3" s="67"/>
      <c r="H3" s="67"/>
      <c r="I3" s="67"/>
      <c r="J3" s="67"/>
      <c r="K3" s="60"/>
      <c r="L3" s="60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4"/>
      <c r="DE3" s="10"/>
    </row>
    <row r="4" spans="1:126" s="12" customFormat="1" ht="111.6" customHeight="1" x14ac:dyDescent="0.25">
      <c r="A4" s="68" t="s">
        <v>0</v>
      </c>
      <c r="B4" s="69" t="s">
        <v>1</v>
      </c>
      <c r="C4" s="71" t="s">
        <v>2</v>
      </c>
      <c r="D4" s="72" t="s">
        <v>3</v>
      </c>
      <c r="E4" s="73" t="s">
        <v>4</v>
      </c>
      <c r="F4" s="73" t="s">
        <v>5</v>
      </c>
      <c r="G4" s="73" t="s">
        <v>6</v>
      </c>
      <c r="H4" s="73"/>
      <c r="I4" s="73"/>
      <c r="J4" s="73"/>
      <c r="K4" s="61" t="s">
        <v>7</v>
      </c>
      <c r="L4" s="62"/>
      <c r="M4" s="61" t="s">
        <v>8</v>
      </c>
      <c r="N4" s="62"/>
      <c r="O4" s="61" t="s">
        <v>9</v>
      </c>
      <c r="P4" s="63"/>
      <c r="Q4" s="61" t="s">
        <v>10</v>
      </c>
      <c r="R4" s="62"/>
      <c r="S4" s="61" t="s">
        <v>11</v>
      </c>
      <c r="T4" s="62"/>
      <c r="U4" s="61" t="s">
        <v>12</v>
      </c>
      <c r="V4" s="62"/>
      <c r="W4" s="61" t="s">
        <v>13</v>
      </c>
      <c r="X4" s="62"/>
      <c r="Y4" s="61" t="s">
        <v>14</v>
      </c>
      <c r="Z4" s="62"/>
      <c r="AA4" s="61" t="s">
        <v>15</v>
      </c>
      <c r="AB4" s="62"/>
      <c r="AC4" s="61" t="s">
        <v>16</v>
      </c>
      <c r="AD4" s="62"/>
      <c r="AE4" s="61" t="s">
        <v>17</v>
      </c>
      <c r="AF4" s="62"/>
      <c r="AG4" s="61" t="s">
        <v>18</v>
      </c>
      <c r="AH4" s="63"/>
      <c r="AI4" s="61" t="s">
        <v>19</v>
      </c>
      <c r="AJ4" s="62"/>
      <c r="AK4" s="61" t="s">
        <v>20</v>
      </c>
      <c r="AL4" s="63"/>
      <c r="AM4" s="61" t="s">
        <v>21</v>
      </c>
      <c r="AN4" s="62"/>
      <c r="AO4" s="61" t="s">
        <v>22</v>
      </c>
      <c r="AP4" s="62"/>
      <c r="AQ4" s="61" t="s">
        <v>23</v>
      </c>
      <c r="AR4" s="62"/>
      <c r="AS4" s="61" t="s">
        <v>24</v>
      </c>
      <c r="AT4" s="62"/>
      <c r="AU4" s="61" t="s">
        <v>25</v>
      </c>
      <c r="AV4" s="62"/>
      <c r="AW4" s="61" t="s">
        <v>26</v>
      </c>
      <c r="AX4" s="62"/>
      <c r="AY4" s="61" t="s">
        <v>27</v>
      </c>
      <c r="AZ4" s="62"/>
      <c r="BA4" s="61" t="s">
        <v>28</v>
      </c>
      <c r="BB4" s="62"/>
      <c r="BC4" s="61" t="s">
        <v>29</v>
      </c>
      <c r="BD4" s="62"/>
      <c r="BE4" s="61" t="s">
        <v>30</v>
      </c>
      <c r="BF4" s="62"/>
      <c r="BG4" s="61" t="s">
        <v>31</v>
      </c>
      <c r="BH4" s="62"/>
      <c r="BI4" s="61" t="s">
        <v>32</v>
      </c>
      <c r="BJ4" s="63"/>
      <c r="BK4" s="61" t="s">
        <v>33</v>
      </c>
      <c r="BL4" s="62"/>
      <c r="BM4" s="61" t="s">
        <v>34</v>
      </c>
      <c r="BN4" s="62"/>
      <c r="BO4" s="61" t="s">
        <v>35</v>
      </c>
      <c r="BP4" s="62"/>
      <c r="BQ4" s="61" t="s">
        <v>36</v>
      </c>
      <c r="BR4" s="62"/>
      <c r="BS4" s="61" t="s">
        <v>37</v>
      </c>
      <c r="BT4" s="62"/>
      <c r="BU4" s="61" t="s">
        <v>38</v>
      </c>
      <c r="BV4" s="62"/>
      <c r="BW4" s="61" t="s">
        <v>39</v>
      </c>
      <c r="BX4" s="62"/>
      <c r="BY4" s="61" t="s">
        <v>40</v>
      </c>
      <c r="BZ4" s="62"/>
      <c r="CA4" s="61" t="s">
        <v>41</v>
      </c>
      <c r="CB4" s="62"/>
      <c r="CC4" s="61" t="s">
        <v>42</v>
      </c>
      <c r="CD4" s="62"/>
      <c r="CE4" s="64" t="s">
        <v>43</v>
      </c>
      <c r="CF4" s="65"/>
      <c r="CG4" s="61" t="s">
        <v>44</v>
      </c>
      <c r="CH4" s="62"/>
      <c r="CI4" s="61" t="s">
        <v>45</v>
      </c>
      <c r="CJ4" s="63"/>
      <c r="CK4" s="61" t="s">
        <v>46</v>
      </c>
      <c r="CL4" s="62"/>
      <c r="CM4" s="61" t="s">
        <v>47</v>
      </c>
      <c r="CN4" s="62"/>
      <c r="CO4" s="61" t="s">
        <v>48</v>
      </c>
      <c r="CP4" s="63"/>
      <c r="CQ4" s="61" t="s">
        <v>49</v>
      </c>
      <c r="CR4" s="62"/>
      <c r="CS4" s="61" t="s">
        <v>50</v>
      </c>
      <c r="CT4" s="63"/>
      <c r="CU4" s="61" t="s">
        <v>51</v>
      </c>
      <c r="CV4" s="63"/>
      <c r="CW4" s="61" t="s">
        <v>52</v>
      </c>
      <c r="CX4" s="62"/>
      <c r="CY4" s="61" t="s">
        <v>53</v>
      </c>
      <c r="CZ4" s="63"/>
      <c r="DA4" s="61" t="s">
        <v>54</v>
      </c>
      <c r="DB4" s="62"/>
      <c r="DC4" s="61" t="s">
        <v>55</v>
      </c>
      <c r="DD4" s="62"/>
      <c r="DE4" s="61" t="s">
        <v>56</v>
      </c>
      <c r="DF4" s="62"/>
      <c r="DG4" s="75" t="s">
        <v>57</v>
      </c>
      <c r="DH4" s="75"/>
      <c r="DI4" s="74" t="s">
        <v>58</v>
      </c>
      <c r="DJ4" s="74"/>
      <c r="DK4" s="74" t="s">
        <v>59</v>
      </c>
      <c r="DL4" s="74"/>
      <c r="DM4" s="74" t="s">
        <v>60</v>
      </c>
      <c r="DN4" s="74"/>
      <c r="DO4" s="74" t="s">
        <v>61</v>
      </c>
      <c r="DP4" s="74"/>
      <c r="DQ4" s="74" t="s">
        <v>413</v>
      </c>
      <c r="DR4" s="74"/>
    </row>
    <row r="5" spans="1:126" s="12" customFormat="1" ht="54.75" customHeight="1" x14ac:dyDescent="0.25">
      <c r="A5" s="68"/>
      <c r="B5" s="70"/>
      <c r="C5" s="71"/>
      <c r="D5" s="72"/>
      <c r="E5" s="73"/>
      <c r="F5" s="73"/>
      <c r="G5" s="13" t="s">
        <v>63</v>
      </c>
      <c r="H5" s="13" t="s">
        <v>64</v>
      </c>
      <c r="I5" s="13" t="s">
        <v>65</v>
      </c>
      <c r="J5" s="13" t="s">
        <v>66</v>
      </c>
      <c r="K5" s="14" t="s">
        <v>67</v>
      </c>
      <c r="L5" s="14" t="s">
        <v>68</v>
      </c>
      <c r="M5" s="14" t="s">
        <v>67</v>
      </c>
      <c r="N5" s="14" t="s">
        <v>68</v>
      </c>
      <c r="O5" s="14" t="s">
        <v>67</v>
      </c>
      <c r="P5" s="14" t="s">
        <v>68</v>
      </c>
      <c r="Q5" s="14" t="s">
        <v>67</v>
      </c>
      <c r="R5" s="14" t="s">
        <v>68</v>
      </c>
      <c r="S5" s="14" t="s">
        <v>67</v>
      </c>
      <c r="T5" s="14" t="s">
        <v>68</v>
      </c>
      <c r="U5" s="14" t="s">
        <v>67</v>
      </c>
      <c r="V5" s="14" t="s">
        <v>68</v>
      </c>
      <c r="W5" s="14" t="s">
        <v>67</v>
      </c>
      <c r="X5" s="14" t="s">
        <v>68</v>
      </c>
      <c r="Y5" s="14" t="s">
        <v>67</v>
      </c>
      <c r="Z5" s="14" t="s">
        <v>68</v>
      </c>
      <c r="AA5" s="14" t="s">
        <v>67</v>
      </c>
      <c r="AB5" s="14" t="s">
        <v>68</v>
      </c>
      <c r="AC5" s="14" t="s">
        <v>67</v>
      </c>
      <c r="AD5" s="14" t="s">
        <v>68</v>
      </c>
      <c r="AE5" s="14" t="s">
        <v>67</v>
      </c>
      <c r="AF5" s="14" t="s">
        <v>68</v>
      </c>
      <c r="AG5" s="14" t="s">
        <v>67</v>
      </c>
      <c r="AH5" s="14" t="s">
        <v>68</v>
      </c>
      <c r="AI5" s="14" t="s">
        <v>67</v>
      </c>
      <c r="AJ5" s="14" t="s">
        <v>68</v>
      </c>
      <c r="AK5" s="14" t="s">
        <v>67</v>
      </c>
      <c r="AL5" s="14" t="s">
        <v>68</v>
      </c>
      <c r="AM5" s="14" t="s">
        <v>67</v>
      </c>
      <c r="AN5" s="14" t="s">
        <v>68</v>
      </c>
      <c r="AO5" s="14" t="s">
        <v>67</v>
      </c>
      <c r="AP5" s="14" t="s">
        <v>68</v>
      </c>
      <c r="AQ5" s="14" t="s">
        <v>67</v>
      </c>
      <c r="AR5" s="14" t="s">
        <v>68</v>
      </c>
      <c r="AS5" s="14" t="s">
        <v>67</v>
      </c>
      <c r="AT5" s="14" t="s">
        <v>68</v>
      </c>
      <c r="AU5" s="14" t="s">
        <v>67</v>
      </c>
      <c r="AV5" s="14" t="s">
        <v>68</v>
      </c>
      <c r="AW5" s="14" t="s">
        <v>67</v>
      </c>
      <c r="AX5" s="14" t="s">
        <v>68</v>
      </c>
      <c r="AY5" s="14" t="s">
        <v>67</v>
      </c>
      <c r="AZ5" s="14" t="s">
        <v>68</v>
      </c>
      <c r="BA5" s="14" t="s">
        <v>67</v>
      </c>
      <c r="BB5" s="14" t="s">
        <v>68</v>
      </c>
      <c r="BC5" s="14" t="s">
        <v>67</v>
      </c>
      <c r="BD5" s="14" t="s">
        <v>68</v>
      </c>
      <c r="BE5" s="14" t="s">
        <v>67</v>
      </c>
      <c r="BF5" s="14" t="s">
        <v>68</v>
      </c>
      <c r="BG5" s="14" t="s">
        <v>67</v>
      </c>
      <c r="BH5" s="14" t="s">
        <v>68</v>
      </c>
      <c r="BI5" s="14" t="s">
        <v>67</v>
      </c>
      <c r="BJ5" s="14" t="s">
        <v>68</v>
      </c>
      <c r="BK5" s="14" t="s">
        <v>67</v>
      </c>
      <c r="BL5" s="14" t="s">
        <v>68</v>
      </c>
      <c r="BM5" s="14" t="s">
        <v>67</v>
      </c>
      <c r="BN5" s="14" t="s">
        <v>68</v>
      </c>
      <c r="BO5" s="14" t="s">
        <v>67</v>
      </c>
      <c r="BP5" s="14" t="s">
        <v>68</v>
      </c>
      <c r="BQ5" s="14" t="s">
        <v>67</v>
      </c>
      <c r="BR5" s="14" t="s">
        <v>68</v>
      </c>
      <c r="BS5" s="14" t="s">
        <v>67</v>
      </c>
      <c r="BT5" s="14" t="s">
        <v>68</v>
      </c>
      <c r="BU5" s="14" t="s">
        <v>67</v>
      </c>
      <c r="BV5" s="14" t="s">
        <v>68</v>
      </c>
      <c r="BW5" s="14" t="s">
        <v>67</v>
      </c>
      <c r="BX5" s="14" t="s">
        <v>68</v>
      </c>
      <c r="BY5" s="14" t="s">
        <v>67</v>
      </c>
      <c r="BZ5" s="14" t="s">
        <v>68</v>
      </c>
      <c r="CA5" s="14" t="s">
        <v>67</v>
      </c>
      <c r="CB5" s="14" t="s">
        <v>68</v>
      </c>
      <c r="CC5" s="14" t="s">
        <v>67</v>
      </c>
      <c r="CD5" s="14" t="s">
        <v>68</v>
      </c>
      <c r="CE5" s="14" t="s">
        <v>67</v>
      </c>
      <c r="CF5" s="14" t="s">
        <v>68</v>
      </c>
      <c r="CG5" s="14" t="s">
        <v>67</v>
      </c>
      <c r="CH5" s="14" t="s">
        <v>68</v>
      </c>
      <c r="CI5" s="14" t="s">
        <v>67</v>
      </c>
      <c r="CJ5" s="14" t="s">
        <v>68</v>
      </c>
      <c r="CK5" s="14" t="s">
        <v>67</v>
      </c>
      <c r="CL5" s="14" t="s">
        <v>68</v>
      </c>
      <c r="CM5" s="14" t="s">
        <v>67</v>
      </c>
      <c r="CN5" s="14" t="s">
        <v>68</v>
      </c>
      <c r="CO5" s="14" t="s">
        <v>67</v>
      </c>
      <c r="CP5" s="14" t="s">
        <v>68</v>
      </c>
      <c r="CQ5" s="14" t="s">
        <v>67</v>
      </c>
      <c r="CR5" s="14" t="s">
        <v>68</v>
      </c>
      <c r="CS5" s="14" t="s">
        <v>67</v>
      </c>
      <c r="CT5" s="14" t="s">
        <v>68</v>
      </c>
      <c r="CU5" s="14" t="s">
        <v>67</v>
      </c>
      <c r="CV5" s="14" t="s">
        <v>68</v>
      </c>
      <c r="CW5" s="14" t="s">
        <v>67</v>
      </c>
      <c r="CX5" s="14" t="s">
        <v>68</v>
      </c>
      <c r="CY5" s="14" t="s">
        <v>67</v>
      </c>
      <c r="CZ5" s="14" t="s">
        <v>68</v>
      </c>
      <c r="DA5" s="14" t="s">
        <v>67</v>
      </c>
      <c r="DB5" s="14" t="s">
        <v>68</v>
      </c>
      <c r="DC5" s="14" t="s">
        <v>67</v>
      </c>
      <c r="DD5" s="14" t="s">
        <v>68</v>
      </c>
      <c r="DE5" s="14" t="s">
        <v>67</v>
      </c>
      <c r="DF5" s="14" t="s">
        <v>68</v>
      </c>
      <c r="DG5" s="11" t="s">
        <v>67</v>
      </c>
      <c r="DH5" s="11" t="s">
        <v>68</v>
      </c>
      <c r="DI5" s="11" t="s">
        <v>67</v>
      </c>
      <c r="DJ5" s="11" t="s">
        <v>68</v>
      </c>
      <c r="DK5" s="11" t="s">
        <v>67</v>
      </c>
      <c r="DL5" s="11" t="s">
        <v>68</v>
      </c>
      <c r="DM5" s="11" t="s">
        <v>67</v>
      </c>
      <c r="DN5" s="11" t="s">
        <v>68</v>
      </c>
      <c r="DO5" s="11" t="s">
        <v>67</v>
      </c>
      <c r="DP5" s="11" t="s">
        <v>68</v>
      </c>
      <c r="DQ5" s="11" t="s">
        <v>67</v>
      </c>
      <c r="DR5" s="11" t="s">
        <v>68</v>
      </c>
    </row>
    <row r="6" spans="1:126" s="12" customFormat="1" ht="20.25" customHeight="1" x14ac:dyDescent="0.25">
      <c r="A6" s="15"/>
      <c r="B6" s="16"/>
      <c r="C6" s="17" t="s">
        <v>69</v>
      </c>
      <c r="D6" s="18"/>
      <c r="E6" s="19"/>
      <c r="F6" s="19"/>
      <c r="G6" s="20"/>
      <c r="H6" s="20"/>
      <c r="I6" s="20"/>
      <c r="J6" s="20"/>
      <c r="K6" s="14"/>
      <c r="L6" s="21">
        <v>1.04</v>
      </c>
      <c r="M6" s="14"/>
      <c r="N6" s="21">
        <v>1.3</v>
      </c>
      <c r="O6" s="14"/>
      <c r="P6" s="21">
        <v>1.3</v>
      </c>
      <c r="Q6" s="14"/>
      <c r="R6" s="21">
        <v>1.1000000000000001</v>
      </c>
      <c r="S6" s="14"/>
      <c r="T6" s="21">
        <v>1.1000000000000001</v>
      </c>
      <c r="U6" s="14"/>
      <c r="V6" s="21">
        <v>1.1000000000000001</v>
      </c>
      <c r="W6" s="21"/>
      <c r="X6" s="21">
        <v>1.3</v>
      </c>
      <c r="Y6" s="21"/>
      <c r="Z6" s="21">
        <v>1.3</v>
      </c>
      <c r="AA6" s="21"/>
      <c r="AB6" s="22">
        <v>1.3</v>
      </c>
      <c r="AC6" s="21"/>
      <c r="AD6" s="21">
        <v>0.96</v>
      </c>
      <c r="AE6" s="21"/>
      <c r="AF6" s="21">
        <v>1.0149999999999999</v>
      </c>
      <c r="AG6" s="21"/>
      <c r="AH6" s="21">
        <v>1.02</v>
      </c>
      <c r="AI6" s="21"/>
      <c r="AJ6" s="21">
        <v>1.02</v>
      </c>
      <c r="AK6" s="21"/>
      <c r="AL6" s="21">
        <v>0.96</v>
      </c>
      <c r="AM6" s="21"/>
      <c r="AN6" s="21">
        <v>1.02</v>
      </c>
      <c r="AO6" s="21"/>
      <c r="AP6" s="21">
        <v>0.91</v>
      </c>
      <c r="AQ6" s="21"/>
      <c r="AR6" s="21">
        <v>1.04</v>
      </c>
      <c r="AS6" s="21"/>
      <c r="AT6" s="21">
        <v>1.1000000000000001</v>
      </c>
      <c r="AU6" s="21"/>
      <c r="AV6" s="21">
        <v>1.04</v>
      </c>
      <c r="AW6" s="21"/>
      <c r="AX6" s="21">
        <v>1.04</v>
      </c>
      <c r="AY6" s="21"/>
      <c r="AZ6" s="21">
        <v>1.04</v>
      </c>
      <c r="BA6" s="21"/>
      <c r="BB6" s="21">
        <v>1.04</v>
      </c>
      <c r="BC6" s="21"/>
      <c r="BD6" s="21">
        <v>0.91</v>
      </c>
      <c r="BE6" s="21"/>
      <c r="BF6" s="21">
        <v>0.91</v>
      </c>
      <c r="BG6" s="21"/>
      <c r="BH6" s="22">
        <v>1.1000000000000001</v>
      </c>
      <c r="BI6" s="21"/>
      <c r="BJ6" s="21">
        <v>1.04</v>
      </c>
      <c r="BK6" s="21"/>
      <c r="BL6" s="21">
        <v>0.91</v>
      </c>
      <c r="BM6" s="21"/>
      <c r="BN6" s="21">
        <v>1.4</v>
      </c>
      <c r="BO6" s="21"/>
      <c r="BP6" s="21">
        <v>1.5</v>
      </c>
      <c r="BQ6" s="21"/>
      <c r="BR6" s="21">
        <v>1.0149999999999999</v>
      </c>
      <c r="BS6" s="21"/>
      <c r="BT6" s="21">
        <v>0.96</v>
      </c>
      <c r="BU6" s="21"/>
      <c r="BV6" s="21">
        <v>1.4</v>
      </c>
      <c r="BW6" s="21"/>
      <c r="BX6" s="21">
        <v>0.96</v>
      </c>
      <c r="BY6" s="21"/>
      <c r="BZ6" s="21">
        <v>1.0149999999999999</v>
      </c>
      <c r="CA6" s="21"/>
      <c r="CB6" s="21">
        <v>0.96</v>
      </c>
      <c r="CC6" s="21"/>
      <c r="CD6" s="21">
        <v>1.0149999999999999</v>
      </c>
      <c r="CE6" s="21"/>
      <c r="CF6" s="21">
        <v>1.0149999999999999</v>
      </c>
      <c r="CG6" s="21"/>
      <c r="CH6" s="21">
        <v>0.91</v>
      </c>
      <c r="CI6" s="21"/>
      <c r="CJ6" s="21">
        <v>1.04</v>
      </c>
      <c r="CK6" s="21"/>
      <c r="CL6" s="21">
        <v>1.04</v>
      </c>
      <c r="CM6" s="21"/>
      <c r="CN6" s="21">
        <v>1.04</v>
      </c>
      <c r="CO6" s="21"/>
      <c r="CP6" s="21">
        <v>1.04</v>
      </c>
      <c r="CQ6" s="21"/>
      <c r="CR6" s="21">
        <v>1.04</v>
      </c>
      <c r="CS6" s="21"/>
      <c r="CT6" s="21">
        <v>1.04</v>
      </c>
      <c r="CU6" s="21"/>
      <c r="CV6" s="21">
        <v>1.2</v>
      </c>
      <c r="CW6" s="21"/>
      <c r="CX6" s="21">
        <v>1.2</v>
      </c>
      <c r="CY6" s="21"/>
      <c r="CZ6" s="21">
        <v>1.04</v>
      </c>
      <c r="DA6" s="21"/>
      <c r="DB6" s="21">
        <v>1.0149999999999999</v>
      </c>
      <c r="DC6" s="21"/>
      <c r="DD6" s="21">
        <v>1.5</v>
      </c>
      <c r="DE6" s="21"/>
      <c r="DF6" s="22">
        <v>1.4</v>
      </c>
      <c r="DG6" s="22"/>
      <c r="DH6" s="22">
        <v>1.1000000000000001</v>
      </c>
      <c r="DI6" s="22"/>
      <c r="DJ6" s="22">
        <v>0.91</v>
      </c>
      <c r="DK6" s="22"/>
      <c r="DL6" s="22">
        <v>1.04</v>
      </c>
      <c r="DM6" s="22"/>
      <c r="DN6" s="22">
        <v>1.4</v>
      </c>
      <c r="DO6" s="22"/>
      <c r="DP6" s="22">
        <v>1.04</v>
      </c>
      <c r="DQ6" s="15"/>
      <c r="DR6" s="15"/>
    </row>
    <row r="7" spans="1:126" s="12" customFormat="1" ht="20.25" customHeight="1" x14ac:dyDescent="0.25">
      <c r="A7" s="15"/>
      <c r="B7" s="16"/>
      <c r="C7" s="17"/>
      <c r="D7" s="18"/>
      <c r="E7" s="19"/>
      <c r="F7" s="19"/>
      <c r="G7" s="20"/>
      <c r="H7" s="20"/>
      <c r="I7" s="20"/>
      <c r="J7" s="20"/>
      <c r="K7" s="14"/>
      <c r="L7" s="21"/>
      <c r="M7" s="14"/>
      <c r="N7" s="21"/>
      <c r="O7" s="14"/>
      <c r="P7" s="21"/>
      <c r="Q7" s="14"/>
      <c r="R7" s="21"/>
      <c r="S7" s="14"/>
      <c r="T7" s="21"/>
      <c r="U7" s="14"/>
      <c r="V7" s="21"/>
      <c r="W7" s="21"/>
      <c r="X7" s="21"/>
      <c r="Y7" s="21"/>
      <c r="Z7" s="21"/>
      <c r="AA7" s="21"/>
      <c r="AB7" s="22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2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15"/>
      <c r="DR7" s="15"/>
    </row>
    <row r="8" spans="1:126" ht="31.5" customHeight="1" x14ac:dyDescent="0.25">
      <c r="A8" s="28">
        <v>1</v>
      </c>
      <c r="B8" s="29"/>
      <c r="C8" s="47" t="s">
        <v>70</v>
      </c>
      <c r="D8" s="47"/>
      <c r="E8" s="48"/>
      <c r="F8" s="48"/>
      <c r="G8" s="49"/>
      <c r="H8" s="49"/>
      <c r="I8" s="49"/>
      <c r="J8" s="49"/>
      <c r="K8" s="31">
        <f t="shared" ref="K8:Z8" si="0">K9</f>
        <v>0</v>
      </c>
      <c r="L8" s="31">
        <f t="shared" si="0"/>
        <v>0</v>
      </c>
      <c r="M8" s="31">
        <f t="shared" si="0"/>
        <v>0</v>
      </c>
      <c r="N8" s="31">
        <f t="shared" si="0"/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  <c r="S8" s="31">
        <f t="shared" si="0"/>
        <v>0</v>
      </c>
      <c r="T8" s="31">
        <f t="shared" si="0"/>
        <v>0</v>
      </c>
      <c r="U8" s="31">
        <f t="shared" si="0"/>
        <v>0</v>
      </c>
      <c r="V8" s="31">
        <f t="shared" si="0"/>
        <v>0</v>
      </c>
      <c r="W8" s="31">
        <f t="shared" si="0"/>
        <v>0</v>
      </c>
      <c r="X8" s="31">
        <f t="shared" si="0"/>
        <v>0</v>
      </c>
      <c r="Y8" s="31">
        <f t="shared" si="0"/>
        <v>0</v>
      </c>
      <c r="Z8" s="31">
        <f t="shared" si="0"/>
        <v>0</v>
      </c>
      <c r="AA8" s="31">
        <f t="shared" ref="AA8:AP8" si="1">AA9</f>
        <v>0</v>
      </c>
      <c r="AB8" s="31">
        <f t="shared" si="1"/>
        <v>0</v>
      </c>
      <c r="AC8" s="31">
        <f t="shared" si="1"/>
        <v>0</v>
      </c>
      <c r="AD8" s="31">
        <f t="shared" si="1"/>
        <v>0</v>
      </c>
      <c r="AE8" s="31">
        <f t="shared" si="1"/>
        <v>0</v>
      </c>
      <c r="AF8" s="31">
        <f t="shared" si="1"/>
        <v>0</v>
      </c>
      <c r="AG8" s="31">
        <f t="shared" si="1"/>
        <v>0</v>
      </c>
      <c r="AH8" s="31">
        <f t="shared" si="1"/>
        <v>0</v>
      </c>
      <c r="AI8" s="31">
        <f t="shared" si="1"/>
        <v>0</v>
      </c>
      <c r="AJ8" s="31">
        <f t="shared" si="1"/>
        <v>0</v>
      </c>
      <c r="AK8" s="31">
        <f t="shared" si="1"/>
        <v>0</v>
      </c>
      <c r="AL8" s="31">
        <f t="shared" si="1"/>
        <v>0</v>
      </c>
      <c r="AM8" s="31">
        <f t="shared" si="1"/>
        <v>0</v>
      </c>
      <c r="AN8" s="31">
        <f t="shared" si="1"/>
        <v>0</v>
      </c>
      <c r="AO8" s="31">
        <f t="shared" si="1"/>
        <v>0</v>
      </c>
      <c r="AP8" s="31">
        <f t="shared" si="1"/>
        <v>0</v>
      </c>
      <c r="AQ8" s="31">
        <f t="shared" ref="AQ8:BF8" si="2">AQ9</f>
        <v>0</v>
      </c>
      <c r="AR8" s="31">
        <f t="shared" si="2"/>
        <v>0</v>
      </c>
      <c r="AS8" s="31">
        <f t="shared" si="2"/>
        <v>0</v>
      </c>
      <c r="AT8" s="31">
        <f t="shared" si="2"/>
        <v>0</v>
      </c>
      <c r="AU8" s="31">
        <f t="shared" si="2"/>
        <v>0</v>
      </c>
      <c r="AV8" s="31">
        <f t="shared" si="2"/>
        <v>0</v>
      </c>
      <c r="AW8" s="31">
        <f t="shared" si="2"/>
        <v>0</v>
      </c>
      <c r="AX8" s="31">
        <f t="shared" si="2"/>
        <v>0</v>
      </c>
      <c r="AY8" s="31">
        <f t="shared" si="2"/>
        <v>0</v>
      </c>
      <c r="AZ8" s="31">
        <f t="shared" si="2"/>
        <v>0</v>
      </c>
      <c r="BA8" s="31">
        <f t="shared" si="2"/>
        <v>0</v>
      </c>
      <c r="BB8" s="31">
        <f t="shared" si="2"/>
        <v>0</v>
      </c>
      <c r="BC8" s="31">
        <f t="shared" si="2"/>
        <v>0</v>
      </c>
      <c r="BD8" s="31">
        <f t="shared" si="2"/>
        <v>0</v>
      </c>
      <c r="BE8" s="31">
        <f t="shared" si="2"/>
        <v>0</v>
      </c>
      <c r="BF8" s="31">
        <f t="shared" si="2"/>
        <v>0</v>
      </c>
      <c r="BG8" s="31">
        <f t="shared" ref="BG8:BV8" si="3">BG9</f>
        <v>0</v>
      </c>
      <c r="BH8" s="31">
        <f t="shared" si="3"/>
        <v>0</v>
      </c>
      <c r="BI8" s="31">
        <f t="shared" si="3"/>
        <v>0</v>
      </c>
      <c r="BJ8" s="31">
        <f t="shared" si="3"/>
        <v>0</v>
      </c>
      <c r="BK8" s="31">
        <f t="shared" si="3"/>
        <v>0</v>
      </c>
      <c r="BL8" s="31">
        <f t="shared" si="3"/>
        <v>0</v>
      </c>
      <c r="BM8" s="31">
        <f t="shared" si="3"/>
        <v>0</v>
      </c>
      <c r="BN8" s="31">
        <f t="shared" si="3"/>
        <v>0</v>
      </c>
      <c r="BO8" s="31">
        <f t="shared" si="3"/>
        <v>0</v>
      </c>
      <c r="BP8" s="31">
        <f t="shared" si="3"/>
        <v>0</v>
      </c>
      <c r="BQ8" s="31">
        <f t="shared" si="3"/>
        <v>0</v>
      </c>
      <c r="BR8" s="31">
        <f t="shared" si="3"/>
        <v>0</v>
      </c>
      <c r="BS8" s="31">
        <f t="shared" si="3"/>
        <v>0</v>
      </c>
      <c r="BT8" s="31">
        <f t="shared" si="3"/>
        <v>0</v>
      </c>
      <c r="BU8" s="31">
        <f t="shared" si="3"/>
        <v>0</v>
      </c>
      <c r="BV8" s="31">
        <f t="shared" si="3"/>
        <v>0</v>
      </c>
      <c r="BW8" s="31">
        <f t="shared" ref="BW8:CL8" si="4">BW9</f>
        <v>0</v>
      </c>
      <c r="BX8" s="31">
        <f t="shared" si="4"/>
        <v>0</v>
      </c>
      <c r="BY8" s="31">
        <f t="shared" si="4"/>
        <v>0</v>
      </c>
      <c r="BZ8" s="31">
        <f t="shared" si="4"/>
        <v>0</v>
      </c>
      <c r="CA8" s="31">
        <f t="shared" si="4"/>
        <v>0</v>
      </c>
      <c r="CB8" s="31">
        <f t="shared" si="4"/>
        <v>0</v>
      </c>
      <c r="CC8" s="31">
        <f t="shared" si="4"/>
        <v>0</v>
      </c>
      <c r="CD8" s="31">
        <f t="shared" si="4"/>
        <v>0</v>
      </c>
      <c r="CE8" s="31">
        <f t="shared" si="4"/>
        <v>0</v>
      </c>
      <c r="CF8" s="31">
        <f t="shared" si="4"/>
        <v>0</v>
      </c>
      <c r="CG8" s="31">
        <f t="shared" si="4"/>
        <v>0</v>
      </c>
      <c r="CH8" s="31">
        <f t="shared" si="4"/>
        <v>0</v>
      </c>
      <c r="CI8" s="31">
        <f t="shared" si="4"/>
        <v>0</v>
      </c>
      <c r="CJ8" s="31">
        <f t="shared" si="4"/>
        <v>0</v>
      </c>
      <c r="CK8" s="31">
        <f t="shared" si="4"/>
        <v>0</v>
      </c>
      <c r="CL8" s="31">
        <f t="shared" si="4"/>
        <v>0</v>
      </c>
      <c r="CM8" s="31">
        <f t="shared" ref="CM8:DB8" si="5">CM9</f>
        <v>0</v>
      </c>
      <c r="CN8" s="31">
        <f t="shared" si="5"/>
        <v>0</v>
      </c>
      <c r="CO8" s="31">
        <f t="shared" si="5"/>
        <v>0</v>
      </c>
      <c r="CP8" s="31">
        <f t="shared" si="5"/>
        <v>0</v>
      </c>
      <c r="CQ8" s="31">
        <f t="shared" si="5"/>
        <v>0</v>
      </c>
      <c r="CR8" s="31">
        <f t="shared" si="5"/>
        <v>0</v>
      </c>
      <c r="CS8" s="31">
        <f t="shared" si="5"/>
        <v>0</v>
      </c>
      <c r="CT8" s="31">
        <f t="shared" si="5"/>
        <v>0</v>
      </c>
      <c r="CU8" s="31">
        <f t="shared" si="5"/>
        <v>0</v>
      </c>
      <c r="CV8" s="31">
        <f t="shared" si="5"/>
        <v>0</v>
      </c>
      <c r="CW8" s="31">
        <f t="shared" si="5"/>
        <v>0</v>
      </c>
      <c r="CX8" s="31">
        <f t="shared" si="5"/>
        <v>0</v>
      </c>
      <c r="CY8" s="31">
        <f t="shared" si="5"/>
        <v>0</v>
      </c>
      <c r="CZ8" s="31">
        <f t="shared" si="5"/>
        <v>0</v>
      </c>
      <c r="DA8" s="31">
        <f t="shared" si="5"/>
        <v>0</v>
      </c>
      <c r="DB8" s="31">
        <f t="shared" si="5"/>
        <v>0</v>
      </c>
      <c r="DC8" s="31">
        <f t="shared" ref="DC8:DR8" si="6">DC9</f>
        <v>0</v>
      </c>
      <c r="DD8" s="31">
        <f t="shared" si="6"/>
        <v>0</v>
      </c>
      <c r="DE8" s="31">
        <f t="shared" si="6"/>
        <v>0</v>
      </c>
      <c r="DF8" s="31">
        <f t="shared" si="6"/>
        <v>0</v>
      </c>
      <c r="DG8" s="31">
        <f t="shared" si="6"/>
        <v>0</v>
      </c>
      <c r="DH8" s="31">
        <f t="shared" si="6"/>
        <v>0</v>
      </c>
      <c r="DI8" s="31">
        <f t="shared" si="6"/>
        <v>0</v>
      </c>
      <c r="DJ8" s="31">
        <f t="shared" si="6"/>
        <v>0</v>
      </c>
      <c r="DK8" s="31">
        <f t="shared" si="6"/>
        <v>0</v>
      </c>
      <c r="DL8" s="31">
        <f t="shared" si="6"/>
        <v>0</v>
      </c>
      <c r="DM8" s="31">
        <f t="shared" si="6"/>
        <v>0</v>
      </c>
      <c r="DN8" s="31">
        <f t="shared" si="6"/>
        <v>0</v>
      </c>
      <c r="DO8" s="31">
        <f t="shared" si="6"/>
        <v>0</v>
      </c>
      <c r="DP8" s="31">
        <f t="shared" si="6"/>
        <v>0</v>
      </c>
      <c r="DQ8" s="31">
        <f t="shared" si="6"/>
        <v>0</v>
      </c>
      <c r="DR8" s="31">
        <f t="shared" si="6"/>
        <v>0</v>
      </c>
    </row>
    <row r="9" spans="1:126" s="12" customFormat="1" ht="38.25" customHeight="1" x14ac:dyDescent="0.25">
      <c r="A9" s="15"/>
      <c r="B9" s="16">
        <v>1</v>
      </c>
      <c r="C9" s="23" t="s">
        <v>71</v>
      </c>
      <c r="D9" s="24">
        <v>18150.400000000001</v>
      </c>
      <c r="E9" s="19">
        <v>0.5</v>
      </c>
      <c r="F9" s="25">
        <v>1</v>
      </c>
      <c r="G9" s="24">
        <v>1.4</v>
      </c>
      <c r="H9" s="24">
        <v>1.68</v>
      </c>
      <c r="I9" s="24">
        <v>2.23</v>
      </c>
      <c r="J9" s="24">
        <v>2.39</v>
      </c>
      <c r="K9" s="14"/>
      <c r="L9" s="26">
        <f>K9*D9*E9*F9*G9*$L$6</f>
        <v>0</v>
      </c>
      <c r="M9" s="14"/>
      <c r="N9" s="26">
        <f>M9*D9*E9*F9*G9*$N$6</f>
        <v>0</v>
      </c>
      <c r="O9" s="14"/>
      <c r="P9" s="21"/>
      <c r="Q9" s="14"/>
      <c r="R9" s="26">
        <f>Q9*D9*E9*F9*G9*$R$6</f>
        <v>0</v>
      </c>
      <c r="S9" s="14"/>
      <c r="T9" s="26">
        <f>S9*D9*E9*F9*G9*$T$6</f>
        <v>0</v>
      </c>
      <c r="U9" s="14"/>
      <c r="V9" s="26">
        <f>U9*D9*E9*F9*G9*$V$6</f>
        <v>0</v>
      </c>
      <c r="W9" s="21"/>
      <c r="X9" s="26">
        <f>W9*D9*E9*F9*G9*$X$6</f>
        <v>0</v>
      </c>
      <c r="Y9" s="21"/>
      <c r="Z9" s="26">
        <f>Y9*D9*E9*F9*G9*$Z$6</f>
        <v>0</v>
      </c>
      <c r="AA9" s="21"/>
      <c r="AB9" s="26">
        <f>AA9*D9*E9*F9*G9*$AB$6</f>
        <v>0</v>
      </c>
      <c r="AC9" s="21"/>
      <c r="AD9" s="21"/>
      <c r="AE9" s="21"/>
      <c r="AF9" s="26">
        <f>AE9*D9*E9*F9*G9*$AF$6</f>
        <v>0</v>
      </c>
      <c r="AG9" s="21"/>
      <c r="AH9" s="26">
        <f>AG9*D9*E9*F9*G9*$AH$6</f>
        <v>0</v>
      </c>
      <c r="AI9" s="21"/>
      <c r="AJ9" s="26">
        <f>AI9*D9*E9*F9*G9*$AJ$6</f>
        <v>0</v>
      </c>
      <c r="AK9" s="21"/>
      <c r="AL9" s="26">
        <f>AK9*D9*E9*F9*G9*$AL$6</f>
        <v>0</v>
      </c>
      <c r="AM9" s="21"/>
      <c r="AN9" s="26">
        <f>AM9*D9*E9*F9*G9*$AN$6</f>
        <v>0</v>
      </c>
      <c r="AO9" s="21"/>
      <c r="AP9" s="26">
        <f>AO9*D9*E9*F9*G9*$AP$6</f>
        <v>0</v>
      </c>
      <c r="AQ9" s="21"/>
      <c r="AR9" s="26">
        <f>AQ9*D9*E9*F9*G9*$AR$6</f>
        <v>0</v>
      </c>
      <c r="AS9" s="21"/>
      <c r="AT9" s="26">
        <f>AS9*D9*E9*F9*G9*$AT$6</f>
        <v>0</v>
      </c>
      <c r="AU9" s="21"/>
      <c r="AV9" s="26">
        <f>AU9*D9*E9*F9*G9*$AV$6</f>
        <v>0</v>
      </c>
      <c r="AW9" s="21"/>
      <c r="AX9" s="26">
        <f>AW9*D9*E9*F9*G9*$AX$6</f>
        <v>0</v>
      </c>
      <c r="AY9" s="21"/>
      <c r="AZ9" s="26">
        <f>AY9*D9*E9*F9*G9*$AZ$6</f>
        <v>0</v>
      </c>
      <c r="BA9" s="21"/>
      <c r="BB9" s="26">
        <f>BA9*D9*E9*F9*G9*$BB$6</f>
        <v>0</v>
      </c>
      <c r="BC9" s="21"/>
      <c r="BD9" s="26">
        <f>BC9*D9*E9*F9*G9*$BD$6</f>
        <v>0</v>
      </c>
      <c r="BE9" s="21"/>
      <c r="BF9" s="26">
        <f>BE9*D9*E9*F9*G9*$BF$6</f>
        <v>0</v>
      </c>
      <c r="BG9" s="21"/>
      <c r="BH9" s="26">
        <f>BG9*D9*E9*F9*G9*$BH$6</f>
        <v>0</v>
      </c>
      <c r="BI9" s="21"/>
      <c r="BJ9" s="26">
        <f>BI9*D9*E9*F9*G9*$BJ$6</f>
        <v>0</v>
      </c>
      <c r="BK9" s="21"/>
      <c r="BL9" s="26">
        <f>BK9*D9*E9*F9*G9*$BL$6</f>
        <v>0</v>
      </c>
      <c r="BM9" s="21"/>
      <c r="BN9" s="26">
        <f>BM9*D9*E9*F9*H9*$BN$6</f>
        <v>0</v>
      </c>
      <c r="BO9" s="21"/>
      <c r="BP9" s="26">
        <f>BO9*D9*E9*F9*H9*$BP$6</f>
        <v>0</v>
      </c>
      <c r="BQ9" s="21"/>
      <c r="BR9" s="26">
        <f>BQ9*D9*E9*F9*H9*$BR$6</f>
        <v>0</v>
      </c>
      <c r="BS9" s="21"/>
      <c r="BT9" s="26">
        <f>BS9*D9*E9*F9*H9*$BT$6</f>
        <v>0</v>
      </c>
      <c r="BU9" s="21"/>
      <c r="BV9" s="26">
        <f>BU9*D9*E9*F9*H9*$BV$6</f>
        <v>0</v>
      </c>
      <c r="BW9" s="21"/>
      <c r="BX9" s="26">
        <f>BW9*D9*E9*F9*H9*$BX$6</f>
        <v>0</v>
      </c>
      <c r="BY9" s="21"/>
      <c r="BZ9" s="26">
        <f>BY9*D9*E9*F9*H9*$BZ$6</f>
        <v>0</v>
      </c>
      <c r="CA9" s="21"/>
      <c r="CB9" s="26">
        <f>CA9*D9*E9*F9*H9*$CB$6</f>
        <v>0</v>
      </c>
      <c r="CC9" s="21"/>
      <c r="CD9" s="26">
        <f>CC9*D9*E9*F9*H9*$CD$6</f>
        <v>0</v>
      </c>
      <c r="CE9" s="21"/>
      <c r="CF9" s="26">
        <f>CE9*D9*E9*F9*H9*$CF$6</f>
        <v>0</v>
      </c>
      <c r="CG9" s="21"/>
      <c r="CH9" s="26">
        <f>CG9*D9*E9*F9*H9*$CH$6</f>
        <v>0</v>
      </c>
      <c r="CI9" s="21"/>
      <c r="CJ9" s="26">
        <f>CI9*D9*E9*F9*H9*$CJ$6</f>
        <v>0</v>
      </c>
      <c r="CK9" s="21"/>
      <c r="CL9" s="26">
        <f>CK9*D9*E9*F9*H9*$CL$6</f>
        <v>0</v>
      </c>
      <c r="CM9" s="21"/>
      <c r="CN9" s="27">
        <f>CM9*D9*E9*F9*H9*$CN$6</f>
        <v>0</v>
      </c>
      <c r="CO9" s="21"/>
      <c r="CP9" s="26">
        <f>CO9*D9*E9*F9*H9*$CP$6</f>
        <v>0</v>
      </c>
      <c r="CQ9" s="21"/>
      <c r="CR9" s="26">
        <f>CQ9*D9*E9*F9*H9*$CR$6</f>
        <v>0</v>
      </c>
      <c r="CS9" s="21"/>
      <c r="CT9" s="26">
        <f>CS9*D9*E9*F9*H9*$CT$6</f>
        <v>0</v>
      </c>
      <c r="CU9" s="21"/>
      <c r="CV9" s="26">
        <f>CU9*D9*E9*F9*H9*$CV$6</f>
        <v>0</v>
      </c>
      <c r="CW9" s="21"/>
      <c r="CX9" s="26">
        <f>CW9*D9*E9*F9*H9*$CX$6</f>
        <v>0</v>
      </c>
      <c r="CY9" s="21"/>
      <c r="CZ9" s="26">
        <f>CY9*D9*E9*F9*H9*$CZ$6</f>
        <v>0</v>
      </c>
      <c r="DA9" s="21"/>
      <c r="DB9" s="26">
        <f>DA9*D9*E9*F9*H9*$DB$6</f>
        <v>0</v>
      </c>
      <c r="DC9" s="21"/>
      <c r="DD9" s="26">
        <f>DC9*D9*E9*F9*I9*$DD$6</f>
        <v>0</v>
      </c>
      <c r="DE9" s="21"/>
      <c r="DF9" s="26">
        <f>DE9*D9*E9*F9*J9*$DF$6</f>
        <v>0</v>
      </c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15"/>
      <c r="DR9" s="15"/>
    </row>
    <row r="10" spans="1:126" ht="31.5" customHeight="1" x14ac:dyDescent="0.25">
      <c r="A10" s="28">
        <v>2</v>
      </c>
      <c r="B10" s="29"/>
      <c r="C10" s="47" t="s">
        <v>72</v>
      </c>
      <c r="D10" s="24">
        <f>D9</f>
        <v>18150.400000000001</v>
      </c>
      <c r="E10" s="48"/>
      <c r="F10" s="48"/>
      <c r="G10" s="49"/>
      <c r="H10" s="49"/>
      <c r="I10" s="49"/>
      <c r="J10" s="49"/>
      <c r="K10" s="31">
        <f t="shared" ref="K10:Z10" si="7">SUM(K11:K24)</f>
        <v>0</v>
      </c>
      <c r="L10" s="31">
        <f t="shared" si="7"/>
        <v>0</v>
      </c>
      <c r="M10" s="31">
        <f t="shared" si="7"/>
        <v>6</v>
      </c>
      <c r="N10" s="31">
        <f t="shared" si="7"/>
        <v>174748.42112000001</v>
      </c>
      <c r="O10" s="31">
        <f t="shared" si="7"/>
        <v>5175</v>
      </c>
      <c r="P10" s="31">
        <f t="shared" si="7"/>
        <v>165542581.80096003</v>
      </c>
      <c r="Q10" s="31">
        <f t="shared" si="7"/>
        <v>0</v>
      </c>
      <c r="R10" s="31">
        <f t="shared" si="7"/>
        <v>0</v>
      </c>
      <c r="S10" s="31">
        <f t="shared" si="7"/>
        <v>30</v>
      </c>
      <c r="T10" s="31">
        <f t="shared" si="7"/>
        <v>1269003.3664000002</v>
      </c>
      <c r="U10" s="31">
        <f t="shared" si="7"/>
        <v>2142</v>
      </c>
      <c r="V10" s="31">
        <f t="shared" si="7"/>
        <v>49515728.711680003</v>
      </c>
      <c r="W10" s="31">
        <f t="shared" si="7"/>
        <v>0</v>
      </c>
      <c r="X10" s="31">
        <f t="shared" si="7"/>
        <v>0</v>
      </c>
      <c r="Y10" s="31">
        <f t="shared" si="7"/>
        <v>0</v>
      </c>
      <c r="Z10" s="31">
        <f t="shared" si="7"/>
        <v>0</v>
      </c>
      <c r="AA10" s="31">
        <f t="shared" ref="AA10:AP10" si="8">SUM(AA11:AA24)</f>
        <v>0</v>
      </c>
      <c r="AB10" s="31">
        <f t="shared" si="8"/>
        <v>0</v>
      </c>
      <c r="AC10" s="31">
        <f t="shared" si="8"/>
        <v>205</v>
      </c>
      <c r="AD10" s="31">
        <f t="shared" si="8"/>
        <v>3512267.9316479997</v>
      </c>
      <c r="AE10" s="31">
        <f t="shared" si="8"/>
        <v>530</v>
      </c>
      <c r="AF10" s="31">
        <f t="shared" si="8"/>
        <v>8922387.0632959995</v>
      </c>
      <c r="AG10" s="31">
        <f t="shared" si="8"/>
        <v>519</v>
      </c>
      <c r="AH10" s="31">
        <f t="shared" si="8"/>
        <v>10231694.118912002</v>
      </c>
      <c r="AI10" s="31">
        <f t="shared" si="8"/>
        <v>850</v>
      </c>
      <c r="AJ10" s="31">
        <f t="shared" si="8"/>
        <v>17314516.724735998</v>
      </c>
      <c r="AK10" s="31">
        <f t="shared" si="8"/>
        <v>480</v>
      </c>
      <c r="AL10" s="31">
        <f t="shared" si="8"/>
        <v>8835068.7559679989</v>
      </c>
      <c r="AM10" s="31">
        <f t="shared" si="8"/>
        <v>1100</v>
      </c>
      <c r="AN10" s="31">
        <f t="shared" si="8"/>
        <v>18955174.941696003</v>
      </c>
      <c r="AO10" s="31">
        <f t="shared" si="8"/>
        <v>282</v>
      </c>
      <c r="AP10" s="31">
        <f t="shared" si="8"/>
        <v>5319817.6245760005</v>
      </c>
      <c r="AQ10" s="31">
        <f t="shared" ref="AQ10:BF10" si="9">SUM(AQ11:AQ24)</f>
        <v>0</v>
      </c>
      <c r="AR10" s="31">
        <f t="shared" si="9"/>
        <v>0</v>
      </c>
      <c r="AS10" s="31">
        <f t="shared" si="9"/>
        <v>2743</v>
      </c>
      <c r="AT10" s="31">
        <f t="shared" si="9"/>
        <v>58155014.184960008</v>
      </c>
      <c r="AU10" s="31">
        <f t="shared" si="9"/>
        <v>6149</v>
      </c>
      <c r="AV10" s="31">
        <f t="shared" si="9"/>
        <v>118214234.750976</v>
      </c>
      <c r="AW10" s="31">
        <f t="shared" si="9"/>
        <v>3252</v>
      </c>
      <c r="AX10" s="31">
        <f t="shared" si="9"/>
        <v>83620521.979904011</v>
      </c>
      <c r="AY10" s="31">
        <f t="shared" si="9"/>
        <v>1925</v>
      </c>
      <c r="AZ10" s="31">
        <f t="shared" si="9"/>
        <v>49956246.179840006</v>
      </c>
      <c r="BA10" s="31">
        <f t="shared" si="9"/>
        <v>2128</v>
      </c>
      <c r="BB10" s="31">
        <f t="shared" si="9"/>
        <v>54712838.74201601</v>
      </c>
      <c r="BC10" s="31">
        <f t="shared" si="9"/>
        <v>0</v>
      </c>
      <c r="BD10" s="31">
        <f t="shared" si="9"/>
        <v>0</v>
      </c>
      <c r="BE10" s="31">
        <f t="shared" si="9"/>
        <v>0</v>
      </c>
      <c r="BF10" s="31">
        <f t="shared" si="9"/>
        <v>0</v>
      </c>
      <c r="BG10" s="31">
        <f t="shared" ref="BG10:BV10" si="10">SUM(BG11:BG24)</f>
        <v>80</v>
      </c>
      <c r="BH10" s="31">
        <f t="shared" si="10"/>
        <v>3438328.2841600003</v>
      </c>
      <c r="BI10" s="31">
        <f t="shared" si="10"/>
        <v>40</v>
      </c>
      <c r="BJ10" s="31">
        <f t="shared" si="10"/>
        <v>1944497.3649920002</v>
      </c>
      <c r="BK10" s="31">
        <f t="shared" si="10"/>
        <v>0</v>
      </c>
      <c r="BL10" s="31">
        <f t="shared" si="10"/>
        <v>0</v>
      </c>
      <c r="BM10" s="31">
        <f t="shared" si="10"/>
        <v>120</v>
      </c>
      <c r="BN10" s="31">
        <f t="shared" si="10"/>
        <v>3061281.3127679997</v>
      </c>
      <c r="BO10" s="31">
        <f t="shared" si="10"/>
        <v>85</v>
      </c>
      <c r="BP10" s="31">
        <f t="shared" si="10"/>
        <v>3256159.9795200001</v>
      </c>
      <c r="BQ10" s="31">
        <f t="shared" si="10"/>
        <v>1170</v>
      </c>
      <c r="BR10" s="31">
        <f t="shared" si="10"/>
        <v>31487355.157708794</v>
      </c>
      <c r="BS10" s="31">
        <f t="shared" si="10"/>
        <v>1060</v>
      </c>
      <c r="BT10" s="31">
        <f t="shared" si="10"/>
        <v>24378232.6222848</v>
      </c>
      <c r="BU10" s="31">
        <f t="shared" si="10"/>
        <v>560</v>
      </c>
      <c r="BV10" s="31">
        <f t="shared" si="10"/>
        <v>15572363.649024002</v>
      </c>
      <c r="BW10" s="31">
        <f t="shared" ref="BW10:CL10" si="11">SUM(BW11:BW24)</f>
        <v>1206</v>
      </c>
      <c r="BX10" s="31">
        <f t="shared" si="11"/>
        <v>26490277.055692799</v>
      </c>
      <c r="BY10" s="31">
        <f t="shared" si="11"/>
        <v>0</v>
      </c>
      <c r="BZ10" s="31">
        <f t="shared" si="11"/>
        <v>0</v>
      </c>
      <c r="CA10" s="31">
        <f t="shared" si="11"/>
        <v>2198</v>
      </c>
      <c r="CB10" s="31">
        <f t="shared" si="11"/>
        <v>46713505.0088448</v>
      </c>
      <c r="CC10" s="31">
        <f t="shared" si="11"/>
        <v>695</v>
      </c>
      <c r="CD10" s="31">
        <f t="shared" si="11"/>
        <v>17630702.863871999</v>
      </c>
      <c r="CE10" s="31">
        <f t="shared" si="11"/>
        <v>960</v>
      </c>
      <c r="CF10" s="31">
        <f t="shared" si="11"/>
        <v>19647408.909004793</v>
      </c>
      <c r="CG10" s="31">
        <f t="shared" si="11"/>
        <v>0</v>
      </c>
      <c r="CH10" s="31">
        <f t="shared" si="11"/>
        <v>0</v>
      </c>
      <c r="CI10" s="31">
        <f t="shared" si="11"/>
        <v>0</v>
      </c>
      <c r="CJ10" s="31">
        <f t="shared" si="11"/>
        <v>0</v>
      </c>
      <c r="CK10" s="31">
        <f t="shared" si="11"/>
        <v>0</v>
      </c>
      <c r="CL10" s="31">
        <f t="shared" si="11"/>
        <v>0</v>
      </c>
      <c r="CM10" s="31">
        <f t="shared" ref="CM10:DB10" si="12">SUM(CM11:CM24)</f>
        <v>0</v>
      </c>
      <c r="CN10" s="31">
        <f t="shared" si="12"/>
        <v>0</v>
      </c>
      <c r="CO10" s="31">
        <f t="shared" si="12"/>
        <v>3870</v>
      </c>
      <c r="CP10" s="31">
        <f t="shared" si="12"/>
        <v>118040768.03850242</v>
      </c>
      <c r="CQ10" s="31">
        <f t="shared" si="12"/>
        <v>8940</v>
      </c>
      <c r="CR10" s="31">
        <f t="shared" si="12"/>
        <v>213489637.36289287</v>
      </c>
      <c r="CS10" s="31">
        <f t="shared" si="12"/>
        <v>10</v>
      </c>
      <c r="CT10" s="31">
        <f t="shared" si="12"/>
        <v>501689.8338816</v>
      </c>
      <c r="CU10" s="31">
        <f t="shared" si="12"/>
        <v>0</v>
      </c>
      <c r="CV10" s="31">
        <f t="shared" si="12"/>
        <v>0</v>
      </c>
      <c r="CW10" s="31">
        <f t="shared" si="12"/>
        <v>0</v>
      </c>
      <c r="CX10" s="31">
        <f t="shared" si="12"/>
        <v>0</v>
      </c>
      <c r="CY10" s="31">
        <f t="shared" si="12"/>
        <v>144</v>
      </c>
      <c r="CZ10" s="31">
        <f t="shared" si="12"/>
        <v>3793434.7616256005</v>
      </c>
      <c r="DA10" s="31">
        <f t="shared" si="12"/>
        <v>0</v>
      </c>
      <c r="DB10" s="31">
        <f t="shared" si="12"/>
        <v>0</v>
      </c>
      <c r="DC10" s="31">
        <f t="shared" ref="DC10:DR10" si="13">SUM(DC11:DC24)</f>
        <v>110</v>
      </c>
      <c r="DD10" s="31">
        <f t="shared" si="13"/>
        <v>5656031.2780800005</v>
      </c>
      <c r="DE10" s="31">
        <f t="shared" si="13"/>
        <v>120</v>
      </c>
      <c r="DF10" s="31">
        <f t="shared" si="13"/>
        <v>6691975.1592960004</v>
      </c>
      <c r="DG10" s="31">
        <f t="shared" si="13"/>
        <v>0</v>
      </c>
      <c r="DH10" s="31">
        <f t="shared" si="13"/>
        <v>0</v>
      </c>
      <c r="DI10" s="31">
        <f t="shared" si="13"/>
        <v>0</v>
      </c>
      <c r="DJ10" s="31">
        <f t="shared" si="13"/>
        <v>0</v>
      </c>
      <c r="DK10" s="31">
        <f t="shared" si="13"/>
        <v>0</v>
      </c>
      <c r="DL10" s="31">
        <f t="shared" si="13"/>
        <v>0</v>
      </c>
      <c r="DM10" s="31">
        <f t="shared" si="13"/>
        <v>0</v>
      </c>
      <c r="DN10" s="31">
        <f t="shared" si="13"/>
        <v>0</v>
      </c>
      <c r="DO10" s="31">
        <f t="shared" si="13"/>
        <v>0</v>
      </c>
      <c r="DP10" s="31">
        <f t="shared" si="13"/>
        <v>0</v>
      </c>
      <c r="DQ10" s="31">
        <f t="shared" si="13"/>
        <v>48884</v>
      </c>
      <c r="DR10" s="31">
        <f t="shared" si="13"/>
        <v>1196045493.9408386</v>
      </c>
    </row>
    <row r="11" spans="1:126" ht="36" customHeight="1" x14ac:dyDescent="0.25">
      <c r="A11" s="28"/>
      <c r="B11" s="29">
        <v>2</v>
      </c>
      <c r="C11" s="23" t="s">
        <v>73</v>
      </c>
      <c r="D11" s="24">
        <f>D10</f>
        <v>18150.400000000001</v>
      </c>
      <c r="E11" s="30">
        <v>0.93</v>
      </c>
      <c r="F11" s="25">
        <v>1</v>
      </c>
      <c r="G11" s="24">
        <v>1.4</v>
      </c>
      <c r="H11" s="24">
        <v>1.68</v>
      </c>
      <c r="I11" s="24">
        <v>2.23</v>
      </c>
      <c r="J11" s="24">
        <v>2.39</v>
      </c>
      <c r="K11" s="26"/>
      <c r="L11" s="26">
        <f t="shared" ref="L11:L24" si="14">K11*D11*E11*F11*G11*$L$6</f>
        <v>0</v>
      </c>
      <c r="M11" s="26"/>
      <c r="N11" s="26">
        <f t="shared" ref="N11:N24" si="15">M11*D11*E11*F11*G11*$N$6</f>
        <v>0</v>
      </c>
      <c r="O11" s="26">
        <v>2004</v>
      </c>
      <c r="P11" s="26">
        <f t="shared" ref="P11:P24" si="16">O11*D11*E11*F11*G11*$P$6</f>
        <v>61565619.548160009</v>
      </c>
      <c r="Q11" s="26"/>
      <c r="R11" s="26">
        <f t="shared" ref="R11:R24" si="17">Q11*D11*E11*F11*G11*$R$6</f>
        <v>0</v>
      </c>
      <c r="S11" s="26"/>
      <c r="T11" s="26">
        <f t="shared" ref="T11:T24" si="18">S11*D11*E11*F11*G11*$T$6</f>
        <v>0</v>
      </c>
      <c r="U11" s="26">
        <v>104</v>
      </c>
      <c r="V11" s="26">
        <f t="shared" ref="V11:V24" si="19">U11*D11*E11*F11*G11*$V$6</f>
        <v>2703480.2995200003</v>
      </c>
      <c r="W11" s="26"/>
      <c r="X11" s="26">
        <f t="shared" ref="X11:X24" si="20">W11*D11*E11*F11*G11*$X$6</f>
        <v>0</v>
      </c>
      <c r="Y11" s="26"/>
      <c r="Z11" s="26">
        <f t="shared" ref="Z11:Z24" si="21">Y11*D11*E11*F11*G11*$Z$6</f>
        <v>0</v>
      </c>
      <c r="AA11" s="26"/>
      <c r="AB11" s="26">
        <f t="shared" ref="AB11:AB24" si="22">AA11*D11*E11*F11*G11*$AB$6</f>
        <v>0</v>
      </c>
      <c r="AC11" s="26">
        <v>82</v>
      </c>
      <c r="AD11" s="26">
        <f t="shared" ref="AD11:AD24" si="23">AC11*D11*E11*F11*G11*$AD$6</f>
        <v>1860296.933376</v>
      </c>
      <c r="AE11" s="26">
        <v>123</v>
      </c>
      <c r="AF11" s="26">
        <f t="shared" ref="AF11:AF24" si="24">AE11*D11*E11*F11*G11*$AF$6</f>
        <v>2950314.6677760002</v>
      </c>
      <c r="AG11" s="26">
        <f>82+66</f>
        <v>148</v>
      </c>
      <c r="AH11" s="26">
        <f t="shared" ref="AH11:AH24" si="25">AG11*D11*E11*F11*G11*$AH$6</f>
        <v>3567459.6679680003</v>
      </c>
      <c r="AI11" s="26">
        <f>151+47</f>
        <v>198</v>
      </c>
      <c r="AJ11" s="26">
        <f t="shared" ref="AJ11:AJ24" si="26">AI11*D11*E11*F11*G11*$AJ$6</f>
        <v>4772682.5287680002</v>
      </c>
      <c r="AK11" s="26">
        <f>132+137</f>
        <v>269</v>
      </c>
      <c r="AL11" s="26">
        <f t="shared" ref="AL11:AL24" si="27">AK11*D11*E11*F11*G11*$AL$6</f>
        <v>6102681.4033920001</v>
      </c>
      <c r="AM11" s="26">
        <f>191+91</f>
        <v>282</v>
      </c>
      <c r="AN11" s="26">
        <f t="shared" ref="AN11:AN24" si="28">AM11*D11*E11*F11*G11*$AN$6</f>
        <v>6797456.9349120008</v>
      </c>
      <c r="AO11" s="26"/>
      <c r="AP11" s="26">
        <f t="shared" ref="AP11:AP24" si="29">AO11*D11*E11*F11*G11*$AP$6</f>
        <v>0</v>
      </c>
      <c r="AQ11" s="26"/>
      <c r="AR11" s="26">
        <f t="shared" ref="AR11:AR24" si="30">AQ11*D11*E11*F11*G11*$AR$6</f>
        <v>0</v>
      </c>
      <c r="AS11" s="26">
        <f>18+472</f>
        <v>490</v>
      </c>
      <c r="AT11" s="26">
        <f t="shared" ref="AT11:AT24" si="31">AS11*D11*E11*F11*G11*$AT$6</f>
        <v>12737551.4112</v>
      </c>
      <c r="AU11" s="26">
        <v>1290</v>
      </c>
      <c r="AV11" s="26">
        <f t="shared" ref="AV11:AV24" si="32">AU11*D11*E11*F11*G11*$AV$6</f>
        <v>31704450.785280008</v>
      </c>
      <c r="AW11" s="26">
        <v>923</v>
      </c>
      <c r="AX11" s="26">
        <f t="shared" ref="AX11:AX24" si="33">AW11*D11*E11*F11*G11*$AX$6</f>
        <v>22684657.422336001</v>
      </c>
      <c r="AY11" s="26">
        <v>192</v>
      </c>
      <c r="AZ11" s="26">
        <f t="shared" ref="AZ11:AZ24" si="34">AY11*D11*E11*F11*G11*$AZ$6</f>
        <v>4718801.9773440007</v>
      </c>
      <c r="BA11" s="26">
        <v>482</v>
      </c>
      <c r="BB11" s="26">
        <f t="shared" ref="BB11:BB24" si="35">BA11*D11*E11*F11*G11*$BB$6</f>
        <v>11846159.130624002</v>
      </c>
      <c r="BC11" s="26"/>
      <c r="BD11" s="26">
        <f t="shared" ref="BD11:BD24" si="36">BC11*D11*E11*F11*G11*$BD$6</f>
        <v>0</v>
      </c>
      <c r="BE11" s="26"/>
      <c r="BF11" s="26">
        <f t="shared" ref="BF11:BF24" si="37">BE11*D11*E11*F11*G11*$BF$6</f>
        <v>0</v>
      </c>
      <c r="BG11" s="26">
        <v>6</v>
      </c>
      <c r="BH11" s="26">
        <f t="shared" ref="BH11:BH24" si="38">BG11*D11*E11*F11*G11*$BH$6</f>
        <v>155970.01728000003</v>
      </c>
      <c r="BI11" s="26"/>
      <c r="BJ11" s="26">
        <f t="shared" ref="BJ11:BJ24" si="39">BI11*D11*E11*F11*G11*$BJ$6</f>
        <v>0</v>
      </c>
      <c r="BK11" s="26"/>
      <c r="BL11" s="26">
        <f t="shared" ref="BL11:BL24" si="40">BK11*D11*E11*F11*G11*$BL$6</f>
        <v>0</v>
      </c>
      <c r="BM11" s="26">
        <v>27</v>
      </c>
      <c r="BN11" s="26">
        <f t="shared" ref="BN11:BN24" si="41">BM11*D11*E11*F11*H11*$BN$6</f>
        <v>1071939.3914880001</v>
      </c>
      <c r="BO11" s="26">
        <f>16+24</f>
        <v>40</v>
      </c>
      <c r="BP11" s="26">
        <f t="shared" ref="BP11:BP24" si="42">BO11*D11*E11*F11*H11*$BP$6</f>
        <v>1701491.0976</v>
      </c>
      <c r="BQ11" s="26">
        <f>241+260</f>
        <v>501</v>
      </c>
      <c r="BR11" s="26">
        <f t="shared" ref="BR11:BR24" si="43">BQ11*D11*E11*F11*H11*$BR$6</f>
        <v>14420562.424934402</v>
      </c>
      <c r="BS11" s="26">
        <f>195+110</f>
        <v>305</v>
      </c>
      <c r="BT11" s="26">
        <f t="shared" ref="BT11:BT24" si="44">BS11*D11*E11*F11*H11*$BT$6</f>
        <v>8303276.5562879993</v>
      </c>
      <c r="BU11" s="26">
        <f>144+35</f>
        <v>179</v>
      </c>
      <c r="BV11" s="26">
        <f t="shared" ref="BV11:BV24" si="45">BU11*D11*E11*F11*H11*$BV$6</f>
        <v>7106561.1509760004</v>
      </c>
      <c r="BW11" s="26">
        <f>208+98</f>
        <v>306</v>
      </c>
      <c r="BX11" s="26">
        <f t="shared" ref="BX11:BX24" si="46">BW11*D11*E11*F11*H11*$BX$6</f>
        <v>8330500.4138496006</v>
      </c>
      <c r="BY11" s="26"/>
      <c r="BZ11" s="26">
        <f t="shared" ref="BZ11:BZ24" si="47">BY11*D11*E11*F11*H11*$BZ$6</f>
        <v>0</v>
      </c>
      <c r="CA11" s="26">
        <f>330+240</f>
        <v>570</v>
      </c>
      <c r="CB11" s="26">
        <f t="shared" ref="CB11:CB24" si="48">CA11*D11*E11*F11*H11*$CB$6</f>
        <v>15517598.810112</v>
      </c>
      <c r="CC11" s="26">
        <f>161+78</f>
        <v>239</v>
      </c>
      <c r="CD11" s="26">
        <f t="shared" ref="CD11:CD24" si="49">CC11*D11*E11*F11*H11*$CD$6</f>
        <v>6879270.2985215997</v>
      </c>
      <c r="CE11" s="26">
        <f>159+110</f>
        <v>269</v>
      </c>
      <c r="CF11" s="26">
        <f t="shared" ref="CF11:CF24" si="50">CE11*D11*E11*F11*H11*$CF$6</f>
        <v>7742777.0305536008</v>
      </c>
      <c r="CG11" s="26"/>
      <c r="CH11" s="26">
        <f t="shared" ref="CH11:CH24" si="51">CG11*D11*E11*F11*H11*$CH$6</f>
        <v>0</v>
      </c>
      <c r="CI11" s="26"/>
      <c r="CJ11" s="26">
        <f t="shared" ref="CJ11:CJ24" si="52">CI11*D11*E11*F11*H11*$CJ$6</f>
        <v>0</v>
      </c>
      <c r="CK11" s="26"/>
      <c r="CL11" s="26">
        <f t="shared" ref="CL11:CL24" si="53">CK11*D11*E11*F11*H11*$CL$6</f>
        <v>0</v>
      </c>
      <c r="CM11" s="27"/>
      <c r="CN11" s="27">
        <f t="shared" ref="CN11:CN24" si="54">CM11*D11*E11*F11*H11*$CN$6</f>
        <v>0</v>
      </c>
      <c r="CO11" s="26">
        <v>1778</v>
      </c>
      <c r="CP11" s="26">
        <f t="shared" ref="CP11:CP24" si="55">CO11*D11*E11*F11*H11*$CP$6</f>
        <v>52437686.973235205</v>
      </c>
      <c r="CQ11" s="26">
        <f>1347+1580</f>
        <v>2927</v>
      </c>
      <c r="CR11" s="26">
        <f t="shared" ref="CR11:CR24" si="56">CQ11*D11*E11*F11*H11*$CR$6</f>
        <v>86324583.673036799</v>
      </c>
      <c r="CS11" s="26"/>
      <c r="CT11" s="26">
        <f t="shared" ref="CT11:CT24" si="57">CS11*D11*E11*F11*H11*$CT$6</f>
        <v>0</v>
      </c>
      <c r="CU11" s="26"/>
      <c r="CV11" s="26">
        <f t="shared" ref="CV11:CV24" si="58">CU11*D11*E11*F11*H11*$CV$6</f>
        <v>0</v>
      </c>
      <c r="CW11" s="26"/>
      <c r="CX11" s="26">
        <f t="shared" ref="CX11:CX24" si="59">CW11*D11*E11*F11*H11*$CX$6</f>
        <v>0</v>
      </c>
      <c r="CY11" s="26">
        <v>27</v>
      </c>
      <c r="CZ11" s="26">
        <f t="shared" ref="CZ11:CZ24" si="60">CY11*D11*E11*F11*H11*$CZ$6</f>
        <v>796297.83367680002</v>
      </c>
      <c r="DA11" s="26"/>
      <c r="DB11" s="26">
        <f t="shared" ref="DB11:DB24" si="61">DA11*D11*E11*F11*H11*$DB$6</f>
        <v>0</v>
      </c>
      <c r="DC11" s="26">
        <v>51</v>
      </c>
      <c r="DD11" s="26">
        <f t="shared" ref="DD11:DD24" si="62">DC11*D11*E11*F11*I11*$DD$6</f>
        <v>2879621.7638400001</v>
      </c>
      <c r="DE11" s="26">
        <v>41</v>
      </c>
      <c r="DF11" s="26">
        <f t="shared" ref="DF11:DF24" si="63">DE11*D11*E11*F11*J11*$DF$6</f>
        <v>2315682.1201920002</v>
      </c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32">
        <f t="shared" ref="DQ11:DQ24" si="64">SUM(K11,M11,O11,Q11,S11,U11,W11,Y11,AA11,AC11,AE11,AG11,AI11,AK11,AM11,AO11,AQ11,AS11,AU11,AW11,AY11,BA11,BC11,BE11,BG11,BI11,BK11,BM11,BO11,BQ11,BS11,BU11,BW11,BY11,CA11,CC11,CE11,CG11,CI11,CK11,CM11,CO11,CQ11,CS11,CU11,CW11,CY11,DA11,DC11,DE11,DI11,DG11,DK11,DM11,DO11)</f>
        <v>13853</v>
      </c>
      <c r="DR11" s="32">
        <f t="shared" ref="DR11:DR24" si="65">SUM(L11,N11,P11,R11,T11,V11,X11,Z11,AB11,AD11,AF11,AH11,AJ11,AL11,AN11,AP11,AR11,AT11,AV11,AX11,AZ11,BB11,BD11,BF11,BH11,BJ11,BL11,BN11,BP11,BR11,BT11,BV11,BX11,BZ11,CB11,CD11,CF11,CH11,CJ11,CL11,CN11,CP11,CR11,CT11,CV11,CX11,CZ11,DB11,DD11,DF11,DJ11,DH11,DL11,DN11,DP11)</f>
        <v>389995432.26624012</v>
      </c>
    </row>
    <row r="12" spans="1:126" ht="38.25" customHeight="1" x14ac:dyDescent="0.25">
      <c r="A12" s="28"/>
      <c r="B12" s="29">
        <v>3</v>
      </c>
      <c r="C12" s="23" t="s">
        <v>74</v>
      </c>
      <c r="D12" s="24">
        <f t="shared" ref="D12:D75" si="66">D11</f>
        <v>18150.400000000001</v>
      </c>
      <c r="E12" s="30">
        <v>0.39</v>
      </c>
      <c r="F12" s="25">
        <v>1</v>
      </c>
      <c r="G12" s="24">
        <v>1.4</v>
      </c>
      <c r="H12" s="24">
        <v>1.68</v>
      </c>
      <c r="I12" s="24">
        <v>2.23</v>
      </c>
      <c r="J12" s="24">
        <v>2.39</v>
      </c>
      <c r="K12" s="26"/>
      <c r="L12" s="26">
        <f t="shared" si="14"/>
        <v>0</v>
      </c>
      <c r="M12" s="26">
        <v>0</v>
      </c>
      <c r="N12" s="26">
        <f t="shared" si="15"/>
        <v>0</v>
      </c>
      <c r="O12" s="26">
        <v>262</v>
      </c>
      <c r="P12" s="26">
        <f t="shared" si="16"/>
        <v>3375386.3270400008</v>
      </c>
      <c r="Q12" s="26">
        <v>0</v>
      </c>
      <c r="R12" s="26">
        <f t="shared" si="17"/>
        <v>0</v>
      </c>
      <c r="S12" s="26">
        <v>0</v>
      </c>
      <c r="T12" s="26">
        <f t="shared" si="18"/>
        <v>0</v>
      </c>
      <c r="U12" s="26">
        <v>644</v>
      </c>
      <c r="V12" s="26">
        <f t="shared" si="19"/>
        <v>7020327.8745600013</v>
      </c>
      <c r="W12" s="26">
        <v>0</v>
      </c>
      <c r="X12" s="26">
        <f t="shared" si="20"/>
        <v>0</v>
      </c>
      <c r="Y12" s="26">
        <v>0</v>
      </c>
      <c r="Z12" s="26">
        <f t="shared" si="21"/>
        <v>0</v>
      </c>
      <c r="AA12" s="26">
        <v>0</v>
      </c>
      <c r="AB12" s="26">
        <f t="shared" si="22"/>
        <v>0</v>
      </c>
      <c r="AC12" s="26">
        <v>40</v>
      </c>
      <c r="AD12" s="26">
        <f t="shared" si="23"/>
        <v>380548.54655999999</v>
      </c>
      <c r="AE12" s="26">
        <v>54</v>
      </c>
      <c r="AF12" s="26">
        <f t="shared" si="24"/>
        <v>543173.58950400003</v>
      </c>
      <c r="AG12" s="26">
        <v>50</v>
      </c>
      <c r="AH12" s="26">
        <f t="shared" si="25"/>
        <v>505416.03840000008</v>
      </c>
      <c r="AI12" s="26">
        <v>73</v>
      </c>
      <c r="AJ12" s="26">
        <f t="shared" si="26"/>
        <v>737907.41606400011</v>
      </c>
      <c r="AK12" s="26"/>
      <c r="AL12" s="26">
        <f t="shared" si="27"/>
        <v>0</v>
      </c>
      <c r="AM12" s="26">
        <v>92</v>
      </c>
      <c r="AN12" s="26">
        <f t="shared" si="28"/>
        <v>929965.510656</v>
      </c>
      <c r="AO12" s="26">
        <v>0</v>
      </c>
      <c r="AP12" s="26">
        <f t="shared" si="29"/>
        <v>0</v>
      </c>
      <c r="AQ12" s="26">
        <v>0</v>
      </c>
      <c r="AR12" s="26">
        <f t="shared" si="30"/>
        <v>0</v>
      </c>
      <c r="AS12" s="26">
        <v>253</v>
      </c>
      <c r="AT12" s="26">
        <f t="shared" si="31"/>
        <v>2757985.9507200005</v>
      </c>
      <c r="AU12" s="26">
        <v>623</v>
      </c>
      <c r="AV12" s="26">
        <f t="shared" si="32"/>
        <v>6420963.9137280015</v>
      </c>
      <c r="AW12" s="26"/>
      <c r="AX12" s="26">
        <f t="shared" si="33"/>
        <v>0</v>
      </c>
      <c r="AY12" s="26">
        <v>0</v>
      </c>
      <c r="AZ12" s="26">
        <f t="shared" si="34"/>
        <v>0</v>
      </c>
      <c r="BA12" s="26">
        <v>0</v>
      </c>
      <c r="BB12" s="26">
        <f t="shared" si="35"/>
        <v>0</v>
      </c>
      <c r="BC12" s="26">
        <v>0</v>
      </c>
      <c r="BD12" s="26">
        <f t="shared" si="36"/>
        <v>0</v>
      </c>
      <c r="BE12" s="26">
        <v>0</v>
      </c>
      <c r="BF12" s="26">
        <f t="shared" si="37"/>
        <v>0</v>
      </c>
      <c r="BG12" s="26"/>
      <c r="BH12" s="26">
        <f t="shared" si="38"/>
        <v>0</v>
      </c>
      <c r="BI12" s="26"/>
      <c r="BJ12" s="26">
        <f t="shared" si="39"/>
        <v>0</v>
      </c>
      <c r="BK12" s="26"/>
      <c r="BL12" s="26">
        <f t="shared" si="40"/>
        <v>0</v>
      </c>
      <c r="BM12" s="26">
        <v>3</v>
      </c>
      <c r="BN12" s="26">
        <f t="shared" si="41"/>
        <v>49946.996736000001</v>
      </c>
      <c r="BO12" s="26">
        <v>5</v>
      </c>
      <c r="BP12" s="26">
        <f t="shared" si="42"/>
        <v>89191.065600000002</v>
      </c>
      <c r="BQ12" s="34">
        <v>60</v>
      </c>
      <c r="BR12" s="26">
        <f t="shared" si="43"/>
        <v>724231.45267199981</v>
      </c>
      <c r="BS12" s="26">
        <v>162</v>
      </c>
      <c r="BT12" s="26">
        <f t="shared" si="44"/>
        <v>1849465.9362816</v>
      </c>
      <c r="BU12" s="26">
        <v>70</v>
      </c>
      <c r="BV12" s="26">
        <f t="shared" si="45"/>
        <v>1165429.9238400001</v>
      </c>
      <c r="BW12" s="26">
        <v>256</v>
      </c>
      <c r="BX12" s="26">
        <f t="shared" si="46"/>
        <v>2922612.8375808001</v>
      </c>
      <c r="BY12" s="26">
        <v>0</v>
      </c>
      <c r="BZ12" s="26">
        <f t="shared" si="47"/>
        <v>0</v>
      </c>
      <c r="CA12" s="26">
        <v>228</v>
      </c>
      <c r="CB12" s="26">
        <f t="shared" si="48"/>
        <v>2602952.0584704001</v>
      </c>
      <c r="CC12" s="26">
        <v>66</v>
      </c>
      <c r="CD12" s="26">
        <f t="shared" si="49"/>
        <v>796654.5979392</v>
      </c>
      <c r="CE12" s="26">
        <v>109</v>
      </c>
      <c r="CF12" s="26">
        <f t="shared" si="50"/>
        <v>1315687.1390208001</v>
      </c>
      <c r="CG12" s="26">
        <v>0</v>
      </c>
      <c r="CH12" s="26">
        <f t="shared" si="51"/>
        <v>0</v>
      </c>
      <c r="CI12" s="26">
        <v>0</v>
      </c>
      <c r="CJ12" s="26">
        <f t="shared" si="52"/>
        <v>0</v>
      </c>
      <c r="CK12" s="26">
        <v>0</v>
      </c>
      <c r="CL12" s="26">
        <f t="shared" si="53"/>
        <v>0</v>
      </c>
      <c r="CM12" s="27">
        <v>0</v>
      </c>
      <c r="CN12" s="27">
        <f t="shared" si="54"/>
        <v>0</v>
      </c>
      <c r="CO12" s="26">
        <v>0</v>
      </c>
      <c r="CP12" s="26">
        <f t="shared" si="55"/>
        <v>0</v>
      </c>
      <c r="CQ12" s="26">
        <v>936</v>
      </c>
      <c r="CR12" s="26">
        <f t="shared" si="56"/>
        <v>11576286.786355201</v>
      </c>
      <c r="CS12" s="26">
        <v>0</v>
      </c>
      <c r="CT12" s="26">
        <f t="shared" si="57"/>
        <v>0</v>
      </c>
      <c r="CU12" s="26">
        <v>0</v>
      </c>
      <c r="CV12" s="26">
        <f t="shared" si="58"/>
        <v>0</v>
      </c>
      <c r="CW12" s="26">
        <v>0</v>
      </c>
      <c r="CX12" s="26">
        <f t="shared" si="59"/>
        <v>0</v>
      </c>
      <c r="CY12" s="26">
        <v>18</v>
      </c>
      <c r="CZ12" s="26">
        <f t="shared" si="60"/>
        <v>222620.8997376</v>
      </c>
      <c r="DA12" s="26"/>
      <c r="DB12" s="26">
        <f t="shared" si="61"/>
        <v>0</v>
      </c>
      <c r="DC12" s="26">
        <v>7</v>
      </c>
      <c r="DD12" s="26">
        <f t="shared" si="62"/>
        <v>165746.73024000003</v>
      </c>
      <c r="DE12" s="26">
        <v>5</v>
      </c>
      <c r="DF12" s="26">
        <f t="shared" si="63"/>
        <v>118425.91488</v>
      </c>
      <c r="DG12" s="26"/>
      <c r="DH12" s="26"/>
      <c r="DI12" s="26"/>
      <c r="DJ12" s="26"/>
      <c r="DK12" s="26"/>
      <c r="DL12" s="26">
        <f t="shared" ref="DL12:DL24" si="67">DK12*D12*E12*F12*G12*$DL$6</f>
        <v>0</v>
      </c>
      <c r="DM12" s="26"/>
      <c r="DN12" s="26"/>
      <c r="DO12" s="26"/>
      <c r="DP12" s="26"/>
      <c r="DQ12" s="32">
        <f t="shared" si="64"/>
        <v>4016</v>
      </c>
      <c r="DR12" s="32">
        <f t="shared" si="65"/>
        <v>46270927.506585605</v>
      </c>
    </row>
    <row r="13" spans="1:126" s="6" customFormat="1" ht="32.25" customHeight="1" x14ac:dyDescent="0.25">
      <c r="A13" s="33"/>
      <c r="B13" s="35">
        <v>4</v>
      </c>
      <c r="C13" s="23" t="s">
        <v>75</v>
      </c>
      <c r="D13" s="24">
        <f t="shared" si="66"/>
        <v>18150.400000000001</v>
      </c>
      <c r="E13" s="30">
        <v>0.98</v>
      </c>
      <c r="F13" s="25">
        <v>1</v>
      </c>
      <c r="G13" s="24">
        <v>1.4</v>
      </c>
      <c r="H13" s="24">
        <v>1.68</v>
      </c>
      <c r="I13" s="24">
        <v>2.23</v>
      </c>
      <c r="J13" s="24">
        <v>2.39</v>
      </c>
      <c r="K13" s="26"/>
      <c r="L13" s="26">
        <f t="shared" si="14"/>
        <v>0</v>
      </c>
      <c r="M13" s="26">
        <v>0</v>
      </c>
      <c r="N13" s="26">
        <f t="shared" si="15"/>
        <v>0</v>
      </c>
      <c r="O13" s="26">
        <v>1422</v>
      </c>
      <c r="P13" s="26">
        <f t="shared" si="16"/>
        <v>46034481.991679996</v>
      </c>
      <c r="Q13" s="26">
        <v>0</v>
      </c>
      <c r="R13" s="26">
        <f t="shared" si="17"/>
        <v>0</v>
      </c>
      <c r="S13" s="26">
        <v>0</v>
      </c>
      <c r="T13" s="26">
        <f t="shared" si="18"/>
        <v>0</v>
      </c>
      <c r="U13" s="26"/>
      <c r="V13" s="26">
        <f t="shared" si="19"/>
        <v>0</v>
      </c>
      <c r="W13" s="26">
        <v>0</v>
      </c>
      <c r="X13" s="26">
        <f t="shared" si="20"/>
        <v>0</v>
      </c>
      <c r="Y13" s="26">
        <v>0</v>
      </c>
      <c r="Z13" s="26">
        <f t="shared" si="21"/>
        <v>0</v>
      </c>
      <c r="AA13" s="26">
        <v>0</v>
      </c>
      <c r="AB13" s="26">
        <f t="shared" si="22"/>
        <v>0</v>
      </c>
      <c r="AC13" s="26">
        <v>0</v>
      </c>
      <c r="AD13" s="26">
        <f t="shared" si="23"/>
        <v>0</v>
      </c>
      <c r="AE13" s="26">
        <v>124</v>
      </c>
      <c r="AF13" s="26">
        <f t="shared" si="24"/>
        <v>3134209.6199679994</v>
      </c>
      <c r="AG13" s="26">
        <v>148</v>
      </c>
      <c r="AH13" s="26">
        <f t="shared" si="25"/>
        <v>3759258.5748480004</v>
      </c>
      <c r="AI13" s="26">
        <v>214</v>
      </c>
      <c r="AJ13" s="26">
        <f t="shared" si="26"/>
        <v>5435684.696064</v>
      </c>
      <c r="AK13" s="26">
        <v>0</v>
      </c>
      <c r="AL13" s="26">
        <f t="shared" si="27"/>
        <v>0</v>
      </c>
      <c r="AM13" s="26">
        <v>276</v>
      </c>
      <c r="AN13" s="26">
        <f t="shared" si="28"/>
        <v>7010509.2341760006</v>
      </c>
      <c r="AO13" s="26">
        <v>0</v>
      </c>
      <c r="AP13" s="26">
        <f t="shared" si="29"/>
        <v>0</v>
      </c>
      <c r="AQ13" s="26">
        <v>0</v>
      </c>
      <c r="AR13" s="26">
        <f t="shared" si="30"/>
        <v>0</v>
      </c>
      <c r="AS13" s="26">
        <v>0</v>
      </c>
      <c r="AT13" s="26">
        <f t="shared" si="31"/>
        <v>0</v>
      </c>
      <c r="AU13" s="26">
        <v>1423</v>
      </c>
      <c r="AV13" s="26">
        <f t="shared" si="32"/>
        <v>36853484.036095999</v>
      </c>
      <c r="AW13" s="26">
        <v>1549</v>
      </c>
      <c r="AX13" s="26">
        <f t="shared" si="33"/>
        <v>40116687.822848</v>
      </c>
      <c r="AY13" s="26">
        <v>1236</v>
      </c>
      <c r="AZ13" s="26">
        <f t="shared" si="34"/>
        <v>32010475.241471998</v>
      </c>
      <c r="BA13" s="26">
        <v>1346</v>
      </c>
      <c r="BB13" s="26">
        <f t="shared" si="35"/>
        <v>34859303.944192007</v>
      </c>
      <c r="BC13" s="26">
        <v>0</v>
      </c>
      <c r="BD13" s="26">
        <f t="shared" si="36"/>
        <v>0</v>
      </c>
      <c r="BE13" s="26">
        <v>0</v>
      </c>
      <c r="BF13" s="26">
        <f t="shared" si="37"/>
        <v>0</v>
      </c>
      <c r="BG13" s="26">
        <v>0</v>
      </c>
      <c r="BH13" s="26">
        <f t="shared" si="38"/>
        <v>0</v>
      </c>
      <c r="BI13" s="26">
        <v>0</v>
      </c>
      <c r="BJ13" s="26">
        <f t="shared" si="39"/>
        <v>0</v>
      </c>
      <c r="BK13" s="26">
        <v>0</v>
      </c>
      <c r="BL13" s="26">
        <f t="shared" si="40"/>
        <v>0</v>
      </c>
      <c r="BM13" s="26">
        <v>18</v>
      </c>
      <c r="BN13" s="26">
        <f t="shared" si="41"/>
        <v>753047.02771199995</v>
      </c>
      <c r="BO13" s="26">
        <v>10</v>
      </c>
      <c r="BP13" s="26">
        <f t="shared" si="42"/>
        <v>448242.27839999995</v>
      </c>
      <c r="BQ13" s="26">
        <v>315</v>
      </c>
      <c r="BR13" s="26">
        <f t="shared" si="43"/>
        <v>9554284.1640959978</v>
      </c>
      <c r="BS13" s="26">
        <v>178</v>
      </c>
      <c r="BT13" s="26">
        <f t="shared" si="44"/>
        <v>5106376.0355328005</v>
      </c>
      <c r="BU13" s="26">
        <v>83</v>
      </c>
      <c r="BV13" s="26">
        <f t="shared" si="45"/>
        <v>3472383.5166719998</v>
      </c>
      <c r="BW13" s="26">
        <v>310</v>
      </c>
      <c r="BX13" s="26">
        <f t="shared" si="46"/>
        <v>8893126.8034559991</v>
      </c>
      <c r="BY13" s="26">
        <v>0</v>
      </c>
      <c r="BZ13" s="26">
        <f t="shared" si="47"/>
        <v>0</v>
      </c>
      <c r="CA13" s="26">
        <v>464</v>
      </c>
      <c r="CB13" s="26">
        <f t="shared" si="48"/>
        <v>13311002.6993664</v>
      </c>
      <c r="CC13" s="26">
        <v>203</v>
      </c>
      <c r="CD13" s="26">
        <f t="shared" si="49"/>
        <v>6157205.3501951993</v>
      </c>
      <c r="CE13" s="26">
        <v>164</v>
      </c>
      <c r="CF13" s="26">
        <f t="shared" si="50"/>
        <v>4974293.9774975991</v>
      </c>
      <c r="CG13" s="26">
        <v>0</v>
      </c>
      <c r="CH13" s="26">
        <f t="shared" si="51"/>
        <v>0</v>
      </c>
      <c r="CI13" s="26">
        <v>0</v>
      </c>
      <c r="CJ13" s="26">
        <f t="shared" si="52"/>
        <v>0</v>
      </c>
      <c r="CK13" s="26">
        <v>0</v>
      </c>
      <c r="CL13" s="26">
        <f t="shared" si="53"/>
        <v>0</v>
      </c>
      <c r="CM13" s="27">
        <v>0</v>
      </c>
      <c r="CN13" s="27">
        <f t="shared" si="54"/>
        <v>0</v>
      </c>
      <c r="CO13" s="26">
        <v>1570</v>
      </c>
      <c r="CP13" s="26">
        <f t="shared" si="55"/>
        <v>48792666.144768007</v>
      </c>
      <c r="CQ13" s="26">
        <v>1238</v>
      </c>
      <c r="CR13" s="26">
        <f t="shared" si="56"/>
        <v>38474726.552371204</v>
      </c>
      <c r="CS13" s="26">
        <v>0</v>
      </c>
      <c r="CT13" s="26">
        <f t="shared" si="57"/>
        <v>0</v>
      </c>
      <c r="CU13" s="26">
        <v>0</v>
      </c>
      <c r="CV13" s="26">
        <f t="shared" si="58"/>
        <v>0</v>
      </c>
      <c r="CW13" s="26">
        <v>0</v>
      </c>
      <c r="CX13" s="26">
        <f t="shared" si="59"/>
        <v>0</v>
      </c>
      <c r="CY13" s="26"/>
      <c r="CZ13" s="26">
        <f t="shared" si="60"/>
        <v>0</v>
      </c>
      <c r="DA13" s="26">
        <v>0</v>
      </c>
      <c r="DB13" s="26">
        <f t="shared" si="61"/>
        <v>0</v>
      </c>
      <c r="DC13" s="26">
        <v>14</v>
      </c>
      <c r="DD13" s="26">
        <f t="shared" si="62"/>
        <v>832983.56736000022</v>
      </c>
      <c r="DE13" s="26">
        <v>38</v>
      </c>
      <c r="DF13" s="26">
        <f t="shared" si="63"/>
        <v>2261631.3180160001</v>
      </c>
      <c r="DG13" s="26"/>
      <c r="DH13" s="26"/>
      <c r="DI13" s="26"/>
      <c r="DJ13" s="26"/>
      <c r="DK13" s="26"/>
      <c r="DL13" s="26">
        <f t="shared" si="67"/>
        <v>0</v>
      </c>
      <c r="DM13" s="26"/>
      <c r="DN13" s="26"/>
      <c r="DO13" s="26"/>
      <c r="DP13" s="26"/>
      <c r="DQ13" s="32">
        <f t="shared" si="64"/>
        <v>12343</v>
      </c>
      <c r="DR13" s="32">
        <f t="shared" si="65"/>
        <v>352246064.59678715</v>
      </c>
    </row>
    <row r="14" spans="1:126" x14ac:dyDescent="0.25">
      <c r="A14" s="28"/>
      <c r="B14" s="29">
        <v>5</v>
      </c>
      <c r="C14" s="23" t="s">
        <v>76</v>
      </c>
      <c r="D14" s="24">
        <f t="shared" si="66"/>
        <v>18150.400000000001</v>
      </c>
      <c r="E14" s="24">
        <v>1.01</v>
      </c>
      <c r="F14" s="25">
        <v>1</v>
      </c>
      <c r="G14" s="24">
        <v>1.4</v>
      </c>
      <c r="H14" s="24">
        <v>1.68</v>
      </c>
      <c r="I14" s="24">
        <v>2.23</v>
      </c>
      <c r="J14" s="24">
        <v>2.39</v>
      </c>
      <c r="K14" s="26"/>
      <c r="L14" s="26">
        <f t="shared" si="14"/>
        <v>0</v>
      </c>
      <c r="M14" s="26">
        <v>0</v>
      </c>
      <c r="N14" s="26">
        <f t="shared" si="15"/>
        <v>0</v>
      </c>
      <c r="O14" s="26">
        <v>584</v>
      </c>
      <c r="P14" s="26">
        <f t="shared" si="16"/>
        <v>19484614.123520002</v>
      </c>
      <c r="Q14" s="26">
        <v>0</v>
      </c>
      <c r="R14" s="26">
        <f t="shared" si="17"/>
        <v>0</v>
      </c>
      <c r="S14" s="26">
        <v>0</v>
      </c>
      <c r="T14" s="26">
        <f t="shared" si="18"/>
        <v>0</v>
      </c>
      <c r="U14" s="26">
        <v>3</v>
      </c>
      <c r="V14" s="26">
        <f t="shared" si="19"/>
        <v>84693.39648000001</v>
      </c>
      <c r="W14" s="26">
        <v>0</v>
      </c>
      <c r="X14" s="26">
        <f t="shared" si="20"/>
        <v>0</v>
      </c>
      <c r="Y14" s="26">
        <v>0</v>
      </c>
      <c r="Z14" s="26">
        <f t="shared" si="21"/>
        <v>0</v>
      </c>
      <c r="AA14" s="26">
        <v>0</v>
      </c>
      <c r="AB14" s="26">
        <f t="shared" si="22"/>
        <v>0</v>
      </c>
      <c r="AC14" s="26">
        <v>0</v>
      </c>
      <c r="AD14" s="26">
        <f t="shared" si="23"/>
        <v>0</v>
      </c>
      <c r="AE14" s="26">
        <v>6</v>
      </c>
      <c r="AF14" s="26">
        <f t="shared" si="24"/>
        <v>156297.81350399999</v>
      </c>
      <c r="AG14" s="26">
        <v>20</v>
      </c>
      <c r="AH14" s="26">
        <f t="shared" si="25"/>
        <v>523559.17823999998</v>
      </c>
      <c r="AI14" s="26">
        <v>56</v>
      </c>
      <c r="AJ14" s="26">
        <f t="shared" si="26"/>
        <v>1465965.6990720001</v>
      </c>
      <c r="AK14" s="26">
        <v>0</v>
      </c>
      <c r="AL14" s="26">
        <f t="shared" si="27"/>
        <v>0</v>
      </c>
      <c r="AM14" s="26">
        <v>11</v>
      </c>
      <c r="AN14" s="26">
        <f t="shared" si="28"/>
        <v>287957.54803200002</v>
      </c>
      <c r="AO14" s="26">
        <v>0</v>
      </c>
      <c r="AP14" s="26">
        <f t="shared" si="29"/>
        <v>0</v>
      </c>
      <c r="AQ14" s="26">
        <v>0</v>
      </c>
      <c r="AR14" s="26">
        <f t="shared" si="30"/>
        <v>0</v>
      </c>
      <c r="AS14" s="26"/>
      <c r="AT14" s="26">
        <f t="shared" si="31"/>
        <v>0</v>
      </c>
      <c r="AU14" s="26">
        <v>436</v>
      </c>
      <c r="AV14" s="26">
        <f t="shared" si="32"/>
        <v>11637385.969664</v>
      </c>
      <c r="AW14" s="26">
        <v>780</v>
      </c>
      <c r="AX14" s="26">
        <f t="shared" si="33"/>
        <v>20819176.734720003</v>
      </c>
      <c r="AY14" s="26">
        <v>490</v>
      </c>
      <c r="AZ14" s="26">
        <f t="shared" si="34"/>
        <v>13078713.589760002</v>
      </c>
      <c r="BA14" s="26">
        <v>300</v>
      </c>
      <c r="BB14" s="26">
        <f t="shared" si="35"/>
        <v>8007375.6672</v>
      </c>
      <c r="BC14" s="26">
        <v>0</v>
      </c>
      <c r="BD14" s="26">
        <f t="shared" si="36"/>
        <v>0</v>
      </c>
      <c r="BE14" s="26">
        <v>0</v>
      </c>
      <c r="BF14" s="26">
        <f t="shared" si="37"/>
        <v>0</v>
      </c>
      <c r="BG14" s="26">
        <v>0</v>
      </c>
      <c r="BH14" s="26">
        <f t="shared" si="38"/>
        <v>0</v>
      </c>
      <c r="BI14" s="26">
        <v>0</v>
      </c>
      <c r="BJ14" s="26">
        <f t="shared" si="39"/>
        <v>0</v>
      </c>
      <c r="BK14" s="26">
        <v>0</v>
      </c>
      <c r="BL14" s="26">
        <f t="shared" si="40"/>
        <v>0</v>
      </c>
      <c r="BM14" s="26">
        <v>2</v>
      </c>
      <c r="BN14" s="26">
        <f t="shared" si="41"/>
        <v>86233.276415999993</v>
      </c>
      <c r="BO14" s="26">
        <v>0</v>
      </c>
      <c r="BP14" s="26">
        <f t="shared" si="42"/>
        <v>0</v>
      </c>
      <c r="BQ14" s="26">
        <v>62</v>
      </c>
      <c r="BR14" s="26">
        <f t="shared" si="43"/>
        <v>1938092.8874495996</v>
      </c>
      <c r="BS14" s="26">
        <v>89</v>
      </c>
      <c r="BT14" s="26">
        <f t="shared" si="44"/>
        <v>2631346.8346368</v>
      </c>
      <c r="BU14" s="26">
        <v>12</v>
      </c>
      <c r="BV14" s="26">
        <f t="shared" si="45"/>
        <v>517399.65849600005</v>
      </c>
      <c r="BW14" s="26">
        <v>67</v>
      </c>
      <c r="BX14" s="26">
        <f t="shared" si="46"/>
        <v>1980901.5496703996</v>
      </c>
      <c r="BY14" s="26">
        <v>0</v>
      </c>
      <c r="BZ14" s="26">
        <f t="shared" si="47"/>
        <v>0</v>
      </c>
      <c r="CA14" s="26">
        <v>164</v>
      </c>
      <c r="CB14" s="26">
        <f t="shared" si="48"/>
        <v>4848773.9424767997</v>
      </c>
      <c r="CC14" s="26">
        <v>12</v>
      </c>
      <c r="CD14" s="26">
        <f t="shared" si="49"/>
        <v>375114.75240960001</v>
      </c>
      <c r="CE14" s="26">
        <v>30</v>
      </c>
      <c r="CF14" s="26">
        <f t="shared" si="50"/>
        <v>937786.88102399989</v>
      </c>
      <c r="CG14" s="26">
        <v>0</v>
      </c>
      <c r="CH14" s="26">
        <f t="shared" si="51"/>
        <v>0</v>
      </c>
      <c r="CI14" s="26">
        <v>0</v>
      </c>
      <c r="CJ14" s="26">
        <f t="shared" si="52"/>
        <v>0</v>
      </c>
      <c r="CK14" s="26">
        <v>0</v>
      </c>
      <c r="CL14" s="26">
        <f t="shared" si="53"/>
        <v>0</v>
      </c>
      <c r="CM14" s="27">
        <v>0</v>
      </c>
      <c r="CN14" s="27">
        <f t="shared" si="54"/>
        <v>0</v>
      </c>
      <c r="CO14" s="26">
        <v>504</v>
      </c>
      <c r="CP14" s="26">
        <f t="shared" si="55"/>
        <v>16142869.345075205</v>
      </c>
      <c r="CQ14" s="26">
        <v>469</v>
      </c>
      <c r="CR14" s="26">
        <f t="shared" si="56"/>
        <v>15021836.751667203</v>
      </c>
      <c r="CS14" s="26">
        <v>0</v>
      </c>
      <c r="CT14" s="26">
        <f t="shared" si="57"/>
        <v>0</v>
      </c>
      <c r="CU14" s="26">
        <v>0</v>
      </c>
      <c r="CV14" s="26">
        <f t="shared" si="58"/>
        <v>0</v>
      </c>
      <c r="CW14" s="26">
        <v>0</v>
      </c>
      <c r="CX14" s="26">
        <f t="shared" si="59"/>
        <v>0</v>
      </c>
      <c r="CY14" s="26">
        <v>0</v>
      </c>
      <c r="CZ14" s="26">
        <f t="shared" si="60"/>
        <v>0</v>
      </c>
      <c r="DA14" s="26">
        <v>0</v>
      </c>
      <c r="DB14" s="26">
        <f t="shared" si="61"/>
        <v>0</v>
      </c>
      <c r="DC14" s="26">
        <v>0</v>
      </c>
      <c r="DD14" s="26">
        <f t="shared" si="62"/>
        <v>0</v>
      </c>
      <c r="DE14" s="26">
        <v>11</v>
      </c>
      <c r="DF14" s="26">
        <f t="shared" si="63"/>
        <v>674724.05862400006</v>
      </c>
      <c r="DG14" s="26"/>
      <c r="DH14" s="26"/>
      <c r="DI14" s="26"/>
      <c r="DJ14" s="26"/>
      <c r="DK14" s="26"/>
      <c r="DL14" s="26">
        <f t="shared" si="67"/>
        <v>0</v>
      </c>
      <c r="DM14" s="26"/>
      <c r="DN14" s="26"/>
      <c r="DO14" s="26"/>
      <c r="DP14" s="26"/>
      <c r="DQ14" s="32">
        <f t="shared" si="64"/>
        <v>4108</v>
      </c>
      <c r="DR14" s="32">
        <f t="shared" si="65"/>
        <v>120700819.65813763</v>
      </c>
    </row>
    <row r="15" spans="1:126" x14ac:dyDescent="0.25">
      <c r="A15" s="28"/>
      <c r="B15" s="29">
        <v>6</v>
      </c>
      <c r="C15" s="23" t="s">
        <v>77</v>
      </c>
      <c r="D15" s="24">
        <f t="shared" si="66"/>
        <v>18150.400000000001</v>
      </c>
      <c r="E15" s="30">
        <v>0.74</v>
      </c>
      <c r="F15" s="25">
        <v>1</v>
      </c>
      <c r="G15" s="24">
        <v>1.4</v>
      </c>
      <c r="H15" s="24">
        <v>1.68</v>
      </c>
      <c r="I15" s="24">
        <v>2.23</v>
      </c>
      <c r="J15" s="24">
        <v>2.39</v>
      </c>
      <c r="K15" s="26"/>
      <c r="L15" s="26">
        <f t="shared" si="14"/>
        <v>0</v>
      </c>
      <c r="M15" s="26">
        <v>0</v>
      </c>
      <c r="N15" s="26">
        <f t="shared" si="15"/>
        <v>0</v>
      </c>
      <c r="O15" s="26">
        <v>56</v>
      </c>
      <c r="P15" s="26">
        <f t="shared" si="16"/>
        <v>1368917.6883200002</v>
      </c>
      <c r="Q15" s="26">
        <v>0</v>
      </c>
      <c r="R15" s="26">
        <f t="shared" si="17"/>
        <v>0</v>
      </c>
      <c r="S15" s="26">
        <v>0</v>
      </c>
      <c r="T15" s="26">
        <f t="shared" si="18"/>
        <v>0</v>
      </c>
      <c r="U15" s="26">
        <v>8</v>
      </c>
      <c r="V15" s="26">
        <f t="shared" si="19"/>
        <v>165473.56672</v>
      </c>
      <c r="W15" s="26">
        <v>0</v>
      </c>
      <c r="X15" s="26">
        <f t="shared" si="20"/>
        <v>0</v>
      </c>
      <c r="Y15" s="26">
        <v>0</v>
      </c>
      <c r="Z15" s="26">
        <f t="shared" si="21"/>
        <v>0</v>
      </c>
      <c r="AA15" s="26">
        <v>0</v>
      </c>
      <c r="AB15" s="26">
        <f t="shared" si="22"/>
        <v>0</v>
      </c>
      <c r="AC15" s="26">
        <v>0</v>
      </c>
      <c r="AD15" s="26">
        <f t="shared" si="23"/>
        <v>0</v>
      </c>
      <c r="AE15" s="26">
        <v>0</v>
      </c>
      <c r="AF15" s="26">
        <f t="shared" si="24"/>
        <v>0</v>
      </c>
      <c r="AG15" s="26">
        <v>4</v>
      </c>
      <c r="AH15" s="26">
        <f t="shared" si="25"/>
        <v>76719.562751999998</v>
      </c>
      <c r="AI15" s="26">
        <v>11</v>
      </c>
      <c r="AJ15" s="26">
        <f t="shared" si="26"/>
        <v>210978.79756800004</v>
      </c>
      <c r="AK15" s="26">
        <v>0</v>
      </c>
      <c r="AL15" s="26">
        <f t="shared" si="27"/>
        <v>0</v>
      </c>
      <c r="AM15" s="26">
        <v>1</v>
      </c>
      <c r="AN15" s="26">
        <f t="shared" si="28"/>
        <v>19179.890687999999</v>
      </c>
      <c r="AO15" s="26">
        <v>0</v>
      </c>
      <c r="AP15" s="26">
        <f t="shared" si="29"/>
        <v>0</v>
      </c>
      <c r="AQ15" s="26">
        <v>0</v>
      </c>
      <c r="AR15" s="26">
        <f t="shared" si="30"/>
        <v>0</v>
      </c>
      <c r="AS15" s="26">
        <v>11</v>
      </c>
      <c r="AT15" s="26">
        <f t="shared" si="31"/>
        <v>227526.15424000006</v>
      </c>
      <c r="AU15" s="26">
        <v>7</v>
      </c>
      <c r="AV15" s="26">
        <f t="shared" si="32"/>
        <v>136891.76883200003</v>
      </c>
      <c r="AW15" s="26"/>
      <c r="AX15" s="26">
        <f t="shared" si="33"/>
        <v>0</v>
      </c>
      <c r="AY15" s="26">
        <v>6</v>
      </c>
      <c r="AZ15" s="26">
        <f t="shared" si="34"/>
        <v>117335.80185600002</v>
      </c>
      <c r="BA15" s="26">
        <v>0</v>
      </c>
      <c r="BB15" s="26">
        <f t="shared" si="35"/>
        <v>0</v>
      </c>
      <c r="BC15" s="26">
        <v>0</v>
      </c>
      <c r="BD15" s="26">
        <f t="shared" si="36"/>
        <v>0</v>
      </c>
      <c r="BE15" s="26">
        <v>0</v>
      </c>
      <c r="BF15" s="26">
        <f t="shared" si="37"/>
        <v>0</v>
      </c>
      <c r="BG15" s="26">
        <v>2</v>
      </c>
      <c r="BH15" s="26">
        <f t="shared" si="38"/>
        <v>41368.391680000001</v>
      </c>
      <c r="BI15" s="26">
        <v>0</v>
      </c>
      <c r="BJ15" s="26">
        <f t="shared" si="39"/>
        <v>0</v>
      </c>
      <c r="BK15" s="26">
        <v>0</v>
      </c>
      <c r="BL15" s="26">
        <f t="shared" si="40"/>
        <v>0</v>
      </c>
      <c r="BM15" s="26">
        <v>2</v>
      </c>
      <c r="BN15" s="26">
        <f t="shared" si="41"/>
        <v>63180.816383999998</v>
      </c>
      <c r="BO15" s="26">
        <v>0</v>
      </c>
      <c r="BP15" s="26">
        <f t="shared" si="42"/>
        <v>0</v>
      </c>
      <c r="BQ15" s="26"/>
      <c r="BR15" s="26">
        <f t="shared" si="43"/>
        <v>0</v>
      </c>
      <c r="BS15" s="26">
        <v>1</v>
      </c>
      <c r="BT15" s="26">
        <f t="shared" si="44"/>
        <v>21661.994188799999</v>
      </c>
      <c r="BU15" s="26">
        <v>0</v>
      </c>
      <c r="BV15" s="26">
        <f t="shared" si="45"/>
        <v>0</v>
      </c>
      <c r="BW15" s="26">
        <v>2</v>
      </c>
      <c r="BX15" s="26">
        <f t="shared" si="46"/>
        <v>43323.988377599999</v>
      </c>
      <c r="BY15" s="26">
        <v>0</v>
      </c>
      <c r="BZ15" s="26">
        <f t="shared" si="47"/>
        <v>0</v>
      </c>
      <c r="CA15" s="26">
        <v>12</v>
      </c>
      <c r="CB15" s="26">
        <f t="shared" si="48"/>
        <v>259943.93026560001</v>
      </c>
      <c r="CC15" s="26">
        <v>0</v>
      </c>
      <c r="CD15" s="26">
        <f t="shared" si="49"/>
        <v>0</v>
      </c>
      <c r="CE15" s="26">
        <v>1</v>
      </c>
      <c r="CF15" s="26">
        <f t="shared" si="50"/>
        <v>22903.045939199998</v>
      </c>
      <c r="CG15" s="26">
        <v>0</v>
      </c>
      <c r="CH15" s="26">
        <f t="shared" si="51"/>
        <v>0</v>
      </c>
      <c r="CI15" s="26">
        <v>0</v>
      </c>
      <c r="CJ15" s="26">
        <f t="shared" si="52"/>
        <v>0</v>
      </c>
      <c r="CK15" s="26">
        <v>0</v>
      </c>
      <c r="CL15" s="26">
        <f t="shared" si="53"/>
        <v>0</v>
      </c>
      <c r="CM15" s="27">
        <v>0</v>
      </c>
      <c r="CN15" s="27">
        <f t="shared" si="54"/>
        <v>0</v>
      </c>
      <c r="CO15" s="26">
        <v>12</v>
      </c>
      <c r="CP15" s="26">
        <f t="shared" si="55"/>
        <v>281605.92445440002</v>
      </c>
      <c r="CQ15" s="26">
        <v>65</v>
      </c>
      <c r="CR15" s="26">
        <f t="shared" si="56"/>
        <v>1525365.4241279999</v>
      </c>
      <c r="CS15" s="26">
        <v>0</v>
      </c>
      <c r="CT15" s="26">
        <f t="shared" si="57"/>
        <v>0</v>
      </c>
      <c r="CU15" s="26">
        <v>0</v>
      </c>
      <c r="CV15" s="26">
        <f t="shared" si="58"/>
        <v>0</v>
      </c>
      <c r="CW15" s="26">
        <v>0</v>
      </c>
      <c r="CX15" s="26">
        <f t="shared" si="59"/>
        <v>0</v>
      </c>
      <c r="CY15" s="26">
        <v>0</v>
      </c>
      <c r="CZ15" s="26">
        <f t="shared" si="60"/>
        <v>0</v>
      </c>
      <c r="DA15" s="26">
        <v>0</v>
      </c>
      <c r="DB15" s="26">
        <f t="shared" si="61"/>
        <v>0</v>
      </c>
      <c r="DC15" s="26"/>
      <c r="DD15" s="26">
        <f t="shared" si="62"/>
        <v>0</v>
      </c>
      <c r="DE15" s="26"/>
      <c r="DF15" s="26">
        <f t="shared" si="63"/>
        <v>0</v>
      </c>
      <c r="DG15" s="26"/>
      <c r="DH15" s="26"/>
      <c r="DI15" s="26"/>
      <c r="DJ15" s="26"/>
      <c r="DK15" s="26"/>
      <c r="DL15" s="26">
        <f t="shared" si="67"/>
        <v>0</v>
      </c>
      <c r="DM15" s="26"/>
      <c r="DN15" s="26"/>
      <c r="DO15" s="26"/>
      <c r="DP15" s="26"/>
      <c r="DQ15" s="32">
        <f t="shared" si="64"/>
        <v>201</v>
      </c>
      <c r="DR15" s="32">
        <f t="shared" si="65"/>
        <v>4582376.7463935995</v>
      </c>
    </row>
    <row r="16" spans="1:126" s="37" customFormat="1" ht="18" customHeight="1" x14ac:dyDescent="0.25">
      <c r="A16" s="36"/>
      <c r="B16" s="35">
        <v>7</v>
      </c>
      <c r="C16" s="23" t="s">
        <v>78</v>
      </c>
      <c r="D16" s="24">
        <f t="shared" si="66"/>
        <v>18150.400000000001</v>
      </c>
      <c r="E16" s="30">
        <v>3.21</v>
      </c>
      <c r="F16" s="25">
        <v>1</v>
      </c>
      <c r="G16" s="24">
        <v>1.4</v>
      </c>
      <c r="H16" s="24">
        <v>1.68</v>
      </c>
      <c r="I16" s="24">
        <v>2.23</v>
      </c>
      <c r="J16" s="24">
        <v>2.39</v>
      </c>
      <c r="K16" s="26"/>
      <c r="L16" s="26">
        <f t="shared" si="14"/>
        <v>0</v>
      </c>
      <c r="M16" s="26">
        <v>0</v>
      </c>
      <c r="N16" s="26">
        <f t="shared" si="15"/>
        <v>0</v>
      </c>
      <c r="O16" s="26">
        <v>26</v>
      </c>
      <c r="P16" s="26">
        <f t="shared" si="16"/>
        <v>2756994.9388800003</v>
      </c>
      <c r="Q16" s="26">
        <v>0</v>
      </c>
      <c r="R16" s="26">
        <f t="shared" si="17"/>
        <v>0</v>
      </c>
      <c r="S16" s="26">
        <v>0</v>
      </c>
      <c r="T16" s="26">
        <f t="shared" si="18"/>
        <v>0</v>
      </c>
      <c r="U16" s="26">
        <v>0</v>
      </c>
      <c r="V16" s="26">
        <f t="shared" si="19"/>
        <v>0</v>
      </c>
      <c r="W16" s="26">
        <v>0</v>
      </c>
      <c r="X16" s="26">
        <f t="shared" si="20"/>
        <v>0</v>
      </c>
      <c r="Y16" s="26">
        <v>0</v>
      </c>
      <c r="Z16" s="26">
        <f t="shared" si="21"/>
        <v>0</v>
      </c>
      <c r="AA16" s="26">
        <v>0</v>
      </c>
      <c r="AB16" s="26">
        <f t="shared" si="22"/>
        <v>0</v>
      </c>
      <c r="AC16" s="26">
        <v>0</v>
      </c>
      <c r="AD16" s="26">
        <f t="shared" si="23"/>
        <v>0</v>
      </c>
      <c r="AE16" s="26">
        <v>0</v>
      </c>
      <c r="AF16" s="26">
        <f t="shared" si="24"/>
        <v>0</v>
      </c>
      <c r="AG16" s="26">
        <v>0</v>
      </c>
      <c r="AH16" s="26">
        <f t="shared" si="25"/>
        <v>0</v>
      </c>
      <c r="AI16" s="26">
        <v>0</v>
      </c>
      <c r="AJ16" s="26">
        <f t="shared" si="26"/>
        <v>0</v>
      </c>
      <c r="AK16" s="26">
        <v>0</v>
      </c>
      <c r="AL16" s="26">
        <f t="shared" si="27"/>
        <v>0</v>
      </c>
      <c r="AM16" s="26">
        <v>0</v>
      </c>
      <c r="AN16" s="26">
        <f t="shared" si="28"/>
        <v>0</v>
      </c>
      <c r="AO16" s="26">
        <v>0</v>
      </c>
      <c r="AP16" s="26">
        <f t="shared" si="29"/>
        <v>0</v>
      </c>
      <c r="AQ16" s="26">
        <v>0</v>
      </c>
      <c r="AR16" s="26">
        <f t="shared" si="30"/>
        <v>0</v>
      </c>
      <c r="AS16" s="26">
        <v>12</v>
      </c>
      <c r="AT16" s="26">
        <f t="shared" si="31"/>
        <v>1076696.24832</v>
      </c>
      <c r="AU16" s="26">
        <v>2</v>
      </c>
      <c r="AV16" s="26">
        <f t="shared" si="32"/>
        <v>169661.22700800002</v>
      </c>
      <c r="AW16" s="26">
        <v>0</v>
      </c>
      <c r="AX16" s="26">
        <f t="shared" si="33"/>
        <v>0</v>
      </c>
      <c r="AY16" s="26">
        <v>0</v>
      </c>
      <c r="AZ16" s="26">
        <f t="shared" si="34"/>
        <v>0</v>
      </c>
      <c r="BA16" s="26">
        <v>0</v>
      </c>
      <c r="BB16" s="26">
        <f t="shared" si="35"/>
        <v>0</v>
      </c>
      <c r="BC16" s="26">
        <v>0</v>
      </c>
      <c r="BD16" s="26">
        <f t="shared" si="36"/>
        <v>0</v>
      </c>
      <c r="BE16" s="26">
        <v>0</v>
      </c>
      <c r="BF16" s="26">
        <f t="shared" si="37"/>
        <v>0</v>
      </c>
      <c r="BG16" s="26">
        <v>0</v>
      </c>
      <c r="BH16" s="26">
        <f t="shared" si="38"/>
        <v>0</v>
      </c>
      <c r="BI16" s="26">
        <v>0</v>
      </c>
      <c r="BJ16" s="26">
        <f t="shared" si="39"/>
        <v>0</v>
      </c>
      <c r="BK16" s="26">
        <v>0</v>
      </c>
      <c r="BL16" s="26">
        <f t="shared" si="40"/>
        <v>0</v>
      </c>
      <c r="BM16" s="26">
        <v>0</v>
      </c>
      <c r="BN16" s="26">
        <f t="shared" si="41"/>
        <v>0</v>
      </c>
      <c r="BO16" s="26">
        <v>0</v>
      </c>
      <c r="BP16" s="26">
        <f t="shared" si="42"/>
        <v>0</v>
      </c>
      <c r="BQ16" s="26">
        <v>0</v>
      </c>
      <c r="BR16" s="26">
        <f t="shared" si="43"/>
        <v>0</v>
      </c>
      <c r="BS16" s="26">
        <v>0</v>
      </c>
      <c r="BT16" s="26">
        <f t="shared" si="44"/>
        <v>0</v>
      </c>
      <c r="BU16" s="26">
        <v>0</v>
      </c>
      <c r="BV16" s="26">
        <f t="shared" si="45"/>
        <v>0</v>
      </c>
      <c r="BW16" s="26">
        <v>1</v>
      </c>
      <c r="BX16" s="26">
        <f t="shared" si="46"/>
        <v>93966.2180352</v>
      </c>
      <c r="BY16" s="26">
        <v>0</v>
      </c>
      <c r="BZ16" s="26">
        <f t="shared" si="47"/>
        <v>0</v>
      </c>
      <c r="CA16" s="26">
        <v>0</v>
      </c>
      <c r="CB16" s="26">
        <f t="shared" si="48"/>
        <v>0</v>
      </c>
      <c r="CC16" s="26">
        <v>0</v>
      </c>
      <c r="CD16" s="26">
        <f t="shared" si="49"/>
        <v>0</v>
      </c>
      <c r="CE16" s="26">
        <v>0</v>
      </c>
      <c r="CF16" s="26">
        <f t="shared" si="50"/>
        <v>0</v>
      </c>
      <c r="CG16" s="26">
        <v>0</v>
      </c>
      <c r="CH16" s="26">
        <f t="shared" si="51"/>
        <v>0</v>
      </c>
      <c r="CI16" s="26">
        <v>0</v>
      </c>
      <c r="CJ16" s="26">
        <f t="shared" si="52"/>
        <v>0</v>
      </c>
      <c r="CK16" s="26">
        <v>0</v>
      </c>
      <c r="CL16" s="26">
        <f t="shared" si="53"/>
        <v>0</v>
      </c>
      <c r="CM16" s="27">
        <v>0</v>
      </c>
      <c r="CN16" s="27">
        <f t="shared" si="54"/>
        <v>0</v>
      </c>
      <c r="CO16" s="26">
        <v>0</v>
      </c>
      <c r="CP16" s="26">
        <f t="shared" si="55"/>
        <v>0</v>
      </c>
      <c r="CQ16" s="26">
        <v>0</v>
      </c>
      <c r="CR16" s="26">
        <f t="shared" si="56"/>
        <v>0</v>
      </c>
      <c r="CS16" s="26">
        <v>0</v>
      </c>
      <c r="CT16" s="26">
        <f t="shared" si="57"/>
        <v>0</v>
      </c>
      <c r="CU16" s="26">
        <v>0</v>
      </c>
      <c r="CV16" s="26">
        <f t="shared" si="58"/>
        <v>0</v>
      </c>
      <c r="CW16" s="26">
        <v>0</v>
      </c>
      <c r="CX16" s="26">
        <f t="shared" si="59"/>
        <v>0</v>
      </c>
      <c r="CY16" s="26">
        <v>0</v>
      </c>
      <c r="CZ16" s="26">
        <f t="shared" si="60"/>
        <v>0</v>
      </c>
      <c r="DA16" s="26">
        <v>0</v>
      </c>
      <c r="DB16" s="26">
        <f t="shared" si="61"/>
        <v>0</v>
      </c>
      <c r="DC16" s="26">
        <v>0</v>
      </c>
      <c r="DD16" s="26">
        <f t="shared" si="62"/>
        <v>0</v>
      </c>
      <c r="DE16" s="26">
        <v>0</v>
      </c>
      <c r="DF16" s="26">
        <f t="shared" si="63"/>
        <v>0</v>
      </c>
      <c r="DG16" s="26"/>
      <c r="DH16" s="26"/>
      <c r="DI16" s="26"/>
      <c r="DJ16" s="26"/>
      <c r="DK16" s="26"/>
      <c r="DL16" s="26">
        <f t="shared" si="67"/>
        <v>0</v>
      </c>
      <c r="DM16" s="26"/>
      <c r="DN16" s="26"/>
      <c r="DO16" s="26"/>
      <c r="DP16" s="26"/>
      <c r="DQ16" s="32">
        <f t="shared" si="64"/>
        <v>41</v>
      </c>
      <c r="DR16" s="32">
        <f t="shared" si="65"/>
        <v>4097318.6322432007</v>
      </c>
      <c r="DS16" s="6"/>
      <c r="DT16" s="6"/>
      <c r="DU16" s="6"/>
      <c r="DV16" s="6"/>
    </row>
    <row r="17" spans="1:122" x14ac:dyDescent="0.25">
      <c r="A17" s="28"/>
      <c r="B17" s="29">
        <v>8</v>
      </c>
      <c r="C17" s="23" t="s">
        <v>79</v>
      </c>
      <c r="D17" s="24">
        <f t="shared" si="66"/>
        <v>18150.400000000001</v>
      </c>
      <c r="E17" s="30">
        <v>0.71</v>
      </c>
      <c r="F17" s="25">
        <v>1</v>
      </c>
      <c r="G17" s="24">
        <v>1.4</v>
      </c>
      <c r="H17" s="24">
        <v>1.68</v>
      </c>
      <c r="I17" s="24">
        <v>2.23</v>
      </c>
      <c r="J17" s="24">
        <v>2.39</v>
      </c>
      <c r="K17" s="26"/>
      <c r="L17" s="26">
        <f t="shared" si="14"/>
        <v>0</v>
      </c>
      <c r="M17" s="26">
        <v>1</v>
      </c>
      <c r="N17" s="26">
        <f t="shared" si="15"/>
        <v>23453.94688</v>
      </c>
      <c r="O17" s="26">
        <v>70</v>
      </c>
      <c r="P17" s="26">
        <f t="shared" si="16"/>
        <v>1641776.2815999999</v>
      </c>
      <c r="Q17" s="26">
        <v>0</v>
      </c>
      <c r="R17" s="26">
        <f t="shared" si="17"/>
        <v>0</v>
      </c>
      <c r="S17" s="26">
        <v>0</v>
      </c>
      <c r="T17" s="26">
        <f t="shared" si="18"/>
        <v>0</v>
      </c>
      <c r="U17" s="26">
        <v>119</v>
      </c>
      <c r="V17" s="26">
        <f t="shared" si="19"/>
        <v>2361632.03584</v>
      </c>
      <c r="W17" s="26">
        <v>0</v>
      </c>
      <c r="X17" s="26">
        <f t="shared" si="20"/>
        <v>0</v>
      </c>
      <c r="Y17" s="26">
        <v>0</v>
      </c>
      <c r="Z17" s="26">
        <f t="shared" si="21"/>
        <v>0</v>
      </c>
      <c r="AA17" s="26">
        <v>0</v>
      </c>
      <c r="AB17" s="26">
        <f t="shared" si="22"/>
        <v>0</v>
      </c>
      <c r="AC17" s="26">
        <v>21</v>
      </c>
      <c r="AD17" s="26">
        <f t="shared" si="23"/>
        <v>363716.59161599993</v>
      </c>
      <c r="AE17" s="26">
        <v>18</v>
      </c>
      <c r="AF17" s="26">
        <f t="shared" si="24"/>
        <v>329618.16115199996</v>
      </c>
      <c r="AG17" s="26">
        <v>18</v>
      </c>
      <c r="AH17" s="26">
        <f t="shared" si="25"/>
        <v>331241.89593599999</v>
      </c>
      <c r="AI17" s="26">
        <v>28</v>
      </c>
      <c r="AJ17" s="26">
        <f t="shared" si="26"/>
        <v>515265.17145600001</v>
      </c>
      <c r="AK17" s="26">
        <v>120</v>
      </c>
      <c r="AL17" s="26">
        <f t="shared" si="27"/>
        <v>2078380.5235199998</v>
      </c>
      <c r="AM17" s="26">
        <v>16</v>
      </c>
      <c r="AN17" s="26">
        <f t="shared" si="28"/>
        <v>294437.24083199998</v>
      </c>
      <c r="AO17" s="26">
        <v>35</v>
      </c>
      <c r="AP17" s="26">
        <f t="shared" si="29"/>
        <v>574621.69856000005</v>
      </c>
      <c r="AQ17" s="26">
        <v>0</v>
      </c>
      <c r="AR17" s="26">
        <f t="shared" si="30"/>
        <v>0</v>
      </c>
      <c r="AS17" s="26">
        <v>110</v>
      </c>
      <c r="AT17" s="26">
        <f t="shared" si="31"/>
        <v>2183021.2096000002</v>
      </c>
      <c r="AU17" s="26">
        <v>100</v>
      </c>
      <c r="AV17" s="26">
        <f t="shared" si="32"/>
        <v>1876315.7504</v>
      </c>
      <c r="AW17" s="26"/>
      <c r="AX17" s="26">
        <f t="shared" si="33"/>
        <v>0</v>
      </c>
      <c r="AY17" s="26">
        <v>0</v>
      </c>
      <c r="AZ17" s="26">
        <f t="shared" si="34"/>
        <v>0</v>
      </c>
      <c r="BA17" s="26">
        <v>0</v>
      </c>
      <c r="BB17" s="26">
        <f t="shared" si="35"/>
        <v>0</v>
      </c>
      <c r="BC17" s="26">
        <v>0</v>
      </c>
      <c r="BD17" s="26">
        <f t="shared" si="36"/>
        <v>0</v>
      </c>
      <c r="BE17" s="26">
        <v>0</v>
      </c>
      <c r="BF17" s="26">
        <f t="shared" si="37"/>
        <v>0</v>
      </c>
      <c r="BG17" s="26"/>
      <c r="BH17" s="26">
        <f t="shared" si="38"/>
        <v>0</v>
      </c>
      <c r="BI17" s="26"/>
      <c r="BJ17" s="26">
        <f t="shared" si="39"/>
        <v>0</v>
      </c>
      <c r="BK17" s="26"/>
      <c r="BL17" s="26">
        <f t="shared" si="40"/>
        <v>0</v>
      </c>
      <c r="BM17" s="26">
        <v>16</v>
      </c>
      <c r="BN17" s="26">
        <f t="shared" si="41"/>
        <v>484955.45548799995</v>
      </c>
      <c r="BO17" s="26">
        <v>15</v>
      </c>
      <c r="BP17" s="26">
        <f t="shared" si="42"/>
        <v>487120.43519999989</v>
      </c>
      <c r="BQ17" s="34">
        <v>74</v>
      </c>
      <c r="BR17" s="26">
        <f t="shared" si="43"/>
        <v>1626116.2616831998</v>
      </c>
      <c r="BS17" s="26">
        <v>97</v>
      </c>
      <c r="BT17" s="26">
        <f t="shared" si="44"/>
        <v>2016029.1078144</v>
      </c>
      <c r="BU17" s="26">
        <v>30</v>
      </c>
      <c r="BV17" s="26">
        <f t="shared" si="45"/>
        <v>909291.47903999977</v>
      </c>
      <c r="BW17" s="26">
        <v>79</v>
      </c>
      <c r="BX17" s="26">
        <f t="shared" si="46"/>
        <v>1641920.6135807999</v>
      </c>
      <c r="BY17" s="26">
        <v>0</v>
      </c>
      <c r="BZ17" s="26">
        <f t="shared" si="47"/>
        <v>0</v>
      </c>
      <c r="CA17" s="26">
        <v>31</v>
      </c>
      <c r="CB17" s="26">
        <f t="shared" si="48"/>
        <v>644297.96229119995</v>
      </c>
      <c r="CC17" s="26">
        <v>80</v>
      </c>
      <c r="CD17" s="26">
        <f t="shared" si="49"/>
        <v>1757963.5261439998</v>
      </c>
      <c r="CE17" s="26">
        <v>75</v>
      </c>
      <c r="CF17" s="26">
        <f t="shared" si="50"/>
        <v>1648090.8057599997</v>
      </c>
      <c r="CG17" s="26">
        <v>0</v>
      </c>
      <c r="CH17" s="26">
        <f t="shared" si="51"/>
        <v>0</v>
      </c>
      <c r="CI17" s="26">
        <v>0</v>
      </c>
      <c r="CJ17" s="26">
        <f t="shared" si="52"/>
        <v>0</v>
      </c>
      <c r="CK17" s="26">
        <v>0</v>
      </c>
      <c r="CL17" s="26">
        <f t="shared" si="53"/>
        <v>0</v>
      </c>
      <c r="CM17" s="27">
        <v>0</v>
      </c>
      <c r="CN17" s="27">
        <f t="shared" si="54"/>
        <v>0</v>
      </c>
      <c r="CO17" s="26">
        <v>0</v>
      </c>
      <c r="CP17" s="26">
        <f t="shared" si="55"/>
        <v>0</v>
      </c>
      <c r="CQ17" s="26">
        <v>180</v>
      </c>
      <c r="CR17" s="26">
        <f t="shared" si="56"/>
        <v>4052842.0208640001</v>
      </c>
      <c r="CS17" s="26">
        <v>0</v>
      </c>
      <c r="CT17" s="26">
        <f t="shared" si="57"/>
        <v>0</v>
      </c>
      <c r="CU17" s="26">
        <v>0</v>
      </c>
      <c r="CV17" s="26">
        <f t="shared" si="58"/>
        <v>0</v>
      </c>
      <c r="CW17" s="26">
        <v>0</v>
      </c>
      <c r="CX17" s="26">
        <f t="shared" si="59"/>
        <v>0</v>
      </c>
      <c r="CY17" s="26">
        <v>30</v>
      </c>
      <c r="CZ17" s="26">
        <f t="shared" si="60"/>
        <v>675473.67014399986</v>
      </c>
      <c r="DA17" s="26"/>
      <c r="DB17" s="26">
        <f t="shared" si="61"/>
        <v>0</v>
      </c>
      <c r="DC17" s="26">
        <v>33</v>
      </c>
      <c r="DD17" s="26">
        <f t="shared" si="62"/>
        <v>1422507.6518400002</v>
      </c>
      <c r="DE17" s="26">
        <v>10</v>
      </c>
      <c r="DF17" s="26">
        <f t="shared" si="63"/>
        <v>431191.79264</v>
      </c>
      <c r="DG17" s="26"/>
      <c r="DH17" s="26"/>
      <c r="DI17" s="26"/>
      <c r="DJ17" s="26"/>
      <c r="DK17" s="26"/>
      <c r="DL17" s="26">
        <f t="shared" si="67"/>
        <v>0</v>
      </c>
      <c r="DM17" s="26"/>
      <c r="DN17" s="26"/>
      <c r="DO17" s="26"/>
      <c r="DP17" s="26"/>
      <c r="DQ17" s="32">
        <f t="shared" si="64"/>
        <v>1406</v>
      </c>
      <c r="DR17" s="32">
        <f t="shared" si="65"/>
        <v>30371281.289881602</v>
      </c>
    </row>
    <row r="18" spans="1:122" ht="45" x14ac:dyDescent="0.25">
      <c r="A18" s="28"/>
      <c r="B18" s="29">
        <v>9</v>
      </c>
      <c r="C18" s="23" t="s">
        <v>80</v>
      </c>
      <c r="D18" s="24">
        <f t="shared" si="66"/>
        <v>18150.400000000001</v>
      </c>
      <c r="E18" s="30">
        <v>0.89</v>
      </c>
      <c r="F18" s="25">
        <v>1</v>
      </c>
      <c r="G18" s="24">
        <v>1.4</v>
      </c>
      <c r="H18" s="24">
        <v>1.68</v>
      </c>
      <c r="I18" s="24">
        <v>2.23</v>
      </c>
      <c r="J18" s="24">
        <v>2.39</v>
      </c>
      <c r="K18" s="26"/>
      <c r="L18" s="26">
        <f t="shared" si="14"/>
        <v>0</v>
      </c>
      <c r="M18" s="26">
        <v>2</v>
      </c>
      <c r="N18" s="26">
        <f t="shared" si="15"/>
        <v>58800.035840000004</v>
      </c>
      <c r="O18" s="26">
        <v>38</v>
      </c>
      <c r="P18" s="26">
        <f t="shared" si="16"/>
        <v>1117200.68096</v>
      </c>
      <c r="Q18" s="26">
        <v>0</v>
      </c>
      <c r="R18" s="26">
        <f t="shared" si="17"/>
        <v>0</v>
      </c>
      <c r="S18" s="26"/>
      <c r="T18" s="26">
        <f t="shared" si="18"/>
        <v>0</v>
      </c>
      <c r="U18" s="26">
        <v>48</v>
      </c>
      <c r="V18" s="26">
        <f t="shared" si="19"/>
        <v>1194093.0355200002</v>
      </c>
      <c r="W18" s="26">
        <v>0</v>
      </c>
      <c r="X18" s="26">
        <f t="shared" si="20"/>
        <v>0</v>
      </c>
      <c r="Y18" s="26">
        <v>0</v>
      </c>
      <c r="Z18" s="26">
        <f t="shared" si="21"/>
        <v>0</v>
      </c>
      <c r="AA18" s="26">
        <v>0</v>
      </c>
      <c r="AB18" s="26">
        <f t="shared" si="22"/>
        <v>0</v>
      </c>
      <c r="AC18" s="26">
        <v>6</v>
      </c>
      <c r="AD18" s="26">
        <f t="shared" si="23"/>
        <v>130264.69478399999</v>
      </c>
      <c r="AE18" s="26">
        <v>2</v>
      </c>
      <c r="AF18" s="26">
        <f t="shared" si="24"/>
        <v>45909.258752000002</v>
      </c>
      <c r="AG18" s="26">
        <v>30</v>
      </c>
      <c r="AH18" s="26">
        <f t="shared" si="25"/>
        <v>692031.19103999995</v>
      </c>
      <c r="AI18" s="26">
        <v>6</v>
      </c>
      <c r="AJ18" s="26">
        <f t="shared" si="26"/>
        <v>138406.238208</v>
      </c>
      <c r="AK18" s="26">
        <v>5</v>
      </c>
      <c r="AL18" s="26">
        <f t="shared" si="27"/>
        <v>108553.91231999999</v>
      </c>
      <c r="AM18" s="26">
        <v>23</v>
      </c>
      <c r="AN18" s="26">
        <f t="shared" si="28"/>
        <v>530557.24646399997</v>
      </c>
      <c r="AO18" s="26">
        <v>1</v>
      </c>
      <c r="AP18" s="26">
        <f t="shared" si="29"/>
        <v>20580.012544000001</v>
      </c>
      <c r="AQ18" s="26">
        <v>0</v>
      </c>
      <c r="AR18" s="26">
        <f t="shared" si="30"/>
        <v>0</v>
      </c>
      <c r="AS18" s="26">
        <v>72</v>
      </c>
      <c r="AT18" s="26">
        <f t="shared" si="31"/>
        <v>1791139.5532800001</v>
      </c>
      <c r="AU18" s="26">
        <v>17</v>
      </c>
      <c r="AV18" s="26">
        <f t="shared" si="32"/>
        <v>399840.24371200002</v>
      </c>
      <c r="AW18" s="26"/>
      <c r="AX18" s="26">
        <f t="shared" si="33"/>
        <v>0</v>
      </c>
      <c r="AY18" s="26">
        <v>0</v>
      </c>
      <c r="AZ18" s="26">
        <f t="shared" si="34"/>
        <v>0</v>
      </c>
      <c r="BA18" s="26">
        <v>0</v>
      </c>
      <c r="BB18" s="26">
        <f t="shared" si="35"/>
        <v>0</v>
      </c>
      <c r="BC18" s="26">
        <v>0</v>
      </c>
      <c r="BD18" s="26">
        <f t="shared" si="36"/>
        <v>0</v>
      </c>
      <c r="BE18" s="26">
        <v>0</v>
      </c>
      <c r="BF18" s="26">
        <f t="shared" si="37"/>
        <v>0</v>
      </c>
      <c r="BG18" s="26">
        <v>8</v>
      </c>
      <c r="BH18" s="26">
        <f t="shared" si="38"/>
        <v>199015.50592000003</v>
      </c>
      <c r="BI18" s="26"/>
      <c r="BJ18" s="26">
        <f t="shared" si="39"/>
        <v>0</v>
      </c>
      <c r="BK18" s="26"/>
      <c r="BL18" s="26">
        <f t="shared" si="40"/>
        <v>0</v>
      </c>
      <c r="BM18" s="26">
        <v>0</v>
      </c>
      <c r="BN18" s="26">
        <f t="shared" si="41"/>
        <v>0</v>
      </c>
      <c r="BO18" s="26">
        <v>1</v>
      </c>
      <c r="BP18" s="26">
        <f t="shared" si="42"/>
        <v>40707.717120000001</v>
      </c>
      <c r="BQ18" s="34">
        <v>5</v>
      </c>
      <c r="BR18" s="26">
        <f t="shared" si="43"/>
        <v>137727.77625599998</v>
      </c>
      <c r="BS18" s="26">
        <v>17</v>
      </c>
      <c r="BT18" s="26">
        <f t="shared" si="44"/>
        <v>442899.96226560004</v>
      </c>
      <c r="BU18" s="26">
        <v>3</v>
      </c>
      <c r="BV18" s="26">
        <f t="shared" si="45"/>
        <v>113981.607936</v>
      </c>
      <c r="BW18" s="26">
        <v>20</v>
      </c>
      <c r="BX18" s="26">
        <f t="shared" si="46"/>
        <v>521058.77913599997</v>
      </c>
      <c r="BY18" s="26">
        <v>0</v>
      </c>
      <c r="BZ18" s="26">
        <f t="shared" si="47"/>
        <v>0</v>
      </c>
      <c r="CA18" s="26">
        <v>11</v>
      </c>
      <c r="CB18" s="26">
        <f t="shared" si="48"/>
        <v>286582.32852480002</v>
      </c>
      <c r="CC18" s="26">
        <v>22</v>
      </c>
      <c r="CD18" s="26">
        <f t="shared" si="49"/>
        <v>606002.21552640002</v>
      </c>
      <c r="CE18" s="26">
        <v>12</v>
      </c>
      <c r="CF18" s="26">
        <f t="shared" si="50"/>
        <v>330546.66301439999</v>
      </c>
      <c r="CG18" s="26">
        <v>0</v>
      </c>
      <c r="CH18" s="26">
        <f t="shared" si="51"/>
        <v>0</v>
      </c>
      <c r="CI18" s="26">
        <v>0</v>
      </c>
      <c r="CJ18" s="26">
        <f t="shared" si="52"/>
        <v>0</v>
      </c>
      <c r="CK18" s="26">
        <v>0</v>
      </c>
      <c r="CL18" s="26">
        <f t="shared" si="53"/>
        <v>0</v>
      </c>
      <c r="CM18" s="27">
        <v>0</v>
      </c>
      <c r="CN18" s="27">
        <f t="shared" si="54"/>
        <v>0</v>
      </c>
      <c r="CO18" s="26">
        <v>0</v>
      </c>
      <c r="CP18" s="26">
        <f t="shared" si="55"/>
        <v>0</v>
      </c>
      <c r="CQ18" s="26">
        <v>446</v>
      </c>
      <c r="CR18" s="26">
        <f t="shared" si="56"/>
        <v>12587911.672627201</v>
      </c>
      <c r="CS18" s="26"/>
      <c r="CT18" s="26">
        <f t="shared" si="57"/>
        <v>0</v>
      </c>
      <c r="CU18" s="26">
        <v>0</v>
      </c>
      <c r="CV18" s="26">
        <f t="shared" si="58"/>
        <v>0</v>
      </c>
      <c r="CW18" s="26">
        <v>0</v>
      </c>
      <c r="CX18" s="26">
        <f t="shared" si="59"/>
        <v>0</v>
      </c>
      <c r="CY18" s="26">
        <v>20</v>
      </c>
      <c r="CZ18" s="26">
        <f t="shared" si="60"/>
        <v>564480.34406400006</v>
      </c>
      <c r="DA18" s="26">
        <v>0</v>
      </c>
      <c r="DB18" s="26">
        <f t="shared" si="61"/>
        <v>0</v>
      </c>
      <c r="DC18" s="26"/>
      <c r="DD18" s="26">
        <f t="shared" si="62"/>
        <v>0</v>
      </c>
      <c r="DE18" s="26"/>
      <c r="DF18" s="26">
        <f t="shared" si="63"/>
        <v>0</v>
      </c>
      <c r="DG18" s="26"/>
      <c r="DH18" s="26"/>
      <c r="DI18" s="26"/>
      <c r="DJ18" s="26"/>
      <c r="DK18" s="26"/>
      <c r="DL18" s="26">
        <f t="shared" si="67"/>
        <v>0</v>
      </c>
      <c r="DM18" s="26"/>
      <c r="DN18" s="26"/>
      <c r="DO18" s="26"/>
      <c r="DP18" s="26"/>
      <c r="DQ18" s="32">
        <f t="shared" si="64"/>
        <v>815</v>
      </c>
      <c r="DR18" s="32">
        <f t="shared" si="65"/>
        <v>22058290.675814405</v>
      </c>
    </row>
    <row r="19" spans="1:122" ht="30" x14ac:dyDescent="0.25">
      <c r="A19" s="28"/>
      <c r="B19" s="29">
        <v>10</v>
      </c>
      <c r="C19" s="23" t="s">
        <v>81</v>
      </c>
      <c r="D19" s="24">
        <f t="shared" si="66"/>
        <v>18150.400000000001</v>
      </c>
      <c r="E19" s="30">
        <v>0.46</v>
      </c>
      <c r="F19" s="25">
        <v>1</v>
      </c>
      <c r="G19" s="24">
        <v>1.4</v>
      </c>
      <c r="H19" s="24">
        <v>1.68</v>
      </c>
      <c r="I19" s="24">
        <v>2.23</v>
      </c>
      <c r="J19" s="24">
        <v>2.39</v>
      </c>
      <c r="K19" s="26"/>
      <c r="L19" s="26">
        <f t="shared" si="14"/>
        <v>0</v>
      </c>
      <c r="M19" s="26">
        <v>1</v>
      </c>
      <c r="N19" s="26">
        <f t="shared" si="15"/>
        <v>15195.514880000002</v>
      </c>
      <c r="O19" s="26">
        <v>240</v>
      </c>
      <c r="P19" s="26">
        <f t="shared" si="16"/>
        <v>3646923.5712000001</v>
      </c>
      <c r="Q19" s="26">
        <v>0</v>
      </c>
      <c r="R19" s="26">
        <f t="shared" si="17"/>
        <v>0</v>
      </c>
      <c r="S19" s="26">
        <v>0</v>
      </c>
      <c r="T19" s="26">
        <f t="shared" si="18"/>
        <v>0</v>
      </c>
      <c r="U19" s="26">
        <v>215</v>
      </c>
      <c r="V19" s="26">
        <f t="shared" si="19"/>
        <v>2764414.8224000004</v>
      </c>
      <c r="W19" s="26">
        <v>0</v>
      </c>
      <c r="X19" s="26">
        <f t="shared" si="20"/>
        <v>0</v>
      </c>
      <c r="Y19" s="26">
        <v>0</v>
      </c>
      <c r="Z19" s="26">
        <f t="shared" si="21"/>
        <v>0</v>
      </c>
      <c r="AA19" s="26">
        <v>0</v>
      </c>
      <c r="AB19" s="26">
        <f t="shared" si="22"/>
        <v>0</v>
      </c>
      <c r="AC19" s="26">
        <v>10</v>
      </c>
      <c r="AD19" s="26">
        <f t="shared" si="23"/>
        <v>112213.03295999998</v>
      </c>
      <c r="AE19" s="26">
        <v>17</v>
      </c>
      <c r="AF19" s="26">
        <f t="shared" si="24"/>
        <v>201691.237888</v>
      </c>
      <c r="AG19" s="26">
        <v>42</v>
      </c>
      <c r="AH19" s="26">
        <f t="shared" si="25"/>
        <v>500750.65958400007</v>
      </c>
      <c r="AI19" s="26">
        <v>60</v>
      </c>
      <c r="AJ19" s="26">
        <f t="shared" si="26"/>
        <v>715358.08512000006</v>
      </c>
      <c r="AK19" s="26">
        <v>10</v>
      </c>
      <c r="AL19" s="26">
        <f t="shared" si="27"/>
        <v>112213.03295999998</v>
      </c>
      <c r="AM19" s="26">
        <v>73</v>
      </c>
      <c r="AN19" s="26">
        <f t="shared" si="28"/>
        <v>870352.3368960002</v>
      </c>
      <c r="AO19" s="26">
        <v>46</v>
      </c>
      <c r="AP19" s="26">
        <f t="shared" si="29"/>
        <v>489295.57913600007</v>
      </c>
      <c r="AQ19" s="26">
        <v>0</v>
      </c>
      <c r="AR19" s="26">
        <f t="shared" si="30"/>
        <v>0</v>
      </c>
      <c r="AS19" s="26">
        <v>305</v>
      </c>
      <c r="AT19" s="26">
        <f t="shared" si="31"/>
        <v>3921611.7248000004</v>
      </c>
      <c r="AU19" s="26">
        <v>360</v>
      </c>
      <c r="AV19" s="26">
        <f t="shared" si="32"/>
        <v>4376308.2854400007</v>
      </c>
      <c r="AW19" s="26"/>
      <c r="AX19" s="26">
        <f t="shared" si="33"/>
        <v>0</v>
      </c>
      <c r="AY19" s="26">
        <v>0</v>
      </c>
      <c r="AZ19" s="26">
        <f t="shared" si="34"/>
        <v>0</v>
      </c>
      <c r="BA19" s="26">
        <v>0</v>
      </c>
      <c r="BB19" s="26">
        <f t="shared" si="35"/>
        <v>0</v>
      </c>
      <c r="BC19" s="26">
        <v>0</v>
      </c>
      <c r="BD19" s="26">
        <f t="shared" si="36"/>
        <v>0</v>
      </c>
      <c r="BE19" s="26">
        <v>0</v>
      </c>
      <c r="BF19" s="26">
        <f t="shared" si="37"/>
        <v>0</v>
      </c>
      <c r="BG19" s="26">
        <v>10</v>
      </c>
      <c r="BH19" s="26">
        <f t="shared" si="38"/>
        <v>128577.43359999999</v>
      </c>
      <c r="BI19" s="26"/>
      <c r="BJ19" s="26">
        <f t="shared" si="39"/>
        <v>0</v>
      </c>
      <c r="BK19" s="26"/>
      <c r="BL19" s="26">
        <f t="shared" si="40"/>
        <v>0</v>
      </c>
      <c r="BM19" s="26">
        <v>6</v>
      </c>
      <c r="BN19" s="26">
        <f t="shared" si="41"/>
        <v>117823.684608</v>
      </c>
      <c r="BO19" s="26">
        <v>8</v>
      </c>
      <c r="BP19" s="26">
        <f t="shared" si="42"/>
        <v>168319.54944000003</v>
      </c>
      <c r="BQ19" s="34">
        <v>80</v>
      </c>
      <c r="BR19" s="26">
        <f t="shared" si="43"/>
        <v>1138962.2845439997</v>
      </c>
      <c r="BS19" s="26">
        <v>69</v>
      </c>
      <c r="BT19" s="26">
        <f t="shared" si="44"/>
        <v>929123.91290880006</v>
      </c>
      <c r="BU19" s="26">
        <v>10</v>
      </c>
      <c r="BV19" s="26">
        <f t="shared" si="45"/>
        <v>196372.80767999997</v>
      </c>
      <c r="BW19" s="26">
        <v>64</v>
      </c>
      <c r="BX19" s="26">
        <f t="shared" si="46"/>
        <v>861796.09313280007</v>
      </c>
      <c r="BY19" s="26">
        <v>0</v>
      </c>
      <c r="BZ19" s="26">
        <f t="shared" si="47"/>
        <v>0</v>
      </c>
      <c r="CA19" s="26">
        <v>97</v>
      </c>
      <c r="CB19" s="26">
        <f t="shared" si="48"/>
        <v>1306159.7036544001</v>
      </c>
      <c r="CC19" s="26">
        <v>68</v>
      </c>
      <c r="CD19" s="26">
        <f t="shared" si="49"/>
        <v>968117.94186240004</v>
      </c>
      <c r="CE19" s="26">
        <v>61</v>
      </c>
      <c r="CF19" s="26">
        <f t="shared" si="50"/>
        <v>868458.74196480005</v>
      </c>
      <c r="CG19" s="26">
        <v>0</v>
      </c>
      <c r="CH19" s="26">
        <f t="shared" si="51"/>
        <v>0</v>
      </c>
      <c r="CI19" s="26">
        <v>0</v>
      </c>
      <c r="CJ19" s="26">
        <f t="shared" si="52"/>
        <v>0</v>
      </c>
      <c r="CK19" s="26">
        <v>0</v>
      </c>
      <c r="CL19" s="26">
        <f t="shared" si="53"/>
        <v>0</v>
      </c>
      <c r="CM19" s="27">
        <v>0</v>
      </c>
      <c r="CN19" s="27">
        <f t="shared" si="54"/>
        <v>0</v>
      </c>
      <c r="CO19" s="26">
        <v>0</v>
      </c>
      <c r="CP19" s="26">
        <f t="shared" si="55"/>
        <v>0</v>
      </c>
      <c r="CQ19" s="26">
        <v>489</v>
      </c>
      <c r="CR19" s="26">
        <f t="shared" si="56"/>
        <v>7133382.505267201</v>
      </c>
      <c r="CS19" s="26">
        <v>0</v>
      </c>
      <c r="CT19" s="26">
        <f t="shared" si="57"/>
        <v>0</v>
      </c>
      <c r="CU19" s="26">
        <v>0</v>
      </c>
      <c r="CV19" s="26">
        <f t="shared" si="58"/>
        <v>0</v>
      </c>
      <c r="CW19" s="26">
        <v>0</v>
      </c>
      <c r="CX19" s="26">
        <f t="shared" si="59"/>
        <v>0</v>
      </c>
      <c r="CY19" s="26">
        <v>30</v>
      </c>
      <c r="CZ19" s="26">
        <f t="shared" si="60"/>
        <v>437630.82854399999</v>
      </c>
      <c r="DA19" s="26">
        <v>0</v>
      </c>
      <c r="DB19" s="26">
        <f t="shared" si="61"/>
        <v>0</v>
      </c>
      <c r="DC19" s="26"/>
      <c r="DD19" s="26">
        <f t="shared" si="62"/>
        <v>0</v>
      </c>
      <c r="DE19" s="26"/>
      <c r="DF19" s="26">
        <f t="shared" si="63"/>
        <v>0</v>
      </c>
      <c r="DG19" s="26"/>
      <c r="DH19" s="26"/>
      <c r="DI19" s="26"/>
      <c r="DJ19" s="26"/>
      <c r="DK19" s="26"/>
      <c r="DL19" s="26">
        <f t="shared" si="67"/>
        <v>0</v>
      </c>
      <c r="DM19" s="26"/>
      <c r="DN19" s="26"/>
      <c r="DO19" s="26"/>
      <c r="DP19" s="26"/>
      <c r="DQ19" s="32">
        <f t="shared" si="64"/>
        <v>2371</v>
      </c>
      <c r="DR19" s="32">
        <f t="shared" si="65"/>
        <v>31981053.370470405</v>
      </c>
    </row>
    <row r="20" spans="1:122" ht="33" customHeight="1" x14ac:dyDescent="0.25">
      <c r="A20" s="28"/>
      <c r="B20" s="29">
        <v>11</v>
      </c>
      <c r="C20" s="23" t="s">
        <v>82</v>
      </c>
      <c r="D20" s="24">
        <f t="shared" si="66"/>
        <v>18150.400000000001</v>
      </c>
      <c r="E20" s="24">
        <v>0.18</v>
      </c>
      <c r="F20" s="25">
        <v>1</v>
      </c>
      <c r="G20" s="24">
        <v>1.4</v>
      </c>
      <c r="H20" s="24">
        <v>1.68</v>
      </c>
      <c r="I20" s="24">
        <v>2.23</v>
      </c>
      <c r="J20" s="24">
        <v>2.39</v>
      </c>
      <c r="K20" s="26"/>
      <c r="L20" s="26">
        <f t="shared" si="14"/>
        <v>0</v>
      </c>
      <c r="M20" s="26">
        <v>0</v>
      </c>
      <c r="N20" s="26">
        <f t="shared" si="15"/>
        <v>0</v>
      </c>
      <c r="O20" s="26">
        <v>29</v>
      </c>
      <c r="P20" s="26">
        <f t="shared" si="16"/>
        <v>172436.06016000005</v>
      </c>
      <c r="Q20" s="26">
        <v>0</v>
      </c>
      <c r="R20" s="26">
        <f t="shared" si="17"/>
        <v>0</v>
      </c>
      <c r="S20" s="26">
        <v>0</v>
      </c>
      <c r="T20" s="26">
        <f t="shared" si="18"/>
        <v>0</v>
      </c>
      <c r="U20" s="26">
        <v>73</v>
      </c>
      <c r="V20" s="26">
        <f t="shared" si="19"/>
        <v>367284.23424000002</v>
      </c>
      <c r="W20" s="26">
        <v>0</v>
      </c>
      <c r="X20" s="26">
        <f t="shared" si="20"/>
        <v>0</v>
      </c>
      <c r="Y20" s="26">
        <v>0</v>
      </c>
      <c r="Z20" s="26">
        <f t="shared" si="21"/>
        <v>0</v>
      </c>
      <c r="AA20" s="26">
        <v>0</v>
      </c>
      <c r="AB20" s="26">
        <f t="shared" si="22"/>
        <v>0</v>
      </c>
      <c r="AC20" s="26"/>
      <c r="AD20" s="26">
        <f t="shared" si="23"/>
        <v>0</v>
      </c>
      <c r="AE20" s="26">
        <v>167</v>
      </c>
      <c r="AF20" s="26">
        <f t="shared" si="24"/>
        <v>775299.0551039998</v>
      </c>
      <c r="AG20" s="26">
        <v>59</v>
      </c>
      <c r="AH20" s="26">
        <f t="shared" si="25"/>
        <v>275257.35014400003</v>
      </c>
      <c r="AI20" s="26">
        <v>71</v>
      </c>
      <c r="AJ20" s="26">
        <f t="shared" si="26"/>
        <v>331241.89593599999</v>
      </c>
      <c r="AK20" s="26">
        <v>64</v>
      </c>
      <c r="AL20" s="26">
        <f t="shared" si="27"/>
        <v>281020.46515199996</v>
      </c>
      <c r="AM20" s="26">
        <v>300</v>
      </c>
      <c r="AN20" s="26">
        <f t="shared" si="28"/>
        <v>1399613.6448000001</v>
      </c>
      <c r="AO20" s="26"/>
      <c r="AP20" s="26">
        <f t="shared" si="29"/>
        <v>0</v>
      </c>
      <c r="AQ20" s="26">
        <v>0</v>
      </c>
      <c r="AR20" s="26">
        <f t="shared" si="30"/>
        <v>0</v>
      </c>
      <c r="AS20" s="26">
        <v>400</v>
      </c>
      <c r="AT20" s="26">
        <f t="shared" si="31"/>
        <v>2012516.3520000002</v>
      </c>
      <c r="AU20" s="26">
        <v>1040</v>
      </c>
      <c r="AV20" s="26">
        <f t="shared" si="32"/>
        <v>4947131.1052799998</v>
      </c>
      <c r="AW20" s="26"/>
      <c r="AX20" s="26">
        <f t="shared" si="33"/>
        <v>0</v>
      </c>
      <c r="AY20" s="26">
        <v>0</v>
      </c>
      <c r="AZ20" s="26">
        <f t="shared" si="34"/>
        <v>0</v>
      </c>
      <c r="BA20" s="26"/>
      <c r="BB20" s="26">
        <f t="shared" si="35"/>
        <v>0</v>
      </c>
      <c r="BC20" s="26">
        <v>0</v>
      </c>
      <c r="BD20" s="26">
        <f t="shared" si="36"/>
        <v>0</v>
      </c>
      <c r="BE20" s="26">
        <v>0</v>
      </c>
      <c r="BF20" s="26">
        <f t="shared" si="37"/>
        <v>0</v>
      </c>
      <c r="BG20" s="26"/>
      <c r="BH20" s="26">
        <f t="shared" si="38"/>
        <v>0</v>
      </c>
      <c r="BI20" s="26"/>
      <c r="BJ20" s="26">
        <f t="shared" si="39"/>
        <v>0</v>
      </c>
      <c r="BK20" s="26">
        <v>0</v>
      </c>
      <c r="BL20" s="26">
        <f t="shared" si="40"/>
        <v>0</v>
      </c>
      <c r="BM20" s="26">
        <v>37</v>
      </c>
      <c r="BN20" s="26">
        <f t="shared" si="41"/>
        <v>284313.67372799997</v>
      </c>
      <c r="BO20" s="26">
        <v>0</v>
      </c>
      <c r="BP20" s="26">
        <f t="shared" si="42"/>
        <v>0</v>
      </c>
      <c r="BQ20" s="26">
        <v>30</v>
      </c>
      <c r="BR20" s="26">
        <f t="shared" si="43"/>
        <v>167130.33523199998</v>
      </c>
      <c r="BS20" s="26"/>
      <c r="BT20" s="26">
        <f t="shared" si="44"/>
        <v>0</v>
      </c>
      <c r="BU20" s="26">
        <v>152</v>
      </c>
      <c r="BV20" s="26">
        <f t="shared" si="45"/>
        <v>1167991.3082880001</v>
      </c>
      <c r="BW20" s="26">
        <v>80</v>
      </c>
      <c r="BX20" s="26">
        <f t="shared" si="46"/>
        <v>421530.69772799994</v>
      </c>
      <c r="BY20" s="26">
        <v>0</v>
      </c>
      <c r="BZ20" s="26">
        <f t="shared" si="47"/>
        <v>0</v>
      </c>
      <c r="CA20" s="26">
        <v>479</v>
      </c>
      <c r="CB20" s="26">
        <f t="shared" si="48"/>
        <v>2523915.0526464004</v>
      </c>
      <c r="CC20" s="26">
        <v>4</v>
      </c>
      <c r="CD20" s="26">
        <f t="shared" si="49"/>
        <v>22284.044697599995</v>
      </c>
      <c r="CE20" s="26">
        <v>203</v>
      </c>
      <c r="CF20" s="26">
        <f t="shared" si="50"/>
        <v>1130915.2684032</v>
      </c>
      <c r="CG20" s="26">
        <v>0</v>
      </c>
      <c r="CH20" s="26">
        <f t="shared" si="51"/>
        <v>0</v>
      </c>
      <c r="CI20" s="26">
        <v>0</v>
      </c>
      <c r="CJ20" s="26">
        <f t="shared" si="52"/>
        <v>0</v>
      </c>
      <c r="CK20" s="26">
        <v>0</v>
      </c>
      <c r="CL20" s="26">
        <f t="shared" si="53"/>
        <v>0</v>
      </c>
      <c r="CM20" s="27">
        <v>0</v>
      </c>
      <c r="CN20" s="27">
        <f t="shared" si="54"/>
        <v>0</v>
      </c>
      <c r="CO20" s="26"/>
      <c r="CP20" s="26">
        <f t="shared" si="55"/>
        <v>0</v>
      </c>
      <c r="CQ20" s="26">
        <v>1235</v>
      </c>
      <c r="CR20" s="26">
        <f t="shared" si="56"/>
        <v>7049661.8250239994</v>
      </c>
      <c r="CS20" s="26">
        <v>0</v>
      </c>
      <c r="CT20" s="26">
        <f t="shared" si="57"/>
        <v>0</v>
      </c>
      <c r="CU20" s="26">
        <v>0</v>
      </c>
      <c r="CV20" s="26">
        <f t="shared" si="58"/>
        <v>0</v>
      </c>
      <c r="CW20" s="26">
        <v>0</v>
      </c>
      <c r="CX20" s="26">
        <f t="shared" si="59"/>
        <v>0</v>
      </c>
      <c r="CY20" s="26"/>
      <c r="CZ20" s="26">
        <f t="shared" si="60"/>
        <v>0</v>
      </c>
      <c r="DA20" s="26">
        <v>0</v>
      </c>
      <c r="DB20" s="26">
        <f t="shared" si="61"/>
        <v>0</v>
      </c>
      <c r="DC20" s="26"/>
      <c r="DD20" s="26">
        <f t="shared" si="62"/>
        <v>0</v>
      </c>
      <c r="DE20" s="26">
        <v>5</v>
      </c>
      <c r="DF20" s="26">
        <f t="shared" si="63"/>
        <v>54658.114559999995</v>
      </c>
      <c r="DG20" s="26"/>
      <c r="DH20" s="26"/>
      <c r="DI20" s="26"/>
      <c r="DJ20" s="26"/>
      <c r="DK20" s="26"/>
      <c r="DL20" s="26">
        <f t="shared" si="67"/>
        <v>0</v>
      </c>
      <c r="DM20" s="26"/>
      <c r="DN20" s="26"/>
      <c r="DO20" s="26"/>
      <c r="DP20" s="26"/>
      <c r="DQ20" s="32">
        <f t="shared" si="64"/>
        <v>4428</v>
      </c>
      <c r="DR20" s="32">
        <f t="shared" si="65"/>
        <v>23384200.483123202</v>
      </c>
    </row>
    <row r="21" spans="1:122" x14ac:dyDescent="0.25">
      <c r="A21" s="28"/>
      <c r="B21" s="29">
        <v>12</v>
      </c>
      <c r="C21" s="23" t="s">
        <v>83</v>
      </c>
      <c r="D21" s="24">
        <f t="shared" si="66"/>
        <v>18150.400000000001</v>
      </c>
      <c r="E21" s="24">
        <v>0.39</v>
      </c>
      <c r="F21" s="25">
        <v>1</v>
      </c>
      <c r="G21" s="24">
        <v>1.4</v>
      </c>
      <c r="H21" s="24">
        <v>1.68</v>
      </c>
      <c r="I21" s="24">
        <v>2.23</v>
      </c>
      <c r="J21" s="24">
        <v>2.39</v>
      </c>
      <c r="K21" s="26"/>
      <c r="L21" s="26">
        <f t="shared" si="14"/>
        <v>0</v>
      </c>
      <c r="M21" s="26">
        <v>0</v>
      </c>
      <c r="N21" s="26">
        <f t="shared" si="15"/>
        <v>0</v>
      </c>
      <c r="O21" s="26"/>
      <c r="P21" s="26">
        <f t="shared" si="16"/>
        <v>0</v>
      </c>
      <c r="Q21" s="26">
        <v>0</v>
      </c>
      <c r="R21" s="26">
        <f t="shared" si="17"/>
        <v>0</v>
      </c>
      <c r="S21" s="26">
        <v>0</v>
      </c>
      <c r="T21" s="26">
        <f t="shared" si="18"/>
        <v>0</v>
      </c>
      <c r="U21" s="26">
        <v>298</v>
      </c>
      <c r="V21" s="26">
        <f t="shared" si="19"/>
        <v>3248536.8115200009</v>
      </c>
      <c r="W21" s="26">
        <v>0</v>
      </c>
      <c r="X21" s="26">
        <f t="shared" si="20"/>
        <v>0</v>
      </c>
      <c r="Y21" s="26">
        <v>0</v>
      </c>
      <c r="Z21" s="26">
        <f t="shared" si="21"/>
        <v>0</v>
      </c>
      <c r="AA21" s="26">
        <v>0</v>
      </c>
      <c r="AB21" s="26">
        <f t="shared" si="22"/>
        <v>0</v>
      </c>
      <c r="AC21" s="26"/>
      <c r="AD21" s="26">
        <f t="shared" si="23"/>
        <v>0</v>
      </c>
      <c r="AE21" s="26"/>
      <c r="AF21" s="26">
        <f t="shared" si="24"/>
        <v>0</v>
      </c>
      <c r="AG21" s="26">
        <v>0</v>
      </c>
      <c r="AH21" s="26">
        <f t="shared" si="25"/>
        <v>0</v>
      </c>
      <c r="AI21" s="26">
        <v>74</v>
      </c>
      <c r="AJ21" s="26">
        <f t="shared" si="26"/>
        <v>748015.73683200008</v>
      </c>
      <c r="AK21" s="26">
        <v>10</v>
      </c>
      <c r="AL21" s="26">
        <f t="shared" si="27"/>
        <v>95137.136639999997</v>
      </c>
      <c r="AM21" s="26">
        <v>0</v>
      </c>
      <c r="AN21" s="26">
        <f t="shared" si="28"/>
        <v>0</v>
      </c>
      <c r="AO21" s="26">
        <v>118</v>
      </c>
      <c r="AP21" s="26">
        <f t="shared" si="29"/>
        <v>1064148.513792</v>
      </c>
      <c r="AQ21" s="26">
        <v>0</v>
      </c>
      <c r="AR21" s="26">
        <f t="shared" si="30"/>
        <v>0</v>
      </c>
      <c r="AS21" s="26">
        <v>585</v>
      </c>
      <c r="AT21" s="26">
        <f t="shared" si="31"/>
        <v>6377161.1904000007</v>
      </c>
      <c r="AU21" s="26">
        <v>490</v>
      </c>
      <c r="AV21" s="26">
        <f t="shared" si="32"/>
        <v>5050196.3366400003</v>
      </c>
      <c r="AW21" s="26"/>
      <c r="AX21" s="26">
        <f t="shared" si="33"/>
        <v>0</v>
      </c>
      <c r="AY21" s="26">
        <v>0</v>
      </c>
      <c r="AZ21" s="26">
        <f t="shared" si="34"/>
        <v>0</v>
      </c>
      <c r="BA21" s="26"/>
      <c r="BB21" s="26">
        <f t="shared" si="35"/>
        <v>0</v>
      </c>
      <c r="BC21" s="26">
        <v>0</v>
      </c>
      <c r="BD21" s="26">
        <f t="shared" si="36"/>
        <v>0</v>
      </c>
      <c r="BE21" s="26">
        <v>0</v>
      </c>
      <c r="BF21" s="26">
        <f t="shared" si="37"/>
        <v>0</v>
      </c>
      <c r="BG21" s="26"/>
      <c r="BH21" s="26">
        <f t="shared" si="38"/>
        <v>0</v>
      </c>
      <c r="BI21" s="26"/>
      <c r="BJ21" s="26">
        <f t="shared" si="39"/>
        <v>0</v>
      </c>
      <c r="BK21" s="26">
        <v>0</v>
      </c>
      <c r="BL21" s="26">
        <f t="shared" si="40"/>
        <v>0</v>
      </c>
      <c r="BM21" s="26">
        <v>9</v>
      </c>
      <c r="BN21" s="26">
        <f t="shared" si="41"/>
        <v>149840.990208</v>
      </c>
      <c r="BO21" s="26"/>
      <c r="BP21" s="26">
        <f t="shared" si="42"/>
        <v>0</v>
      </c>
      <c r="BQ21" s="26"/>
      <c r="BR21" s="26">
        <f t="shared" si="43"/>
        <v>0</v>
      </c>
      <c r="BS21" s="26">
        <v>98</v>
      </c>
      <c r="BT21" s="26">
        <f t="shared" si="44"/>
        <v>1118812.7268864</v>
      </c>
      <c r="BU21" s="26"/>
      <c r="BV21" s="26">
        <f t="shared" si="45"/>
        <v>0</v>
      </c>
      <c r="BW21" s="26"/>
      <c r="BX21" s="26">
        <f t="shared" si="46"/>
        <v>0</v>
      </c>
      <c r="BY21" s="26">
        <v>0</v>
      </c>
      <c r="BZ21" s="26">
        <f t="shared" si="47"/>
        <v>0</v>
      </c>
      <c r="CA21" s="26">
        <v>25</v>
      </c>
      <c r="CB21" s="26">
        <f t="shared" si="48"/>
        <v>285411.40992000001</v>
      </c>
      <c r="CC21" s="26"/>
      <c r="CD21" s="26">
        <f t="shared" si="49"/>
        <v>0</v>
      </c>
      <c r="CE21" s="26">
        <v>26</v>
      </c>
      <c r="CF21" s="26">
        <f t="shared" si="50"/>
        <v>313833.62949119997</v>
      </c>
      <c r="CG21" s="26">
        <v>0</v>
      </c>
      <c r="CH21" s="26">
        <f t="shared" si="51"/>
        <v>0</v>
      </c>
      <c r="CI21" s="26">
        <v>0</v>
      </c>
      <c r="CJ21" s="26">
        <f t="shared" si="52"/>
        <v>0</v>
      </c>
      <c r="CK21" s="26">
        <v>0</v>
      </c>
      <c r="CL21" s="26">
        <f t="shared" si="53"/>
        <v>0</v>
      </c>
      <c r="CM21" s="27">
        <v>0</v>
      </c>
      <c r="CN21" s="27">
        <f t="shared" si="54"/>
        <v>0</v>
      </c>
      <c r="CO21" s="26">
        <v>0</v>
      </c>
      <c r="CP21" s="26">
        <f t="shared" si="55"/>
        <v>0</v>
      </c>
      <c r="CQ21" s="26">
        <v>430</v>
      </c>
      <c r="CR21" s="26">
        <f t="shared" si="56"/>
        <v>5318165.9381760014</v>
      </c>
      <c r="CS21" s="26">
        <v>0</v>
      </c>
      <c r="CT21" s="26">
        <f t="shared" si="57"/>
        <v>0</v>
      </c>
      <c r="CU21" s="26">
        <v>0</v>
      </c>
      <c r="CV21" s="26">
        <f t="shared" si="58"/>
        <v>0</v>
      </c>
      <c r="CW21" s="26">
        <v>0</v>
      </c>
      <c r="CX21" s="26">
        <f t="shared" si="59"/>
        <v>0</v>
      </c>
      <c r="CY21" s="26"/>
      <c r="CZ21" s="26">
        <f t="shared" si="60"/>
        <v>0</v>
      </c>
      <c r="DA21" s="26">
        <v>0</v>
      </c>
      <c r="DB21" s="26">
        <f t="shared" si="61"/>
        <v>0</v>
      </c>
      <c r="DC21" s="26"/>
      <c r="DD21" s="26">
        <f t="shared" si="62"/>
        <v>0</v>
      </c>
      <c r="DE21" s="26"/>
      <c r="DF21" s="26">
        <f t="shared" si="63"/>
        <v>0</v>
      </c>
      <c r="DG21" s="26"/>
      <c r="DH21" s="26"/>
      <c r="DI21" s="26"/>
      <c r="DJ21" s="26"/>
      <c r="DK21" s="26"/>
      <c r="DL21" s="26">
        <f t="shared" si="67"/>
        <v>0</v>
      </c>
      <c r="DM21" s="26"/>
      <c r="DN21" s="26"/>
      <c r="DO21" s="26"/>
      <c r="DP21" s="26"/>
      <c r="DQ21" s="32">
        <f t="shared" si="64"/>
        <v>2163</v>
      </c>
      <c r="DR21" s="32">
        <f t="shared" si="65"/>
        <v>23769260.420505602</v>
      </c>
    </row>
    <row r="22" spans="1:122" x14ac:dyDescent="0.25">
      <c r="A22" s="28"/>
      <c r="B22" s="29">
        <v>13</v>
      </c>
      <c r="C22" s="23" t="s">
        <v>84</v>
      </c>
      <c r="D22" s="24">
        <f t="shared" si="66"/>
        <v>18150.400000000001</v>
      </c>
      <c r="E22" s="24">
        <v>0.57999999999999996</v>
      </c>
      <c r="F22" s="25">
        <v>1</v>
      </c>
      <c r="G22" s="24">
        <v>1.4</v>
      </c>
      <c r="H22" s="24">
        <v>1.68</v>
      </c>
      <c r="I22" s="24">
        <v>2.23</v>
      </c>
      <c r="J22" s="24">
        <v>2.39</v>
      </c>
      <c r="K22" s="26"/>
      <c r="L22" s="26">
        <f t="shared" si="14"/>
        <v>0</v>
      </c>
      <c r="M22" s="26"/>
      <c r="N22" s="26">
        <f t="shared" si="15"/>
        <v>0</v>
      </c>
      <c r="O22" s="26">
        <v>5</v>
      </c>
      <c r="P22" s="26">
        <f t="shared" si="16"/>
        <v>95797.811199999996</v>
      </c>
      <c r="Q22" s="26">
        <v>0</v>
      </c>
      <c r="R22" s="26">
        <f t="shared" si="17"/>
        <v>0</v>
      </c>
      <c r="S22" s="26"/>
      <c r="T22" s="26">
        <f t="shared" si="18"/>
        <v>0</v>
      </c>
      <c r="U22" s="26">
        <v>11</v>
      </c>
      <c r="V22" s="26">
        <f t="shared" si="19"/>
        <v>178331.31008000002</v>
      </c>
      <c r="W22" s="26">
        <v>0</v>
      </c>
      <c r="X22" s="26">
        <f t="shared" si="20"/>
        <v>0</v>
      </c>
      <c r="Y22" s="26">
        <v>0</v>
      </c>
      <c r="Z22" s="26">
        <f t="shared" si="21"/>
        <v>0</v>
      </c>
      <c r="AA22" s="26">
        <v>0</v>
      </c>
      <c r="AB22" s="26">
        <f t="shared" si="22"/>
        <v>0</v>
      </c>
      <c r="AC22" s="26">
        <v>45</v>
      </c>
      <c r="AD22" s="26">
        <f t="shared" si="23"/>
        <v>636686.99135999999</v>
      </c>
      <c r="AE22" s="26"/>
      <c r="AF22" s="26">
        <f t="shared" si="24"/>
        <v>0</v>
      </c>
      <c r="AG22" s="26">
        <v>0</v>
      </c>
      <c r="AH22" s="26">
        <f t="shared" si="25"/>
        <v>0</v>
      </c>
      <c r="AI22" s="26"/>
      <c r="AJ22" s="26">
        <f t="shared" si="26"/>
        <v>0</v>
      </c>
      <c r="AK22" s="26">
        <v>0</v>
      </c>
      <c r="AL22" s="26">
        <f t="shared" si="27"/>
        <v>0</v>
      </c>
      <c r="AM22" s="26">
        <v>0</v>
      </c>
      <c r="AN22" s="26">
        <f t="shared" si="28"/>
        <v>0</v>
      </c>
      <c r="AO22" s="26"/>
      <c r="AP22" s="26">
        <f t="shared" si="29"/>
        <v>0</v>
      </c>
      <c r="AQ22" s="26">
        <v>0</v>
      </c>
      <c r="AR22" s="26">
        <f t="shared" si="30"/>
        <v>0</v>
      </c>
      <c r="AS22" s="26">
        <v>5</v>
      </c>
      <c r="AT22" s="26">
        <f t="shared" si="31"/>
        <v>81059.686400000006</v>
      </c>
      <c r="AU22" s="26">
        <v>16</v>
      </c>
      <c r="AV22" s="26">
        <f t="shared" si="32"/>
        <v>245242.396672</v>
      </c>
      <c r="AW22" s="26"/>
      <c r="AX22" s="26">
        <f t="shared" si="33"/>
        <v>0</v>
      </c>
      <c r="AY22" s="26"/>
      <c r="AZ22" s="26">
        <f t="shared" si="34"/>
        <v>0</v>
      </c>
      <c r="BA22" s="26"/>
      <c r="BB22" s="26">
        <f t="shared" si="35"/>
        <v>0</v>
      </c>
      <c r="BC22" s="26">
        <v>0</v>
      </c>
      <c r="BD22" s="26">
        <f t="shared" si="36"/>
        <v>0</v>
      </c>
      <c r="BE22" s="26">
        <v>0</v>
      </c>
      <c r="BF22" s="26">
        <f t="shared" si="37"/>
        <v>0</v>
      </c>
      <c r="BG22" s="26">
        <v>2</v>
      </c>
      <c r="BH22" s="26">
        <f t="shared" si="38"/>
        <v>32423.87456</v>
      </c>
      <c r="BI22" s="26"/>
      <c r="BJ22" s="26">
        <f t="shared" si="39"/>
        <v>0</v>
      </c>
      <c r="BK22" s="26">
        <v>0</v>
      </c>
      <c r="BL22" s="26">
        <f t="shared" si="40"/>
        <v>0</v>
      </c>
      <c r="BM22" s="26"/>
      <c r="BN22" s="26">
        <f t="shared" si="41"/>
        <v>0</v>
      </c>
      <c r="BO22" s="26">
        <v>0</v>
      </c>
      <c r="BP22" s="26">
        <f t="shared" si="42"/>
        <v>0</v>
      </c>
      <c r="BQ22" s="26"/>
      <c r="BR22" s="26">
        <f t="shared" si="43"/>
        <v>0</v>
      </c>
      <c r="BS22" s="26"/>
      <c r="BT22" s="26">
        <f t="shared" si="44"/>
        <v>0</v>
      </c>
      <c r="BU22" s="26">
        <v>5</v>
      </c>
      <c r="BV22" s="26">
        <f t="shared" si="45"/>
        <v>123800.24831999997</v>
      </c>
      <c r="BW22" s="26"/>
      <c r="BX22" s="26">
        <f t="shared" si="46"/>
        <v>0</v>
      </c>
      <c r="BY22" s="26">
        <v>0</v>
      </c>
      <c r="BZ22" s="26">
        <f t="shared" si="47"/>
        <v>0</v>
      </c>
      <c r="CA22" s="26">
        <v>5</v>
      </c>
      <c r="CB22" s="26">
        <f t="shared" si="48"/>
        <v>84891.59884799998</v>
      </c>
      <c r="CC22" s="26"/>
      <c r="CD22" s="26">
        <f t="shared" si="49"/>
        <v>0</v>
      </c>
      <c r="CE22" s="26"/>
      <c r="CF22" s="26">
        <f t="shared" si="50"/>
        <v>0</v>
      </c>
      <c r="CG22" s="26">
        <v>0</v>
      </c>
      <c r="CH22" s="26">
        <f t="shared" si="51"/>
        <v>0</v>
      </c>
      <c r="CI22" s="26">
        <v>0</v>
      </c>
      <c r="CJ22" s="26">
        <f t="shared" si="52"/>
        <v>0</v>
      </c>
      <c r="CK22" s="26">
        <v>0</v>
      </c>
      <c r="CL22" s="26">
        <f t="shared" si="53"/>
        <v>0</v>
      </c>
      <c r="CM22" s="27">
        <v>0</v>
      </c>
      <c r="CN22" s="27">
        <f t="shared" si="54"/>
        <v>0</v>
      </c>
      <c r="CO22" s="26">
        <v>0</v>
      </c>
      <c r="CP22" s="26">
        <f t="shared" si="55"/>
        <v>0</v>
      </c>
      <c r="CQ22" s="26">
        <v>15</v>
      </c>
      <c r="CR22" s="26">
        <f t="shared" si="56"/>
        <v>275897.69625599997</v>
      </c>
      <c r="CS22" s="26">
        <v>0</v>
      </c>
      <c r="CT22" s="26">
        <f t="shared" si="57"/>
        <v>0</v>
      </c>
      <c r="CU22" s="26">
        <v>0</v>
      </c>
      <c r="CV22" s="26">
        <f t="shared" si="58"/>
        <v>0</v>
      </c>
      <c r="CW22" s="26">
        <v>0</v>
      </c>
      <c r="CX22" s="26">
        <f t="shared" si="59"/>
        <v>0</v>
      </c>
      <c r="CY22" s="26"/>
      <c r="CZ22" s="26">
        <f t="shared" si="60"/>
        <v>0</v>
      </c>
      <c r="DA22" s="26">
        <v>0</v>
      </c>
      <c r="DB22" s="26">
        <f t="shared" si="61"/>
        <v>0</v>
      </c>
      <c r="DC22" s="26">
        <v>0</v>
      </c>
      <c r="DD22" s="26">
        <f t="shared" si="62"/>
        <v>0</v>
      </c>
      <c r="DE22" s="26"/>
      <c r="DF22" s="26">
        <f t="shared" si="63"/>
        <v>0</v>
      </c>
      <c r="DG22" s="26"/>
      <c r="DH22" s="26"/>
      <c r="DI22" s="26"/>
      <c r="DJ22" s="26"/>
      <c r="DK22" s="26"/>
      <c r="DL22" s="26">
        <f t="shared" si="67"/>
        <v>0</v>
      </c>
      <c r="DM22" s="26"/>
      <c r="DN22" s="26"/>
      <c r="DO22" s="26"/>
      <c r="DP22" s="26"/>
      <c r="DQ22" s="32">
        <f t="shared" si="64"/>
        <v>109</v>
      </c>
      <c r="DR22" s="32">
        <f t="shared" si="65"/>
        <v>1754131.6136959996</v>
      </c>
    </row>
    <row r="23" spans="1:122" x14ac:dyDescent="0.25">
      <c r="A23" s="28"/>
      <c r="B23" s="29">
        <v>14</v>
      </c>
      <c r="C23" s="23" t="s">
        <v>85</v>
      </c>
      <c r="D23" s="24">
        <f t="shared" si="66"/>
        <v>18150.400000000001</v>
      </c>
      <c r="E23" s="24">
        <v>1.17</v>
      </c>
      <c r="F23" s="25">
        <v>1</v>
      </c>
      <c r="G23" s="24">
        <v>1.4</v>
      </c>
      <c r="H23" s="24">
        <v>1.68</v>
      </c>
      <c r="I23" s="24">
        <v>2.23</v>
      </c>
      <c r="J23" s="24">
        <v>2.39</v>
      </c>
      <c r="K23" s="26"/>
      <c r="L23" s="26">
        <f t="shared" si="14"/>
        <v>0</v>
      </c>
      <c r="M23" s="26">
        <v>2</v>
      </c>
      <c r="N23" s="26">
        <f t="shared" si="15"/>
        <v>77298.923519999997</v>
      </c>
      <c r="O23" s="26">
        <v>224</v>
      </c>
      <c r="P23" s="26">
        <f t="shared" si="16"/>
        <v>8657479.4342400003</v>
      </c>
      <c r="Q23" s="26">
        <v>0</v>
      </c>
      <c r="R23" s="26">
        <f t="shared" si="17"/>
        <v>0</v>
      </c>
      <c r="S23" s="26">
        <v>20</v>
      </c>
      <c r="T23" s="26">
        <f t="shared" si="18"/>
        <v>654067.81440000003</v>
      </c>
      <c r="U23" s="26">
        <v>300</v>
      </c>
      <c r="V23" s="26">
        <f t="shared" si="19"/>
        <v>9811017.216</v>
      </c>
      <c r="W23" s="26">
        <v>0</v>
      </c>
      <c r="X23" s="26">
        <f t="shared" si="20"/>
        <v>0</v>
      </c>
      <c r="Y23" s="26">
        <v>0</v>
      </c>
      <c r="Z23" s="26">
        <f t="shared" si="21"/>
        <v>0</v>
      </c>
      <c r="AA23" s="26">
        <v>0</v>
      </c>
      <c r="AB23" s="26">
        <f t="shared" si="22"/>
        <v>0</v>
      </c>
      <c r="AC23" s="26">
        <v>1</v>
      </c>
      <c r="AD23" s="26">
        <f t="shared" si="23"/>
        <v>28541.140991999997</v>
      </c>
      <c r="AE23" s="26">
        <v>11</v>
      </c>
      <c r="AF23" s="26">
        <f t="shared" si="24"/>
        <v>331939.41580799996</v>
      </c>
      <c r="AG23" s="26">
        <v>0</v>
      </c>
      <c r="AH23" s="26">
        <f t="shared" si="25"/>
        <v>0</v>
      </c>
      <c r="AI23" s="26">
        <v>42</v>
      </c>
      <c r="AJ23" s="26">
        <f t="shared" si="26"/>
        <v>1273648.4167679998</v>
      </c>
      <c r="AK23" s="26">
        <v>2</v>
      </c>
      <c r="AL23" s="26">
        <f t="shared" si="27"/>
        <v>57082.281983999994</v>
      </c>
      <c r="AM23" s="26">
        <v>25</v>
      </c>
      <c r="AN23" s="26">
        <f t="shared" si="28"/>
        <v>758124.05760000006</v>
      </c>
      <c r="AO23" s="26">
        <v>42</v>
      </c>
      <c r="AP23" s="26">
        <f t="shared" si="29"/>
        <v>1136294.1757439999</v>
      </c>
      <c r="AQ23" s="26">
        <v>0</v>
      </c>
      <c r="AR23" s="26">
        <f t="shared" si="30"/>
        <v>0</v>
      </c>
      <c r="AS23" s="26">
        <v>200</v>
      </c>
      <c r="AT23" s="26">
        <f t="shared" si="31"/>
        <v>6540678.1440000003</v>
      </c>
      <c r="AU23" s="26">
        <v>208</v>
      </c>
      <c r="AV23" s="26">
        <f t="shared" si="32"/>
        <v>6431270.4368639989</v>
      </c>
      <c r="AW23" s="26"/>
      <c r="AX23" s="26">
        <f t="shared" si="33"/>
        <v>0</v>
      </c>
      <c r="AY23" s="26">
        <v>1</v>
      </c>
      <c r="AZ23" s="26">
        <f t="shared" si="34"/>
        <v>30919.569407999999</v>
      </c>
      <c r="BA23" s="26"/>
      <c r="BB23" s="26">
        <f t="shared" si="35"/>
        <v>0</v>
      </c>
      <c r="BC23" s="26">
        <v>0</v>
      </c>
      <c r="BD23" s="26">
        <f t="shared" si="36"/>
        <v>0</v>
      </c>
      <c r="BE23" s="26">
        <v>0</v>
      </c>
      <c r="BF23" s="26">
        <f t="shared" si="37"/>
        <v>0</v>
      </c>
      <c r="BG23" s="26">
        <v>11</v>
      </c>
      <c r="BH23" s="26">
        <f t="shared" si="38"/>
        <v>359737.29792000004</v>
      </c>
      <c r="BI23" s="26">
        <v>14</v>
      </c>
      <c r="BJ23" s="26">
        <f t="shared" si="39"/>
        <v>432873.97171200003</v>
      </c>
      <c r="BK23" s="26">
        <v>0</v>
      </c>
      <c r="BL23" s="26">
        <f t="shared" si="40"/>
        <v>0</v>
      </c>
      <c r="BM23" s="26"/>
      <c r="BN23" s="26">
        <f t="shared" si="41"/>
        <v>0</v>
      </c>
      <c r="BO23" s="26">
        <v>6</v>
      </c>
      <c r="BP23" s="26">
        <f t="shared" si="42"/>
        <v>321087.83616000001</v>
      </c>
      <c r="BQ23" s="26">
        <v>36</v>
      </c>
      <c r="BR23" s="26">
        <f t="shared" si="43"/>
        <v>1303616.6148095999</v>
      </c>
      <c r="BS23" s="26">
        <v>29</v>
      </c>
      <c r="BT23" s="26">
        <f t="shared" si="44"/>
        <v>993231.70652160002</v>
      </c>
      <c r="BU23" s="26">
        <v>16</v>
      </c>
      <c r="BV23" s="26">
        <f t="shared" si="45"/>
        <v>799151.94777600002</v>
      </c>
      <c r="BW23" s="26">
        <v>19</v>
      </c>
      <c r="BX23" s="26">
        <f t="shared" si="46"/>
        <v>650738.0146175999</v>
      </c>
      <c r="BY23" s="26">
        <v>0</v>
      </c>
      <c r="BZ23" s="26">
        <f t="shared" si="47"/>
        <v>0</v>
      </c>
      <c r="CA23" s="26">
        <v>72</v>
      </c>
      <c r="CB23" s="26">
        <f t="shared" si="48"/>
        <v>2465954.5817088</v>
      </c>
      <c r="CC23" s="26"/>
      <c r="CD23" s="26">
        <f t="shared" si="49"/>
        <v>0</v>
      </c>
      <c r="CE23" s="26">
        <v>10</v>
      </c>
      <c r="CF23" s="26">
        <f t="shared" si="50"/>
        <v>362115.72633599991</v>
      </c>
      <c r="CG23" s="26">
        <v>0</v>
      </c>
      <c r="CH23" s="26">
        <f t="shared" si="51"/>
        <v>0</v>
      </c>
      <c r="CI23" s="26">
        <v>0</v>
      </c>
      <c r="CJ23" s="26">
        <f t="shared" si="52"/>
        <v>0</v>
      </c>
      <c r="CK23" s="26">
        <v>0</v>
      </c>
      <c r="CL23" s="26">
        <f t="shared" si="53"/>
        <v>0</v>
      </c>
      <c r="CM23" s="27">
        <v>0</v>
      </c>
      <c r="CN23" s="27">
        <f t="shared" si="54"/>
        <v>0</v>
      </c>
      <c r="CO23" s="26">
        <v>1</v>
      </c>
      <c r="CP23" s="26">
        <f t="shared" si="55"/>
        <v>37103.483289600001</v>
      </c>
      <c r="CQ23" s="26">
        <v>350</v>
      </c>
      <c r="CR23" s="26">
        <f t="shared" si="56"/>
        <v>12986219.151360001</v>
      </c>
      <c r="CS23" s="26">
        <v>6</v>
      </c>
      <c r="CT23" s="26">
        <f t="shared" si="57"/>
        <v>222620.8997376</v>
      </c>
      <c r="CU23" s="26">
        <v>0</v>
      </c>
      <c r="CV23" s="26">
        <f t="shared" si="58"/>
        <v>0</v>
      </c>
      <c r="CW23" s="26">
        <v>0</v>
      </c>
      <c r="CX23" s="26">
        <f t="shared" si="59"/>
        <v>0</v>
      </c>
      <c r="CY23" s="26">
        <v>7</v>
      </c>
      <c r="CZ23" s="26">
        <f t="shared" si="60"/>
        <v>259724.38302720001</v>
      </c>
      <c r="DA23" s="26">
        <v>0</v>
      </c>
      <c r="DB23" s="26">
        <f t="shared" si="61"/>
        <v>0</v>
      </c>
      <c r="DC23" s="26">
        <v>5</v>
      </c>
      <c r="DD23" s="26">
        <f t="shared" si="62"/>
        <v>355171.56479999999</v>
      </c>
      <c r="DE23" s="26">
        <v>8</v>
      </c>
      <c r="DF23" s="26">
        <f t="shared" si="63"/>
        <v>568444.39142400003</v>
      </c>
      <c r="DG23" s="26"/>
      <c r="DH23" s="26"/>
      <c r="DI23" s="26"/>
      <c r="DJ23" s="26"/>
      <c r="DK23" s="26"/>
      <c r="DL23" s="26">
        <f t="shared" si="67"/>
        <v>0</v>
      </c>
      <c r="DM23" s="26"/>
      <c r="DN23" s="26"/>
      <c r="DO23" s="26"/>
      <c r="DP23" s="26"/>
      <c r="DQ23" s="32">
        <f t="shared" si="64"/>
        <v>1668</v>
      </c>
      <c r="DR23" s="32">
        <f t="shared" si="65"/>
        <v>57906152.598528013</v>
      </c>
    </row>
    <row r="24" spans="1:122" x14ac:dyDescent="0.25">
      <c r="A24" s="28"/>
      <c r="B24" s="29">
        <v>15</v>
      </c>
      <c r="C24" s="23" t="s">
        <v>86</v>
      </c>
      <c r="D24" s="24">
        <f t="shared" si="66"/>
        <v>18150.400000000001</v>
      </c>
      <c r="E24" s="24">
        <v>2.2000000000000002</v>
      </c>
      <c r="F24" s="25">
        <v>1</v>
      </c>
      <c r="G24" s="24">
        <v>1.4</v>
      </c>
      <c r="H24" s="24">
        <v>1.68</v>
      </c>
      <c r="I24" s="24">
        <v>2.23</v>
      </c>
      <c r="J24" s="24">
        <v>2.39</v>
      </c>
      <c r="K24" s="26"/>
      <c r="L24" s="26">
        <f t="shared" si="14"/>
        <v>0</v>
      </c>
      <c r="M24" s="26"/>
      <c r="N24" s="26">
        <f t="shared" si="15"/>
        <v>0</v>
      </c>
      <c r="O24" s="26">
        <v>215</v>
      </c>
      <c r="P24" s="26">
        <f t="shared" si="16"/>
        <v>15624953.344000002</v>
      </c>
      <c r="Q24" s="26">
        <v>0</v>
      </c>
      <c r="R24" s="26">
        <f t="shared" si="17"/>
        <v>0</v>
      </c>
      <c r="S24" s="26">
        <v>10</v>
      </c>
      <c r="T24" s="26">
        <f t="shared" si="18"/>
        <v>614935.55200000014</v>
      </c>
      <c r="U24" s="26">
        <v>319</v>
      </c>
      <c r="V24" s="26">
        <f t="shared" si="19"/>
        <v>19616444.108800001</v>
      </c>
      <c r="W24" s="26">
        <v>0</v>
      </c>
      <c r="X24" s="26">
        <f t="shared" si="20"/>
        <v>0</v>
      </c>
      <c r="Y24" s="26">
        <v>0</v>
      </c>
      <c r="Z24" s="26">
        <f t="shared" si="21"/>
        <v>0</v>
      </c>
      <c r="AA24" s="26">
        <v>0</v>
      </c>
      <c r="AB24" s="26">
        <f t="shared" si="22"/>
        <v>0</v>
      </c>
      <c r="AC24" s="26">
        <v>0</v>
      </c>
      <c r="AD24" s="26">
        <f t="shared" si="23"/>
        <v>0</v>
      </c>
      <c r="AE24" s="26">
        <v>8</v>
      </c>
      <c r="AF24" s="26">
        <f t="shared" si="24"/>
        <v>453934.24384000001</v>
      </c>
      <c r="AG24" s="26">
        <v>0</v>
      </c>
      <c r="AH24" s="26">
        <f t="shared" si="25"/>
        <v>0</v>
      </c>
      <c r="AI24" s="26">
        <v>17</v>
      </c>
      <c r="AJ24" s="26">
        <f t="shared" si="26"/>
        <v>969362.04288000031</v>
      </c>
      <c r="AK24" s="26">
        <v>0</v>
      </c>
      <c r="AL24" s="26">
        <f t="shared" si="27"/>
        <v>0</v>
      </c>
      <c r="AM24" s="26">
        <v>1</v>
      </c>
      <c r="AN24" s="26">
        <f t="shared" si="28"/>
        <v>57021.296640000008</v>
      </c>
      <c r="AO24" s="26">
        <v>40</v>
      </c>
      <c r="AP24" s="26">
        <f t="shared" si="29"/>
        <v>2034877.6448000004</v>
      </c>
      <c r="AQ24" s="26">
        <v>0</v>
      </c>
      <c r="AR24" s="26">
        <f t="shared" si="30"/>
        <v>0</v>
      </c>
      <c r="AS24" s="26">
        <v>300</v>
      </c>
      <c r="AT24" s="26">
        <f t="shared" si="31"/>
        <v>18448066.560000002</v>
      </c>
      <c r="AU24" s="26">
        <v>137</v>
      </c>
      <c r="AV24" s="26">
        <f t="shared" si="32"/>
        <v>7965092.4953600019</v>
      </c>
      <c r="AW24" s="26"/>
      <c r="AX24" s="26">
        <f t="shared" si="33"/>
        <v>0</v>
      </c>
      <c r="AY24" s="26"/>
      <c r="AZ24" s="26">
        <f t="shared" si="34"/>
        <v>0</v>
      </c>
      <c r="BA24" s="26"/>
      <c r="BB24" s="26">
        <f t="shared" si="35"/>
        <v>0</v>
      </c>
      <c r="BC24" s="26">
        <v>0</v>
      </c>
      <c r="BD24" s="26">
        <f t="shared" si="36"/>
        <v>0</v>
      </c>
      <c r="BE24" s="26">
        <v>0</v>
      </c>
      <c r="BF24" s="26">
        <f t="shared" si="37"/>
        <v>0</v>
      </c>
      <c r="BG24" s="26">
        <v>41</v>
      </c>
      <c r="BH24" s="26">
        <f t="shared" si="38"/>
        <v>2521235.7632000004</v>
      </c>
      <c r="BI24" s="26">
        <v>26</v>
      </c>
      <c r="BJ24" s="26">
        <f t="shared" si="39"/>
        <v>1511623.3932800002</v>
      </c>
      <c r="BK24" s="26">
        <v>0</v>
      </c>
      <c r="BL24" s="26">
        <f t="shared" si="40"/>
        <v>0</v>
      </c>
      <c r="BM24" s="26"/>
      <c r="BN24" s="26">
        <f t="shared" si="41"/>
        <v>0</v>
      </c>
      <c r="BO24" s="26">
        <v>0</v>
      </c>
      <c r="BP24" s="26">
        <f t="shared" si="42"/>
        <v>0</v>
      </c>
      <c r="BQ24" s="26">
        <v>7</v>
      </c>
      <c r="BR24" s="26">
        <f t="shared" si="43"/>
        <v>476630.95603199996</v>
      </c>
      <c r="BS24" s="26">
        <v>15</v>
      </c>
      <c r="BT24" s="26">
        <f t="shared" si="44"/>
        <v>966007.84896000009</v>
      </c>
      <c r="BU24" s="26">
        <v>0</v>
      </c>
      <c r="BV24" s="26">
        <f t="shared" si="45"/>
        <v>0</v>
      </c>
      <c r="BW24" s="26">
        <v>2</v>
      </c>
      <c r="BX24" s="26">
        <f t="shared" si="46"/>
        <v>128801.04652799999</v>
      </c>
      <c r="BY24" s="26">
        <v>0</v>
      </c>
      <c r="BZ24" s="26">
        <f t="shared" si="47"/>
        <v>0</v>
      </c>
      <c r="CA24" s="26">
        <v>40</v>
      </c>
      <c r="CB24" s="26">
        <f t="shared" si="48"/>
        <v>2576020.9305600002</v>
      </c>
      <c r="CC24" s="26">
        <v>1</v>
      </c>
      <c r="CD24" s="26">
        <f t="shared" si="49"/>
        <v>68090.13657599999</v>
      </c>
      <c r="CE24" s="26"/>
      <c r="CF24" s="26">
        <f t="shared" si="50"/>
        <v>0</v>
      </c>
      <c r="CG24" s="26">
        <v>0</v>
      </c>
      <c r="CH24" s="26">
        <f t="shared" si="51"/>
        <v>0</v>
      </c>
      <c r="CI24" s="26">
        <v>0</v>
      </c>
      <c r="CJ24" s="26">
        <f t="shared" si="52"/>
        <v>0</v>
      </c>
      <c r="CK24" s="26">
        <v>0</v>
      </c>
      <c r="CL24" s="26">
        <f t="shared" si="53"/>
        <v>0</v>
      </c>
      <c r="CM24" s="27">
        <v>0</v>
      </c>
      <c r="CN24" s="27">
        <f t="shared" si="54"/>
        <v>0</v>
      </c>
      <c r="CO24" s="26">
        <v>5</v>
      </c>
      <c r="CP24" s="26">
        <f t="shared" si="55"/>
        <v>348836.16768000007</v>
      </c>
      <c r="CQ24" s="26">
        <v>160</v>
      </c>
      <c r="CR24" s="26">
        <f t="shared" si="56"/>
        <v>11162757.365760002</v>
      </c>
      <c r="CS24" s="26">
        <v>4</v>
      </c>
      <c r="CT24" s="26">
        <f t="shared" si="57"/>
        <v>279068.934144</v>
      </c>
      <c r="CU24" s="26">
        <v>0</v>
      </c>
      <c r="CV24" s="26">
        <f t="shared" si="58"/>
        <v>0</v>
      </c>
      <c r="CW24" s="26">
        <v>0</v>
      </c>
      <c r="CX24" s="26">
        <f t="shared" si="59"/>
        <v>0</v>
      </c>
      <c r="CY24" s="26">
        <v>12</v>
      </c>
      <c r="CZ24" s="26">
        <f t="shared" si="60"/>
        <v>837206.80243200005</v>
      </c>
      <c r="DA24" s="26">
        <v>0</v>
      </c>
      <c r="DB24" s="26">
        <f t="shared" si="61"/>
        <v>0</v>
      </c>
      <c r="DC24" s="26">
        <v>0</v>
      </c>
      <c r="DD24" s="26">
        <f t="shared" si="62"/>
        <v>0</v>
      </c>
      <c r="DE24" s="26">
        <v>2</v>
      </c>
      <c r="DF24" s="26">
        <f t="shared" si="63"/>
        <v>267217.44896000001</v>
      </c>
      <c r="DG24" s="26"/>
      <c r="DH24" s="26"/>
      <c r="DI24" s="26"/>
      <c r="DJ24" s="26"/>
      <c r="DK24" s="26"/>
      <c r="DL24" s="26">
        <f t="shared" si="67"/>
        <v>0</v>
      </c>
      <c r="DM24" s="26"/>
      <c r="DN24" s="26"/>
      <c r="DO24" s="26"/>
      <c r="DP24" s="26"/>
      <c r="DQ24" s="32">
        <f t="shared" si="64"/>
        <v>1362</v>
      </c>
      <c r="DR24" s="32">
        <f t="shared" si="65"/>
        <v>86928184.082432017</v>
      </c>
    </row>
    <row r="25" spans="1:122" x14ac:dyDescent="0.25">
      <c r="A25" s="28">
        <v>3</v>
      </c>
      <c r="B25" s="43"/>
      <c r="C25" s="47" t="s">
        <v>87</v>
      </c>
      <c r="D25" s="24">
        <f t="shared" si="66"/>
        <v>18150.400000000001</v>
      </c>
      <c r="E25" s="50"/>
      <c r="F25" s="25"/>
      <c r="G25" s="24"/>
      <c r="H25" s="24"/>
      <c r="I25" s="24"/>
      <c r="J25" s="24"/>
      <c r="K25" s="31">
        <f t="shared" ref="K25:Z25" si="68">K26+K27</f>
        <v>0</v>
      </c>
      <c r="L25" s="31">
        <f t="shared" si="68"/>
        <v>0</v>
      </c>
      <c r="M25" s="31">
        <f t="shared" si="68"/>
        <v>6</v>
      </c>
      <c r="N25" s="31">
        <f t="shared" si="68"/>
        <v>198863.04255999997</v>
      </c>
      <c r="O25" s="31">
        <f t="shared" si="68"/>
        <v>0</v>
      </c>
      <c r="P25" s="31">
        <f t="shared" si="68"/>
        <v>0</v>
      </c>
      <c r="Q25" s="31">
        <f t="shared" si="68"/>
        <v>0</v>
      </c>
      <c r="R25" s="31">
        <f t="shared" si="68"/>
        <v>0</v>
      </c>
      <c r="S25" s="31">
        <f t="shared" si="68"/>
        <v>0</v>
      </c>
      <c r="T25" s="31">
        <f t="shared" si="68"/>
        <v>0</v>
      </c>
      <c r="U25" s="31">
        <f t="shared" si="68"/>
        <v>16</v>
      </c>
      <c r="V25" s="31">
        <f t="shared" si="68"/>
        <v>219140.66944000003</v>
      </c>
      <c r="W25" s="31">
        <f t="shared" si="68"/>
        <v>0</v>
      </c>
      <c r="X25" s="31">
        <f t="shared" si="68"/>
        <v>0</v>
      </c>
      <c r="Y25" s="31">
        <f t="shared" si="68"/>
        <v>0</v>
      </c>
      <c r="Z25" s="31">
        <f t="shared" si="68"/>
        <v>0</v>
      </c>
      <c r="AA25" s="31">
        <f t="shared" ref="AA25:AP25" si="69">AA26+AA27</f>
        <v>0</v>
      </c>
      <c r="AB25" s="31">
        <f t="shared" si="69"/>
        <v>0</v>
      </c>
      <c r="AC25" s="31">
        <f t="shared" si="69"/>
        <v>0</v>
      </c>
      <c r="AD25" s="31">
        <f t="shared" si="69"/>
        <v>0</v>
      </c>
      <c r="AE25" s="31">
        <f t="shared" si="69"/>
        <v>0</v>
      </c>
      <c r="AF25" s="31">
        <f t="shared" si="69"/>
        <v>0</v>
      </c>
      <c r="AG25" s="31">
        <f t="shared" si="69"/>
        <v>6</v>
      </c>
      <c r="AH25" s="31">
        <f t="shared" si="69"/>
        <v>41988.409344000007</v>
      </c>
      <c r="AI25" s="31">
        <f t="shared" si="69"/>
        <v>6</v>
      </c>
      <c r="AJ25" s="31">
        <f t="shared" si="69"/>
        <v>41988.409344000007</v>
      </c>
      <c r="AK25" s="31">
        <f t="shared" si="69"/>
        <v>1</v>
      </c>
      <c r="AL25" s="31">
        <f t="shared" si="69"/>
        <v>6586.4171520000009</v>
      </c>
      <c r="AM25" s="31">
        <f t="shared" si="69"/>
        <v>12</v>
      </c>
      <c r="AN25" s="31">
        <f t="shared" si="69"/>
        <v>106785.337344</v>
      </c>
      <c r="AO25" s="31">
        <f t="shared" si="69"/>
        <v>0</v>
      </c>
      <c r="AP25" s="31">
        <f t="shared" si="69"/>
        <v>0</v>
      </c>
      <c r="AQ25" s="31">
        <f t="shared" ref="AQ25:BF25" si="70">AQ26+AQ27</f>
        <v>0</v>
      </c>
      <c r="AR25" s="31">
        <f t="shared" si="70"/>
        <v>0</v>
      </c>
      <c r="AS25" s="31">
        <f t="shared" si="70"/>
        <v>7</v>
      </c>
      <c r="AT25" s="31">
        <f t="shared" si="70"/>
        <v>52828.554240000012</v>
      </c>
      <c r="AU25" s="31">
        <f t="shared" si="70"/>
        <v>0</v>
      </c>
      <c r="AV25" s="31">
        <f t="shared" si="70"/>
        <v>0</v>
      </c>
      <c r="AW25" s="31">
        <f t="shared" si="70"/>
        <v>0</v>
      </c>
      <c r="AX25" s="31">
        <f t="shared" si="70"/>
        <v>0</v>
      </c>
      <c r="AY25" s="31">
        <f t="shared" si="70"/>
        <v>0</v>
      </c>
      <c r="AZ25" s="31">
        <f t="shared" si="70"/>
        <v>0</v>
      </c>
      <c r="BA25" s="31">
        <f t="shared" si="70"/>
        <v>0</v>
      </c>
      <c r="BB25" s="31">
        <f t="shared" si="70"/>
        <v>0</v>
      </c>
      <c r="BC25" s="31">
        <f t="shared" si="70"/>
        <v>24</v>
      </c>
      <c r="BD25" s="31">
        <f t="shared" si="70"/>
        <v>149840.99020800003</v>
      </c>
      <c r="BE25" s="31">
        <f t="shared" si="70"/>
        <v>20</v>
      </c>
      <c r="BF25" s="31">
        <f t="shared" si="70"/>
        <v>124867.49184</v>
      </c>
      <c r="BG25" s="31">
        <f t="shared" ref="BG25:BV25" si="71">BG26+BG27</f>
        <v>0</v>
      </c>
      <c r="BH25" s="31">
        <f t="shared" si="71"/>
        <v>0</v>
      </c>
      <c r="BI25" s="31">
        <f t="shared" si="71"/>
        <v>1</v>
      </c>
      <c r="BJ25" s="31">
        <f t="shared" si="71"/>
        <v>7135.285248000001</v>
      </c>
      <c r="BK25" s="31">
        <f t="shared" si="71"/>
        <v>0</v>
      </c>
      <c r="BL25" s="31">
        <f t="shared" si="71"/>
        <v>0</v>
      </c>
      <c r="BM25" s="31">
        <f t="shared" si="71"/>
        <v>0</v>
      </c>
      <c r="BN25" s="31">
        <f t="shared" si="71"/>
        <v>0</v>
      </c>
      <c r="BO25" s="31">
        <f t="shared" si="71"/>
        <v>0</v>
      </c>
      <c r="BP25" s="31">
        <f t="shared" si="71"/>
        <v>0</v>
      </c>
      <c r="BQ25" s="31">
        <f t="shared" si="71"/>
        <v>2</v>
      </c>
      <c r="BR25" s="31">
        <f t="shared" si="71"/>
        <v>16713.033523200003</v>
      </c>
      <c r="BS25" s="31">
        <f t="shared" si="71"/>
        <v>20</v>
      </c>
      <c r="BT25" s="31">
        <f t="shared" si="71"/>
        <v>158074.01164799999</v>
      </c>
      <c r="BU25" s="31">
        <f t="shared" si="71"/>
        <v>4</v>
      </c>
      <c r="BV25" s="31">
        <f t="shared" si="71"/>
        <v>46104.920064000013</v>
      </c>
      <c r="BW25" s="31">
        <f t="shared" ref="BW25:CL25" si="72">BW26+BW27</f>
        <v>1</v>
      </c>
      <c r="BX25" s="31">
        <f t="shared" si="72"/>
        <v>7903.7005824000016</v>
      </c>
      <c r="BY25" s="31">
        <f t="shared" si="72"/>
        <v>4</v>
      </c>
      <c r="BZ25" s="31">
        <f t="shared" si="72"/>
        <v>33426.067046400007</v>
      </c>
      <c r="CA25" s="31">
        <f t="shared" si="72"/>
        <v>23</v>
      </c>
      <c r="CB25" s="31">
        <f t="shared" si="72"/>
        <v>181785.11339519999</v>
      </c>
      <c r="CC25" s="31">
        <f t="shared" si="72"/>
        <v>16</v>
      </c>
      <c r="CD25" s="31">
        <f t="shared" si="72"/>
        <v>133704.26818560003</v>
      </c>
      <c r="CE25" s="31">
        <f t="shared" si="72"/>
        <v>5</v>
      </c>
      <c r="CF25" s="31">
        <f t="shared" si="72"/>
        <v>41782.583807999996</v>
      </c>
      <c r="CG25" s="31">
        <f t="shared" si="72"/>
        <v>1</v>
      </c>
      <c r="CH25" s="31">
        <f t="shared" si="72"/>
        <v>7492.049510400002</v>
      </c>
      <c r="CI25" s="31">
        <f t="shared" si="72"/>
        <v>10</v>
      </c>
      <c r="CJ25" s="31">
        <f t="shared" si="72"/>
        <v>85623.422976000002</v>
      </c>
      <c r="CK25" s="31">
        <f t="shared" si="72"/>
        <v>23</v>
      </c>
      <c r="CL25" s="31">
        <f t="shared" si="72"/>
        <v>196933.8728448</v>
      </c>
      <c r="CM25" s="31">
        <f t="shared" ref="CM25:DB25" si="73">CM26+CM27</f>
        <v>7</v>
      </c>
      <c r="CN25" s="31">
        <f t="shared" si="73"/>
        <v>59936.396083200016</v>
      </c>
      <c r="CO25" s="31">
        <f t="shared" si="73"/>
        <v>23</v>
      </c>
      <c r="CP25" s="31">
        <f t="shared" si="73"/>
        <v>392282.12674560002</v>
      </c>
      <c r="CQ25" s="31">
        <f t="shared" si="73"/>
        <v>0</v>
      </c>
      <c r="CR25" s="31">
        <f t="shared" si="73"/>
        <v>0</v>
      </c>
      <c r="CS25" s="31">
        <f t="shared" si="73"/>
        <v>0</v>
      </c>
      <c r="CT25" s="31">
        <f t="shared" si="73"/>
        <v>0</v>
      </c>
      <c r="CU25" s="31">
        <f t="shared" si="73"/>
        <v>3</v>
      </c>
      <c r="CV25" s="31">
        <f t="shared" si="73"/>
        <v>29638.877184000001</v>
      </c>
      <c r="CW25" s="31">
        <f t="shared" si="73"/>
        <v>0</v>
      </c>
      <c r="CX25" s="31">
        <f t="shared" si="73"/>
        <v>0</v>
      </c>
      <c r="CY25" s="31">
        <f t="shared" si="73"/>
        <v>0</v>
      </c>
      <c r="CZ25" s="31">
        <f t="shared" si="73"/>
        <v>0</v>
      </c>
      <c r="DA25" s="31">
        <f t="shared" si="73"/>
        <v>1</v>
      </c>
      <c r="DB25" s="31">
        <f t="shared" si="73"/>
        <v>8356.5167616000017</v>
      </c>
      <c r="DC25" s="31">
        <f t="shared" ref="DC25:DR25" si="74">DC26+DC27</f>
        <v>0</v>
      </c>
      <c r="DD25" s="31">
        <f t="shared" si="74"/>
        <v>0</v>
      </c>
      <c r="DE25" s="31">
        <f t="shared" si="74"/>
        <v>0</v>
      </c>
      <c r="DF25" s="31">
        <f t="shared" si="74"/>
        <v>0</v>
      </c>
      <c r="DG25" s="31">
        <f t="shared" si="74"/>
        <v>0</v>
      </c>
      <c r="DH25" s="31">
        <f t="shared" si="74"/>
        <v>0</v>
      </c>
      <c r="DI25" s="31">
        <f t="shared" si="74"/>
        <v>0</v>
      </c>
      <c r="DJ25" s="31">
        <f t="shared" si="74"/>
        <v>0</v>
      </c>
      <c r="DK25" s="31">
        <f t="shared" si="74"/>
        <v>0</v>
      </c>
      <c r="DL25" s="31">
        <f t="shared" si="74"/>
        <v>0</v>
      </c>
      <c r="DM25" s="31">
        <f t="shared" si="74"/>
        <v>0</v>
      </c>
      <c r="DN25" s="31">
        <f t="shared" si="74"/>
        <v>0</v>
      </c>
      <c r="DO25" s="31">
        <f t="shared" si="74"/>
        <v>0</v>
      </c>
      <c r="DP25" s="31">
        <f t="shared" si="74"/>
        <v>0</v>
      </c>
      <c r="DQ25" s="31">
        <f t="shared" si="74"/>
        <v>242</v>
      </c>
      <c r="DR25" s="31">
        <f t="shared" si="74"/>
        <v>2349781.5670784004</v>
      </c>
    </row>
    <row r="26" spans="1:122" x14ac:dyDescent="0.25">
      <c r="A26" s="28"/>
      <c r="B26" s="29">
        <v>16</v>
      </c>
      <c r="C26" s="23" t="s">
        <v>88</v>
      </c>
      <c r="D26" s="24">
        <f t="shared" si="66"/>
        <v>18150.400000000001</v>
      </c>
      <c r="E26" s="24">
        <v>1.1499999999999999</v>
      </c>
      <c r="F26" s="25">
        <v>1</v>
      </c>
      <c r="G26" s="24">
        <v>1.4</v>
      </c>
      <c r="H26" s="24">
        <v>1.68</v>
      </c>
      <c r="I26" s="24">
        <v>2.23</v>
      </c>
      <c r="J26" s="24">
        <v>2.39</v>
      </c>
      <c r="K26" s="26"/>
      <c r="L26" s="26">
        <f>K26*D26*E26*F26*G26*$L$6</f>
        <v>0</v>
      </c>
      <c r="M26" s="26">
        <v>5</v>
      </c>
      <c r="N26" s="26">
        <f>M26*D26*E26*F26*G26*$N$6</f>
        <v>189943.93599999996</v>
      </c>
      <c r="O26" s="26">
        <v>0</v>
      </c>
      <c r="P26" s="26">
        <f>O26*D26*E26*F26*G26*$P$6</f>
        <v>0</v>
      </c>
      <c r="Q26" s="26">
        <v>0</v>
      </c>
      <c r="R26" s="26">
        <f>Q26*D26*E26*F26*G26*$R$6</f>
        <v>0</v>
      </c>
      <c r="S26" s="26">
        <v>0</v>
      </c>
      <c r="T26" s="26">
        <f>S26*D26*E26*F26*G26*$T$6</f>
        <v>0</v>
      </c>
      <c r="U26" s="26">
        <v>4</v>
      </c>
      <c r="V26" s="26">
        <f>U26*D26*E26*F26*G26*$V$6</f>
        <v>128577.43359999999</v>
      </c>
      <c r="W26" s="26">
        <v>0</v>
      </c>
      <c r="X26" s="26">
        <f>W26*D26*E26*F26*G26*$X$6</f>
        <v>0</v>
      </c>
      <c r="Y26" s="26">
        <v>0</v>
      </c>
      <c r="Z26" s="26">
        <f>Y26*D26*E26*F26*G26*$Z$6</f>
        <v>0</v>
      </c>
      <c r="AA26" s="26">
        <v>0</v>
      </c>
      <c r="AB26" s="26">
        <f>AA26*D26*E26*F26*G26*$AB$6</f>
        <v>0</v>
      </c>
      <c r="AC26" s="26">
        <v>0</v>
      </c>
      <c r="AD26" s="26">
        <f>AC26*D26*E26*F26*G26*$AD$6</f>
        <v>0</v>
      </c>
      <c r="AE26" s="26">
        <v>0</v>
      </c>
      <c r="AF26" s="26">
        <f>AE26*D26*E26*F26*G26*$AF$6</f>
        <v>0</v>
      </c>
      <c r="AG26" s="26">
        <v>0</v>
      </c>
      <c r="AH26" s="26">
        <f>AG26*D26*E26*F26*G26*$AH$6</f>
        <v>0</v>
      </c>
      <c r="AI26" s="26"/>
      <c r="AJ26" s="26">
        <f>AI26*D26*E26*F26*G26*$AJ$6</f>
        <v>0</v>
      </c>
      <c r="AK26" s="26">
        <v>0</v>
      </c>
      <c r="AL26" s="26">
        <f>AK26*D26*E26*F26*G26*$AL$6</f>
        <v>0</v>
      </c>
      <c r="AM26" s="26">
        <v>1</v>
      </c>
      <c r="AN26" s="26">
        <f>AM26*D26*E26*F26*G26*$AN$6</f>
        <v>29806.586879999995</v>
      </c>
      <c r="AO26" s="26">
        <v>0</v>
      </c>
      <c r="AP26" s="26">
        <f>AO26*D26*E26*F26*G26*$AP$6</f>
        <v>0</v>
      </c>
      <c r="AQ26" s="26">
        <v>0</v>
      </c>
      <c r="AR26" s="26">
        <f>AQ26*D26*E26*F26*G26*$AR$6</f>
        <v>0</v>
      </c>
      <c r="AS26" s="26"/>
      <c r="AT26" s="26">
        <f>AS26*D26*E26*F26*G26*$AT$6</f>
        <v>0</v>
      </c>
      <c r="AU26" s="26"/>
      <c r="AV26" s="26">
        <f>AU26*D26*E26*F26*G26*$AV$6</f>
        <v>0</v>
      </c>
      <c r="AW26" s="26">
        <v>0</v>
      </c>
      <c r="AX26" s="26">
        <f>AW26*D26*E26*F26*G26*$AX$6</f>
        <v>0</v>
      </c>
      <c r="AY26" s="26">
        <v>0</v>
      </c>
      <c r="AZ26" s="26">
        <f>AY26*D26*E26*F26*G26*$AZ$6</f>
        <v>0</v>
      </c>
      <c r="BA26" s="26">
        <v>0</v>
      </c>
      <c r="BB26" s="26">
        <f>BA26*D26*E26*F26*G26*$BB$6</f>
        <v>0</v>
      </c>
      <c r="BC26" s="26">
        <v>0</v>
      </c>
      <c r="BD26" s="26">
        <f>BC26*D26*E26*F26*G26*$BD$6</f>
        <v>0</v>
      </c>
      <c r="BE26" s="26">
        <v>0</v>
      </c>
      <c r="BF26" s="26">
        <f>BE26*D26*E26*F26*G26*$BF$6</f>
        <v>0</v>
      </c>
      <c r="BG26" s="26"/>
      <c r="BH26" s="26">
        <f>BG26*D26*E26*F26*G26*$BH$6</f>
        <v>0</v>
      </c>
      <c r="BI26" s="26">
        <v>0</v>
      </c>
      <c r="BJ26" s="26">
        <f>BI26*D26*E26*F26*G26*$BJ$6</f>
        <v>0</v>
      </c>
      <c r="BK26" s="26">
        <v>0</v>
      </c>
      <c r="BL26" s="26">
        <f>BK26*D26*E26*F26*G26*$BL$6</f>
        <v>0</v>
      </c>
      <c r="BM26" s="26">
        <v>0</v>
      </c>
      <c r="BN26" s="26">
        <f>BM26*D26*E26*F26*H26*$BN$6</f>
        <v>0</v>
      </c>
      <c r="BO26" s="26">
        <v>0</v>
      </c>
      <c r="BP26" s="26">
        <f>BO26*D26*E26*F26*H26*$BP$6</f>
        <v>0</v>
      </c>
      <c r="BQ26" s="26">
        <v>0</v>
      </c>
      <c r="BR26" s="26">
        <f>BQ26*D26*E26*F26*H26*$BR$6</f>
        <v>0</v>
      </c>
      <c r="BS26" s="26"/>
      <c r="BT26" s="26">
        <f>BS26*D26*E26*F26*H26*$BT$6</f>
        <v>0</v>
      </c>
      <c r="BU26" s="26">
        <v>0</v>
      </c>
      <c r="BV26" s="26">
        <f>BU26*D26*E26*F26*H26*$BV$6</f>
        <v>0</v>
      </c>
      <c r="BW26" s="26">
        <v>0</v>
      </c>
      <c r="BX26" s="26">
        <f>BW26*D26*E26*F26*H26*$BX$6</f>
        <v>0</v>
      </c>
      <c r="BY26" s="26">
        <v>0</v>
      </c>
      <c r="BZ26" s="26">
        <f>BY26*D26*E26*F26*H26*$BZ$6</f>
        <v>0</v>
      </c>
      <c r="CA26" s="26"/>
      <c r="CB26" s="26">
        <f>CA26*D26*E26*F26*H26*$CB$6</f>
        <v>0</v>
      </c>
      <c r="CC26" s="26"/>
      <c r="CD26" s="26">
        <f>CC26*D26*E26*F26*H26*$CD$6</f>
        <v>0</v>
      </c>
      <c r="CE26" s="26">
        <v>0</v>
      </c>
      <c r="CF26" s="26">
        <f>CE26*D26*E26*F26*H26*$CF$6</f>
        <v>0</v>
      </c>
      <c r="CG26" s="26">
        <v>0</v>
      </c>
      <c r="CH26" s="26">
        <f>CG26*D26*E26*F26*H26*$CH$6</f>
        <v>0</v>
      </c>
      <c r="CI26" s="26"/>
      <c r="CJ26" s="26">
        <f>CI26*D26*E26*F26*H26*$CJ$6</f>
        <v>0</v>
      </c>
      <c r="CK26" s="26">
        <v>0</v>
      </c>
      <c r="CL26" s="26">
        <f>CK26*D26*E26*F26*H26*$CL$6</f>
        <v>0</v>
      </c>
      <c r="CM26" s="27"/>
      <c r="CN26" s="27">
        <f>CM26*D26*E26*F26*H26*$CN$6</f>
        <v>0</v>
      </c>
      <c r="CO26" s="26">
        <v>7</v>
      </c>
      <c r="CP26" s="26">
        <f>CO26*D26*E26*F26*H26*$CP$6</f>
        <v>255284.64998399999</v>
      </c>
      <c r="CQ26" s="26">
        <v>0</v>
      </c>
      <c r="CR26" s="26">
        <f>CQ26*D26*E26*F26*H26*$CR$6</f>
        <v>0</v>
      </c>
      <c r="CS26" s="26">
        <v>0</v>
      </c>
      <c r="CT26" s="26">
        <f>CS26*D26*E26*F26*H26*$CT$6</f>
        <v>0</v>
      </c>
      <c r="CU26" s="26"/>
      <c r="CV26" s="26">
        <f>CU26*D26*E26*F26*H26*$CV$6</f>
        <v>0</v>
      </c>
      <c r="CW26" s="26">
        <v>0</v>
      </c>
      <c r="CX26" s="26">
        <f>CW26*D26*E26*F26*H26*$CX$6</f>
        <v>0</v>
      </c>
      <c r="CY26" s="26">
        <v>0</v>
      </c>
      <c r="CZ26" s="26">
        <f>CY26*D26*E26*F26*H26*$CZ$6</f>
        <v>0</v>
      </c>
      <c r="DA26" s="26">
        <v>0</v>
      </c>
      <c r="DB26" s="26">
        <f>DA26*D26*E26*F26*H26*$DB$6</f>
        <v>0</v>
      </c>
      <c r="DC26" s="26">
        <v>0</v>
      </c>
      <c r="DD26" s="26">
        <f>DC26*D26*E26*F26*I26*$DD$6</f>
        <v>0</v>
      </c>
      <c r="DE26" s="26">
        <v>0</v>
      </c>
      <c r="DF26" s="26">
        <f>DE26*D26*E26*F26*J26*$DF$6</f>
        <v>0</v>
      </c>
      <c r="DG26" s="26"/>
      <c r="DH26" s="26"/>
      <c r="DI26" s="26"/>
      <c r="DJ26" s="26"/>
      <c r="DK26" s="26"/>
      <c r="DL26" s="26">
        <f>DK26*D26*E26*F26*G26*$DL$6</f>
        <v>0</v>
      </c>
      <c r="DM26" s="26"/>
      <c r="DN26" s="26"/>
      <c r="DO26" s="26"/>
      <c r="DP26" s="26"/>
      <c r="DQ26" s="32">
        <f>SUM(K26,M26,O26,Q26,S26,U26,W26,Y26,AA26,AC26,AE26,AG26,AI26,AK26,AM26,AO26,AQ26,AS26,AU26,AW26,AY26,BA26,BC26,BE26,BG26,BI26,BK26,BM26,BO26,BQ26,BS26,BU26,BW26,BY26,CA26,CC26,CE26,CG26,CI26,CK26,CM26,CO26,CQ26,CS26,CU26,CW26,CY26,DA26,DC26,DE26,DI26,DG26,DK26,DM26,DO26)</f>
        <v>17</v>
      </c>
      <c r="DR26" s="32">
        <f>SUM(L26,N26,P26,R26,T26,V26,X26,Z26,AB26,AD26,AF26,AH26,AJ26,AL26,AN26,AP26,AR26,AT26,AV26,AX26,AZ26,BB26,BD26,BF26,BH26,BJ26,BL26,BN26,BP26,BR26,BT26,BV26,BX26,BZ26,CB26,CD26,CF26,CH26,CJ26,CL26,CN26,CP26,CR26,CT26,CV26,CX26,CZ26,DB26,DD26,DF26,DJ26,DH26,DL26,DN26,DP26)</f>
        <v>603612.60646399995</v>
      </c>
    </row>
    <row r="27" spans="1:122" x14ac:dyDescent="0.25">
      <c r="A27" s="28"/>
      <c r="B27" s="29">
        <v>17</v>
      </c>
      <c r="C27" s="23" t="s">
        <v>89</v>
      </c>
      <c r="D27" s="24">
        <f t="shared" si="66"/>
        <v>18150.400000000001</v>
      </c>
      <c r="E27" s="38">
        <v>0.27</v>
      </c>
      <c r="F27" s="25">
        <v>1</v>
      </c>
      <c r="G27" s="24">
        <v>1.4</v>
      </c>
      <c r="H27" s="24">
        <v>1.68</v>
      </c>
      <c r="I27" s="24">
        <v>2.23</v>
      </c>
      <c r="J27" s="24">
        <v>2.39</v>
      </c>
      <c r="K27" s="26"/>
      <c r="L27" s="26">
        <f>K27*D27*E27*F27*G27*$L$6</f>
        <v>0</v>
      </c>
      <c r="M27" s="26">
        <v>1</v>
      </c>
      <c r="N27" s="26">
        <f>M27*D27*E27*F27*G27*$N$6</f>
        <v>8919.106560000002</v>
      </c>
      <c r="O27" s="26"/>
      <c r="P27" s="26">
        <f>O27*D27*E27*F27*G27*$P$6</f>
        <v>0</v>
      </c>
      <c r="Q27" s="26"/>
      <c r="R27" s="26">
        <f>Q27*D27*E27*F27*G27*$R$6</f>
        <v>0</v>
      </c>
      <c r="S27" s="26"/>
      <c r="T27" s="26">
        <f>S27*D27*E27*F27*G27*$T$6</f>
        <v>0</v>
      </c>
      <c r="U27" s="26">
        <v>12</v>
      </c>
      <c r="V27" s="26">
        <f>U27*D27*E27*F27*G27*$V$6</f>
        <v>90563.235840000023</v>
      </c>
      <c r="W27" s="26"/>
      <c r="X27" s="26">
        <f>W27*D27*E27*F27*G27*$X$6</f>
        <v>0</v>
      </c>
      <c r="Y27" s="26"/>
      <c r="Z27" s="26">
        <f>Y27*D27*E27*F27*G27*$Z$6</f>
        <v>0</v>
      </c>
      <c r="AA27" s="26"/>
      <c r="AB27" s="26">
        <f>AA27*D27*E27*F27*G27*$AB$6</f>
        <v>0</v>
      </c>
      <c r="AC27" s="26"/>
      <c r="AD27" s="26">
        <f>AC27*D27*E27*F27*G27*$AD$6</f>
        <v>0</v>
      </c>
      <c r="AE27" s="26"/>
      <c r="AF27" s="26">
        <f>AE27*D27*E27*F27*G27*$AF$6</f>
        <v>0</v>
      </c>
      <c r="AG27" s="26">
        <v>6</v>
      </c>
      <c r="AH27" s="26">
        <f>AG27*D27*E27*F27*G27*$AH$6</f>
        <v>41988.409344000007</v>
      </c>
      <c r="AI27" s="26">
        <v>6</v>
      </c>
      <c r="AJ27" s="26">
        <f>AI27*D27*E27*F27*G27*$AJ$6</f>
        <v>41988.409344000007</v>
      </c>
      <c r="AK27" s="26">
        <v>1</v>
      </c>
      <c r="AL27" s="26">
        <f>AK27*D27*E27*F27*G27*$AL$6</f>
        <v>6586.4171520000009</v>
      </c>
      <c r="AM27" s="26">
        <v>11</v>
      </c>
      <c r="AN27" s="26">
        <f>AM27*D27*E27*F27*G27*$AN$6</f>
        <v>76978.750464000012</v>
      </c>
      <c r="AO27" s="26"/>
      <c r="AP27" s="26">
        <f>AO27*D27*E27*F27*G27*$AP$6</f>
        <v>0</v>
      </c>
      <c r="AQ27" s="26"/>
      <c r="AR27" s="26">
        <f>AQ27*D27*E27*F27*G27*$AR$6</f>
        <v>0</v>
      </c>
      <c r="AS27" s="26">
        <v>7</v>
      </c>
      <c r="AT27" s="26">
        <f>AS27*D27*E27*F27*G27*$AT$6</f>
        <v>52828.554240000012</v>
      </c>
      <c r="AU27" s="26"/>
      <c r="AV27" s="26">
        <f>AU27*D27*E27*F27*G27*$AV$6</f>
        <v>0</v>
      </c>
      <c r="AW27" s="26"/>
      <c r="AX27" s="26">
        <f>AW27*D27*E27*F27*G27*$AX$6</f>
        <v>0</v>
      </c>
      <c r="AY27" s="26"/>
      <c r="AZ27" s="26">
        <f>AY27*D27*E27*F27*G27*$AZ$6</f>
        <v>0</v>
      </c>
      <c r="BA27" s="26"/>
      <c r="BB27" s="26">
        <f>BA27*D27*E27*F27*G27*$BB$6</f>
        <v>0</v>
      </c>
      <c r="BC27" s="26">
        <v>24</v>
      </c>
      <c r="BD27" s="26">
        <f>BC27*D27*E27*F27*G27*$BD$6</f>
        <v>149840.99020800003</v>
      </c>
      <c r="BE27" s="26">
        <v>20</v>
      </c>
      <c r="BF27" s="26">
        <f>BE27*D27*E27*F27*G27*$BF$6</f>
        <v>124867.49184</v>
      </c>
      <c r="BG27" s="26"/>
      <c r="BH27" s="26">
        <f>BG27*D27*E27*F27*G27*$BH$6</f>
        <v>0</v>
      </c>
      <c r="BI27" s="26">
        <v>1</v>
      </c>
      <c r="BJ27" s="26">
        <f>BI27*D27*E27*F27*G27*$BJ$6</f>
        <v>7135.285248000001</v>
      </c>
      <c r="BK27" s="26"/>
      <c r="BL27" s="26">
        <f>BK27*D27*E27*F27*G27*$BL$6</f>
        <v>0</v>
      </c>
      <c r="BM27" s="26"/>
      <c r="BN27" s="26">
        <f>BM27*D27*E27*F27*H27*$BN$6</f>
        <v>0</v>
      </c>
      <c r="BO27" s="26"/>
      <c r="BP27" s="26">
        <f>BO27*D27*E27*F27*H27*$BP$6</f>
        <v>0</v>
      </c>
      <c r="BQ27" s="26">
        <v>2</v>
      </c>
      <c r="BR27" s="26">
        <f>BQ27*D27*E27*F27*H27*$BR$6</f>
        <v>16713.033523200003</v>
      </c>
      <c r="BS27" s="26">
        <v>20</v>
      </c>
      <c r="BT27" s="26">
        <f>BS27*D27*E27*F27*H27*$BT$6</f>
        <v>158074.01164799999</v>
      </c>
      <c r="BU27" s="26">
        <v>4</v>
      </c>
      <c r="BV27" s="26">
        <f>BU27*D27*E27*F27*H27*$BV$6</f>
        <v>46104.920064000013</v>
      </c>
      <c r="BW27" s="26">
        <v>1</v>
      </c>
      <c r="BX27" s="26">
        <f>BW27*D27*E27*F27*H27*$BX$6</f>
        <v>7903.7005824000016</v>
      </c>
      <c r="BY27" s="26">
        <v>4</v>
      </c>
      <c r="BZ27" s="26">
        <f>BY27*D27*E27*F27*H27*$BZ$6</f>
        <v>33426.067046400007</v>
      </c>
      <c r="CA27" s="26">
        <v>23</v>
      </c>
      <c r="CB27" s="26">
        <f>CA27*D27*E27*F27*H27*$CB$6</f>
        <v>181785.11339519999</v>
      </c>
      <c r="CC27" s="26">
        <v>16</v>
      </c>
      <c r="CD27" s="26">
        <f>CC27*D27*E27*F27*H27*$CD$6</f>
        <v>133704.26818560003</v>
      </c>
      <c r="CE27" s="26">
        <v>5</v>
      </c>
      <c r="CF27" s="26">
        <f>CE27*D27*E27*F27*H27*$CF$6</f>
        <v>41782.583807999996</v>
      </c>
      <c r="CG27" s="26">
        <v>1</v>
      </c>
      <c r="CH27" s="26">
        <f>CG27*D27*E27*F27*H27*$CH$6</f>
        <v>7492.049510400002</v>
      </c>
      <c r="CI27" s="26">
        <v>10</v>
      </c>
      <c r="CJ27" s="26">
        <f>CI27*D27*E27*F27*H27*$CJ$6</f>
        <v>85623.422976000002</v>
      </c>
      <c r="CK27" s="26">
        <v>23</v>
      </c>
      <c r="CL27" s="26">
        <f>CK27*D27*E27*F27*H27*$CL$6</f>
        <v>196933.8728448</v>
      </c>
      <c r="CM27" s="27">
        <v>7</v>
      </c>
      <c r="CN27" s="27">
        <f>CM27*D27*E27*F27*H27*$CN$6</f>
        <v>59936.396083200016</v>
      </c>
      <c r="CO27" s="26">
        <v>16</v>
      </c>
      <c r="CP27" s="26">
        <f>CO27*D27*E27*F27*H27*$CP$6</f>
        <v>136997.47676160003</v>
      </c>
      <c r="CQ27" s="26"/>
      <c r="CR27" s="26">
        <f>CQ27*D27*E27*F27*H27*$CR$6</f>
        <v>0</v>
      </c>
      <c r="CS27" s="26"/>
      <c r="CT27" s="26">
        <f>CS27*D27*E27*F27*H27*$CT$6</f>
        <v>0</v>
      </c>
      <c r="CU27" s="26">
        <v>3</v>
      </c>
      <c r="CV27" s="26">
        <f>CU27*D27*E27*F27*H27*$CV$6</f>
        <v>29638.877184000001</v>
      </c>
      <c r="CW27" s="26"/>
      <c r="CX27" s="26">
        <f>CW27*D27*E27*F27*H27*$CX$6</f>
        <v>0</v>
      </c>
      <c r="CY27" s="26"/>
      <c r="CZ27" s="26">
        <f>CY27*D27*E27*F27*H27*$CZ$6</f>
        <v>0</v>
      </c>
      <c r="DA27" s="26">
        <v>1</v>
      </c>
      <c r="DB27" s="26">
        <f>DA27*D27*E27*F27*H27*$DB$6</f>
        <v>8356.5167616000017</v>
      </c>
      <c r="DC27" s="26"/>
      <c r="DD27" s="26">
        <f>DC27*D27*E27*F27*I27*$DD$6</f>
        <v>0</v>
      </c>
      <c r="DE27" s="26"/>
      <c r="DF27" s="26">
        <f>DE27*D27*E27*F27*J27*$DF$6</f>
        <v>0</v>
      </c>
      <c r="DG27" s="26"/>
      <c r="DH27" s="26"/>
      <c r="DI27" s="26"/>
      <c r="DJ27" s="26"/>
      <c r="DK27" s="26"/>
      <c r="DL27" s="26">
        <f>DK27*D27*E27*F27*G27*$DL$6</f>
        <v>0</v>
      </c>
      <c r="DM27" s="26"/>
      <c r="DN27" s="26"/>
      <c r="DO27" s="26"/>
      <c r="DP27" s="26"/>
      <c r="DQ27" s="32">
        <f>SUM(K27,M27,O27,Q27,S27,U27,W27,Y27,AA27,AC27,AE27,AG27,AI27,AK27,AM27,AO27,AQ27,AS27,AU27,AW27,AY27,BA27,BC27,BE27,BG27,BI27,BK27,BM27,BO27,BQ27,BS27,BU27,BW27,BY27,CA27,CC27,CE27,CG27,CI27,CK27,CM27,CO27,CQ27,CS27,CU27,CW27,CY27,DA27,DC27,DE27,DI27,DG27,DK27,DM27,DO27)</f>
        <v>225</v>
      </c>
      <c r="DR27" s="32">
        <f>SUM(L27,N27,P27,R27,T27,V27,X27,Z27,AB27,AD27,AF27,AH27,AJ27,AL27,AN27,AP27,AR27,AT27,AV27,AX27,AZ27,BB27,BD27,BF27,BH27,BJ27,BL27,BN27,BP27,BR27,BT27,BV27,BX27,BZ27,CB27,CD27,CF27,CH27,CJ27,CL27,CN27,CP27,CR27,CT27,CV27,CX27,CZ27,DB27,DD27,DF27,DJ27,DH27,DL27,DN27,DP27)</f>
        <v>1746168.9606144005</v>
      </c>
    </row>
    <row r="28" spans="1:122" x14ac:dyDescent="0.25">
      <c r="A28" s="28">
        <v>4</v>
      </c>
      <c r="B28" s="43"/>
      <c r="C28" s="47" t="s">
        <v>90</v>
      </c>
      <c r="D28" s="24">
        <f t="shared" si="66"/>
        <v>18150.400000000001</v>
      </c>
      <c r="E28" s="50"/>
      <c r="F28" s="25">
        <v>1</v>
      </c>
      <c r="G28" s="24">
        <v>1.4</v>
      </c>
      <c r="H28" s="24">
        <v>1.68</v>
      </c>
      <c r="I28" s="24">
        <v>2.23</v>
      </c>
      <c r="J28" s="24">
        <v>2.39</v>
      </c>
      <c r="K28" s="31">
        <f t="shared" ref="K28:Z28" si="75">SUM(K29:K33)</f>
        <v>0</v>
      </c>
      <c r="L28" s="31">
        <f t="shared" si="75"/>
        <v>0</v>
      </c>
      <c r="M28" s="31">
        <f t="shared" si="75"/>
        <v>140</v>
      </c>
      <c r="N28" s="31">
        <f t="shared" si="75"/>
        <v>8201613.9878399987</v>
      </c>
      <c r="O28" s="31">
        <f t="shared" si="75"/>
        <v>0</v>
      </c>
      <c r="P28" s="31">
        <f t="shared" si="75"/>
        <v>0</v>
      </c>
      <c r="Q28" s="31">
        <f t="shared" si="75"/>
        <v>182</v>
      </c>
      <c r="R28" s="31">
        <f t="shared" si="75"/>
        <v>4780285.3683200004</v>
      </c>
      <c r="S28" s="31">
        <f t="shared" si="75"/>
        <v>0</v>
      </c>
      <c r="T28" s="31">
        <f t="shared" si="75"/>
        <v>0</v>
      </c>
      <c r="U28" s="31">
        <f t="shared" si="75"/>
        <v>829</v>
      </c>
      <c r="V28" s="31">
        <f t="shared" si="75"/>
        <v>25688653.168639999</v>
      </c>
      <c r="W28" s="31">
        <f t="shared" si="75"/>
        <v>0</v>
      </c>
      <c r="X28" s="31">
        <f t="shared" si="75"/>
        <v>0</v>
      </c>
      <c r="Y28" s="31">
        <f t="shared" si="75"/>
        <v>0</v>
      </c>
      <c r="Z28" s="31">
        <f t="shared" si="75"/>
        <v>0</v>
      </c>
      <c r="AA28" s="31">
        <f t="shared" ref="AA28:AP28" si="76">SUM(AA29:AA33)</f>
        <v>0</v>
      </c>
      <c r="AB28" s="31">
        <f t="shared" si="76"/>
        <v>0</v>
      </c>
      <c r="AC28" s="31">
        <f t="shared" si="76"/>
        <v>102</v>
      </c>
      <c r="AD28" s="31">
        <f t="shared" si="76"/>
        <v>2382575.419392</v>
      </c>
      <c r="AE28" s="31">
        <f t="shared" si="76"/>
        <v>65</v>
      </c>
      <c r="AF28" s="31">
        <f t="shared" si="76"/>
        <v>1775243.9774719998</v>
      </c>
      <c r="AG28" s="31">
        <f t="shared" si="76"/>
        <v>97</v>
      </c>
      <c r="AH28" s="31">
        <f t="shared" si="76"/>
        <v>2370530.8139520003</v>
      </c>
      <c r="AI28" s="31">
        <f t="shared" si="76"/>
        <v>54</v>
      </c>
      <c r="AJ28" s="31">
        <f t="shared" si="76"/>
        <v>1309416.3210240002</v>
      </c>
      <c r="AK28" s="31">
        <f t="shared" si="76"/>
        <v>21</v>
      </c>
      <c r="AL28" s="31">
        <f t="shared" si="76"/>
        <v>510569.29996799992</v>
      </c>
      <c r="AM28" s="31">
        <f t="shared" si="76"/>
        <v>91</v>
      </c>
      <c r="AN28" s="31">
        <f t="shared" si="76"/>
        <v>2323617.8380800001</v>
      </c>
      <c r="AO28" s="31">
        <f t="shared" si="76"/>
        <v>0</v>
      </c>
      <c r="AP28" s="31">
        <f t="shared" si="76"/>
        <v>0</v>
      </c>
      <c r="AQ28" s="31">
        <f t="shared" ref="AQ28:BF28" si="77">SUM(AQ29:AQ33)</f>
        <v>0</v>
      </c>
      <c r="AR28" s="31">
        <f t="shared" si="77"/>
        <v>0</v>
      </c>
      <c r="AS28" s="31">
        <f t="shared" si="77"/>
        <v>311</v>
      </c>
      <c r="AT28" s="31">
        <f t="shared" si="77"/>
        <v>8193457.1980800005</v>
      </c>
      <c r="AU28" s="31">
        <f t="shared" si="77"/>
        <v>728</v>
      </c>
      <c r="AV28" s="31">
        <f t="shared" si="77"/>
        <v>20966903.566335998</v>
      </c>
      <c r="AW28" s="31">
        <f t="shared" si="77"/>
        <v>0</v>
      </c>
      <c r="AX28" s="31">
        <f t="shared" si="77"/>
        <v>0</v>
      </c>
      <c r="AY28" s="31">
        <f t="shared" si="77"/>
        <v>0</v>
      </c>
      <c r="AZ28" s="31">
        <f t="shared" si="77"/>
        <v>0</v>
      </c>
      <c r="BA28" s="31">
        <f t="shared" si="77"/>
        <v>0</v>
      </c>
      <c r="BB28" s="31">
        <f t="shared" si="77"/>
        <v>0</v>
      </c>
      <c r="BC28" s="31">
        <f t="shared" si="77"/>
        <v>0</v>
      </c>
      <c r="BD28" s="31">
        <f t="shared" si="77"/>
        <v>0</v>
      </c>
      <c r="BE28" s="31">
        <f t="shared" si="77"/>
        <v>124</v>
      </c>
      <c r="BF28" s="31">
        <f t="shared" si="77"/>
        <v>2467289.1443200004</v>
      </c>
      <c r="BG28" s="31">
        <f t="shared" ref="BG28:BV28" si="78">SUM(BG29:BG33)</f>
        <v>298</v>
      </c>
      <c r="BH28" s="31">
        <f t="shared" si="78"/>
        <v>8521329.6537600011</v>
      </c>
      <c r="BI28" s="31">
        <f t="shared" si="78"/>
        <v>17</v>
      </c>
      <c r="BJ28" s="31">
        <f t="shared" si="78"/>
        <v>431288.35276800004</v>
      </c>
      <c r="BK28" s="31">
        <f t="shared" si="78"/>
        <v>25</v>
      </c>
      <c r="BL28" s="31">
        <f t="shared" si="78"/>
        <v>597051.59987200005</v>
      </c>
      <c r="BM28" s="31">
        <f t="shared" si="78"/>
        <v>31</v>
      </c>
      <c r="BN28" s="31">
        <f t="shared" si="78"/>
        <v>1456573.956096</v>
      </c>
      <c r="BO28" s="31">
        <f t="shared" si="78"/>
        <v>21</v>
      </c>
      <c r="BP28" s="31">
        <f t="shared" si="78"/>
        <v>885049.80480000004</v>
      </c>
      <c r="BQ28" s="31">
        <f t="shared" si="78"/>
        <v>90</v>
      </c>
      <c r="BR28" s="31">
        <f t="shared" si="78"/>
        <v>2780863.0778879998</v>
      </c>
      <c r="BS28" s="31">
        <f t="shared" si="78"/>
        <v>143</v>
      </c>
      <c r="BT28" s="31">
        <f t="shared" si="78"/>
        <v>4008054.3842304004</v>
      </c>
      <c r="BU28" s="31">
        <f t="shared" si="78"/>
        <v>74</v>
      </c>
      <c r="BV28" s="31">
        <f t="shared" si="78"/>
        <v>3135988.3591679996</v>
      </c>
      <c r="BW28" s="31">
        <f t="shared" ref="BW28:CL28" si="79">SUM(BW29:BW33)</f>
        <v>153</v>
      </c>
      <c r="BX28" s="31">
        <f t="shared" si="79"/>
        <v>4324495.1371775996</v>
      </c>
      <c r="BY28" s="31">
        <f t="shared" si="79"/>
        <v>99</v>
      </c>
      <c r="BZ28" s="31">
        <f t="shared" si="79"/>
        <v>2914567.3460735995</v>
      </c>
      <c r="CA28" s="31">
        <f t="shared" si="79"/>
        <v>241</v>
      </c>
      <c r="CB28" s="31">
        <f t="shared" si="79"/>
        <v>7110988.6869504005</v>
      </c>
      <c r="CC28" s="31">
        <f t="shared" si="79"/>
        <v>141</v>
      </c>
      <c r="CD28" s="31">
        <f t="shared" si="79"/>
        <v>6886079.3121791985</v>
      </c>
      <c r="CE28" s="31">
        <f t="shared" si="79"/>
        <v>107</v>
      </c>
      <c r="CF28" s="31">
        <f t="shared" si="79"/>
        <v>3628275.7776384</v>
      </c>
      <c r="CG28" s="31">
        <f t="shared" si="79"/>
        <v>2</v>
      </c>
      <c r="CH28" s="31">
        <f t="shared" si="79"/>
        <v>51611.896627200003</v>
      </c>
      <c r="CI28" s="31">
        <f t="shared" si="79"/>
        <v>480</v>
      </c>
      <c r="CJ28" s="31">
        <f t="shared" si="79"/>
        <v>15116339.640729601</v>
      </c>
      <c r="CK28" s="31">
        <f t="shared" si="79"/>
        <v>100</v>
      </c>
      <c r="CL28" s="31">
        <f t="shared" si="79"/>
        <v>3078637.7416704004</v>
      </c>
      <c r="CM28" s="31">
        <f t="shared" ref="CM28:DB28" si="80">SUM(CM29:CM33)</f>
        <v>123</v>
      </c>
      <c r="CN28" s="31">
        <f t="shared" si="80"/>
        <v>3594598.1460480001</v>
      </c>
      <c r="CO28" s="31">
        <f t="shared" si="80"/>
        <v>646</v>
      </c>
      <c r="CP28" s="31">
        <f t="shared" si="80"/>
        <v>20141800.321843199</v>
      </c>
      <c r="CQ28" s="31">
        <f t="shared" si="80"/>
        <v>0</v>
      </c>
      <c r="CR28" s="31">
        <f t="shared" si="80"/>
        <v>0</v>
      </c>
      <c r="CS28" s="31">
        <f t="shared" si="80"/>
        <v>0</v>
      </c>
      <c r="CT28" s="31">
        <f t="shared" si="80"/>
        <v>0</v>
      </c>
      <c r="CU28" s="31">
        <f t="shared" si="80"/>
        <v>38</v>
      </c>
      <c r="CV28" s="31">
        <f t="shared" si="80"/>
        <v>2298659.586048</v>
      </c>
      <c r="CW28" s="31">
        <f t="shared" si="80"/>
        <v>32</v>
      </c>
      <c r="CX28" s="31">
        <f t="shared" si="80"/>
        <v>1148963.88096</v>
      </c>
      <c r="CY28" s="31">
        <f t="shared" si="80"/>
        <v>50</v>
      </c>
      <c r="CZ28" s="31">
        <f t="shared" si="80"/>
        <v>1527268.1668608002</v>
      </c>
      <c r="DA28" s="31">
        <f t="shared" si="80"/>
        <v>20</v>
      </c>
      <c r="DB28" s="31">
        <f t="shared" si="80"/>
        <v>609097.22173439991</v>
      </c>
      <c r="DC28" s="31">
        <f t="shared" ref="DC28:DR28" si="81">SUM(DC29:DC33)</f>
        <v>8</v>
      </c>
      <c r="DD28" s="31">
        <f t="shared" si="81"/>
        <v>548846.31551999995</v>
      </c>
      <c r="DE28" s="31">
        <f t="shared" si="81"/>
        <v>95</v>
      </c>
      <c r="DF28" s="31">
        <f t="shared" si="81"/>
        <v>9931379.4155520014</v>
      </c>
      <c r="DG28" s="31">
        <f t="shared" si="81"/>
        <v>0</v>
      </c>
      <c r="DH28" s="31">
        <f t="shared" si="81"/>
        <v>0</v>
      </c>
      <c r="DI28" s="31">
        <f t="shared" si="81"/>
        <v>0</v>
      </c>
      <c r="DJ28" s="31">
        <f t="shared" si="81"/>
        <v>0</v>
      </c>
      <c r="DK28" s="31">
        <f t="shared" si="81"/>
        <v>0</v>
      </c>
      <c r="DL28" s="31">
        <f t="shared" si="81"/>
        <v>0</v>
      </c>
      <c r="DM28" s="31">
        <f t="shared" si="81"/>
        <v>0</v>
      </c>
      <c r="DN28" s="31">
        <f t="shared" si="81"/>
        <v>0</v>
      </c>
      <c r="DO28" s="31">
        <f t="shared" si="81"/>
        <v>0</v>
      </c>
      <c r="DP28" s="31">
        <f t="shared" si="81"/>
        <v>0</v>
      </c>
      <c r="DQ28" s="31">
        <f t="shared" si="81"/>
        <v>5778</v>
      </c>
      <c r="DR28" s="31">
        <f t="shared" si="81"/>
        <v>185697963.88561919</v>
      </c>
    </row>
    <row r="29" spans="1:122" ht="36" customHeight="1" x14ac:dyDescent="0.25">
      <c r="A29" s="28"/>
      <c r="B29" s="29">
        <v>18</v>
      </c>
      <c r="C29" s="23" t="s">
        <v>91</v>
      </c>
      <c r="D29" s="24">
        <f t="shared" si="66"/>
        <v>18150.400000000001</v>
      </c>
      <c r="E29" s="24">
        <v>0.89</v>
      </c>
      <c r="F29" s="25">
        <v>1</v>
      </c>
      <c r="G29" s="24">
        <v>1.4</v>
      </c>
      <c r="H29" s="24">
        <v>1.68</v>
      </c>
      <c r="I29" s="24">
        <v>2.23</v>
      </c>
      <c r="J29" s="24">
        <v>2.39</v>
      </c>
      <c r="K29" s="26"/>
      <c r="L29" s="26">
        <f>K29*D29*E29*F29*G29*$L$6</f>
        <v>0</v>
      </c>
      <c r="M29" s="26">
        <v>12</v>
      </c>
      <c r="N29" s="26">
        <f>M29*D29*E29*F29*G29*$N$6</f>
        <v>352800.21504000004</v>
      </c>
      <c r="O29" s="26">
        <v>0</v>
      </c>
      <c r="P29" s="26">
        <f>O29*D29*E29*F29*G29*$P$6</f>
        <v>0</v>
      </c>
      <c r="Q29" s="26">
        <v>10</v>
      </c>
      <c r="R29" s="26">
        <f>Q29*D29*E29*F29*G29*$R$6</f>
        <v>248769.3824</v>
      </c>
      <c r="S29" s="26">
        <v>0</v>
      </c>
      <c r="T29" s="26">
        <f>S29*D29*E29*F29*G29*$T$6</f>
        <v>0</v>
      </c>
      <c r="U29" s="26">
        <v>179</v>
      </c>
      <c r="V29" s="26">
        <f>U29*D29*E29*F29*G29*$V$6</f>
        <v>4452971.94496</v>
      </c>
      <c r="W29" s="26">
        <v>0</v>
      </c>
      <c r="X29" s="26">
        <f>W29*D29*E29*F29*G29*$X$6</f>
        <v>0</v>
      </c>
      <c r="Y29" s="26">
        <v>0</v>
      </c>
      <c r="Z29" s="26">
        <f>Y29*D29*E29*F29*G29*$Z$6</f>
        <v>0</v>
      </c>
      <c r="AA29" s="26">
        <v>0</v>
      </c>
      <c r="AB29" s="26">
        <f>AA29*D29*E29*F29*G29*$AB$6</f>
        <v>0</v>
      </c>
      <c r="AC29" s="26">
        <v>10</v>
      </c>
      <c r="AD29" s="26">
        <f>AC29*D29*E29*F29*G29*$AD$6</f>
        <v>217107.82463999998</v>
      </c>
      <c r="AE29" s="26">
        <v>10</v>
      </c>
      <c r="AF29" s="26">
        <f>AE29*D29*E29*F29*G29*$AF$6</f>
        <v>229546.29375999997</v>
      </c>
      <c r="AG29" s="26">
        <v>37</v>
      </c>
      <c r="AH29" s="26">
        <f>AG29*D29*E29*F29*G29*$AH$6</f>
        <v>853505.13561600004</v>
      </c>
      <c r="AI29" s="26">
        <v>2</v>
      </c>
      <c r="AJ29" s="26">
        <f>AI29*D29*E29*F29*G29*$AJ$6</f>
        <v>46135.412736000006</v>
      </c>
      <c r="AK29" s="26"/>
      <c r="AL29" s="26">
        <f>AK29*D29*E29*F29*G29*$AL$6</f>
        <v>0</v>
      </c>
      <c r="AM29" s="26">
        <v>6</v>
      </c>
      <c r="AN29" s="26">
        <f>AM29*D29*E29*F29*G29*$AN$6</f>
        <v>138406.238208</v>
      </c>
      <c r="AO29" s="26">
        <v>0</v>
      </c>
      <c r="AP29" s="26">
        <f>AO29*D29*E29*F29*G29*$AP$6</f>
        <v>0</v>
      </c>
      <c r="AQ29" s="26">
        <v>0</v>
      </c>
      <c r="AR29" s="26">
        <f>AQ29*D29*E29*F29*G29*$AR$6</f>
        <v>0</v>
      </c>
      <c r="AS29" s="26">
        <v>47</v>
      </c>
      <c r="AT29" s="26">
        <f>AS29*D29*E29*F29*G29*$AT$6</f>
        <v>1169216.0972800001</v>
      </c>
      <c r="AU29" s="26">
        <v>138</v>
      </c>
      <c r="AV29" s="26">
        <f>AU29*D29*E29*F29*G29*$AV$6</f>
        <v>3245761.9783680001</v>
      </c>
      <c r="AW29" s="26">
        <v>0</v>
      </c>
      <c r="AX29" s="26">
        <f>AW29*D29*E29*F29*G29*$AX$6</f>
        <v>0</v>
      </c>
      <c r="AY29" s="26">
        <v>0</v>
      </c>
      <c r="AZ29" s="26">
        <f>AY29*D29*E29*F29*G29*$AZ$6</f>
        <v>0</v>
      </c>
      <c r="BA29" s="26">
        <v>0</v>
      </c>
      <c r="BB29" s="26">
        <f>BA29*D29*E29*F29*G29*$BB$6</f>
        <v>0</v>
      </c>
      <c r="BC29" s="26"/>
      <c r="BD29" s="26">
        <f>BC29*D29*E29*F29*G29*$BD$6</f>
        <v>0</v>
      </c>
      <c r="BE29" s="26">
        <v>2</v>
      </c>
      <c r="BF29" s="26">
        <f>BE29*D29*E29*F29*G29*$BF$6</f>
        <v>41160.025088000002</v>
      </c>
      <c r="BG29" s="26">
        <v>45</v>
      </c>
      <c r="BH29" s="26">
        <f>BG29*D29*E29*F29*G29*$BH$6</f>
        <v>1119462.2208000002</v>
      </c>
      <c r="BI29" s="26">
        <v>2</v>
      </c>
      <c r="BJ29" s="26">
        <f>BI29*D29*E29*F29*G29*$BJ$6</f>
        <v>47040.028672000008</v>
      </c>
      <c r="BK29" s="26">
        <v>4</v>
      </c>
      <c r="BL29" s="26">
        <f>BK29*D29*E29*F29*G29*$BL$6</f>
        <v>82320.050176000004</v>
      </c>
      <c r="BM29" s="26">
        <v>2</v>
      </c>
      <c r="BN29" s="26">
        <f>BM29*D29*E29*F29*H29*$BN$6</f>
        <v>75987.738623999991</v>
      </c>
      <c r="BO29" s="26">
        <v>1</v>
      </c>
      <c r="BP29" s="26">
        <f>BO29*D29*E29*F29*H29*$BP$6</f>
        <v>40707.717120000001</v>
      </c>
      <c r="BQ29" s="34">
        <v>18</v>
      </c>
      <c r="BR29" s="26">
        <f>BQ29*D29*E29*F29*H29*$BR$6</f>
        <v>495819.9945215999</v>
      </c>
      <c r="BS29" s="26">
        <v>30</v>
      </c>
      <c r="BT29" s="26">
        <f>BS29*D29*E29*F29*H29*$BT$6</f>
        <v>781588.16870399995</v>
      </c>
      <c r="BU29" s="26">
        <v>20</v>
      </c>
      <c r="BV29" s="26">
        <f>BU29*D29*E29*F29*H29*$BV$6</f>
        <v>759877.38624000002</v>
      </c>
      <c r="BW29" s="26">
        <v>41</v>
      </c>
      <c r="BX29" s="26">
        <f>BW29*D29*E29*F29*H29*$BX$6</f>
        <v>1068170.4972288001</v>
      </c>
      <c r="BY29" s="26">
        <v>13</v>
      </c>
      <c r="BZ29" s="26">
        <f>BY29*D29*E29*F29*H29*$BZ$6</f>
        <v>358092.21826559998</v>
      </c>
      <c r="CA29" s="26">
        <v>82</v>
      </c>
      <c r="CB29" s="26">
        <f>CA29*D29*E29*F29*H29*$CB$6</f>
        <v>2136340.9944576002</v>
      </c>
      <c r="CC29" s="26">
        <v>5</v>
      </c>
      <c r="CD29" s="26">
        <f>CC29*D29*E29*F29*H29*$CD$6</f>
        <v>137727.77625599998</v>
      </c>
      <c r="CE29" s="26">
        <v>20</v>
      </c>
      <c r="CF29" s="26">
        <f>CE29*D29*E29*F29*H29*$CF$6</f>
        <v>550911.10502399993</v>
      </c>
      <c r="CG29" s="26">
        <v>0</v>
      </c>
      <c r="CH29" s="26">
        <f>CG29*D29*E29*F29*H29*$CH$6</f>
        <v>0</v>
      </c>
      <c r="CI29" s="26">
        <v>53</v>
      </c>
      <c r="CJ29" s="26">
        <f>CI29*D29*E29*F29*H29*$CJ$6</f>
        <v>1495872.9117695999</v>
      </c>
      <c r="CK29" s="26">
        <v>23</v>
      </c>
      <c r="CL29" s="26">
        <f>CK29*D29*E29*F29*H29*$CL$6</f>
        <v>649152.39567360003</v>
      </c>
      <c r="CM29" s="27">
        <v>18</v>
      </c>
      <c r="CN29" s="27">
        <f>CM29*D29*E29*F29*H29*$CN$6</f>
        <v>508032.30965759995</v>
      </c>
      <c r="CO29" s="26">
        <v>109</v>
      </c>
      <c r="CP29" s="26">
        <f>CO29*D29*E29*F29*H29*$CP$6</f>
        <v>3076417.8751487997</v>
      </c>
      <c r="CQ29" s="26">
        <v>0</v>
      </c>
      <c r="CR29" s="26">
        <f>CQ29*D29*E29*F29*H29*$CR$6</f>
        <v>0</v>
      </c>
      <c r="CS29" s="26">
        <v>0</v>
      </c>
      <c r="CT29" s="26">
        <f>CS29*D29*E29*F29*H29*$CT$6</f>
        <v>0</v>
      </c>
      <c r="CU29" s="26">
        <v>8</v>
      </c>
      <c r="CV29" s="26">
        <f>CU29*D29*E29*F29*H29*$CV$6</f>
        <v>260529.38956799998</v>
      </c>
      <c r="CW29" s="26"/>
      <c r="CX29" s="26">
        <f>CW29*D29*E29*F29*H29*$CX$6</f>
        <v>0</v>
      </c>
      <c r="CY29" s="26">
        <v>16</v>
      </c>
      <c r="CZ29" s="26">
        <f>CY29*D29*E29*F29*H29*$CZ$6</f>
        <v>451584.27525120002</v>
      </c>
      <c r="DA29" s="26">
        <v>7</v>
      </c>
      <c r="DB29" s="26">
        <f>DA29*D29*E29*F29*H29*$DB$6</f>
        <v>192818.88675839998</v>
      </c>
      <c r="DC29" s="26">
        <v>1</v>
      </c>
      <c r="DD29" s="26">
        <f>DC29*D29*E29*F29*I29*$DD$6</f>
        <v>54034.648320000008</v>
      </c>
      <c r="DE29" s="26">
        <v>2</v>
      </c>
      <c r="DF29" s="26">
        <f>DE29*D29*E29*F29*J29*$DF$6</f>
        <v>108101.60435200001</v>
      </c>
      <c r="DG29" s="26"/>
      <c r="DH29" s="26"/>
      <c r="DI29" s="26"/>
      <c r="DJ29" s="26"/>
      <c r="DK29" s="26"/>
      <c r="DL29" s="26">
        <f>DK29*D29*E29*F29*G29*$DL$6</f>
        <v>0</v>
      </c>
      <c r="DM29" s="26"/>
      <c r="DN29" s="26"/>
      <c r="DO29" s="26"/>
      <c r="DP29" s="26"/>
      <c r="DQ29" s="32">
        <f t="shared" ref="DQ29:DR33" si="82">SUM(K29,M29,O29,Q29,S29,U29,W29,Y29,AA29,AC29,AE29,AG29,AI29,AK29,AM29,AO29,AQ29,AS29,AU29,AW29,AY29,BA29,BC29,BE29,BG29,BI29,BK29,BM29,BO29,BQ29,BS29,BU29,BW29,BY29,CA29,CC29,CE29,CG29,CI29,CK29,CM29,CO29,CQ29,CS29,CU29,CW29,CY29,DA29,DC29,DE29,DI29,DG29,DK29,DM29,DO29)</f>
        <v>973</v>
      </c>
      <c r="DR29" s="32">
        <f t="shared" si="82"/>
        <v>25445970.740684789</v>
      </c>
    </row>
    <row r="30" spans="1:122" x14ac:dyDescent="0.25">
      <c r="A30" s="28"/>
      <c r="B30" s="29">
        <v>19</v>
      </c>
      <c r="C30" s="23" t="s">
        <v>92</v>
      </c>
      <c r="D30" s="24">
        <f t="shared" si="66"/>
        <v>18150.400000000001</v>
      </c>
      <c r="E30" s="30">
        <v>2.0099999999999998</v>
      </c>
      <c r="F30" s="25">
        <v>1</v>
      </c>
      <c r="G30" s="24">
        <v>1.4</v>
      </c>
      <c r="H30" s="24">
        <v>1.68</v>
      </c>
      <c r="I30" s="24">
        <v>2.23</v>
      </c>
      <c r="J30" s="24">
        <v>2.39</v>
      </c>
      <c r="K30" s="26"/>
      <c r="L30" s="26">
        <f>K30*D30*E30*F30*G30*$L$6</f>
        <v>0</v>
      </c>
      <c r="M30" s="26">
        <v>109</v>
      </c>
      <c r="N30" s="26">
        <f>M30*D30*E30*F30*G30*$N$6</f>
        <v>7237359.4675199995</v>
      </c>
      <c r="O30" s="26">
        <v>0</v>
      </c>
      <c r="P30" s="26">
        <f>O30*D30*E30*F30*G30*$P$6</f>
        <v>0</v>
      </c>
      <c r="Q30" s="26">
        <v>2</v>
      </c>
      <c r="R30" s="26">
        <f>Q30*D30*E30*F30*G30*$R$6</f>
        <v>112365.49631999999</v>
      </c>
      <c r="S30" s="26">
        <v>0</v>
      </c>
      <c r="T30" s="26">
        <f>S30*D30*E30*F30*G30*$T$6</f>
        <v>0</v>
      </c>
      <c r="U30" s="26">
        <v>118</v>
      </c>
      <c r="V30" s="26">
        <f>U30*D30*E30*F30*G30*$V$6</f>
        <v>6629564.2828799989</v>
      </c>
      <c r="W30" s="26">
        <v>0</v>
      </c>
      <c r="X30" s="26">
        <f>W30*D30*E30*F30*G30*$X$6</f>
        <v>0</v>
      </c>
      <c r="Y30" s="26">
        <v>0</v>
      </c>
      <c r="Z30" s="26">
        <f>Y30*D30*E30*F30*G30*$Z$6</f>
        <v>0</v>
      </c>
      <c r="AA30" s="26">
        <v>0</v>
      </c>
      <c r="AB30" s="26">
        <f>AA30*D30*E30*F30*G30*$AB$6</f>
        <v>0</v>
      </c>
      <c r="AC30" s="26">
        <v>2</v>
      </c>
      <c r="AD30" s="26">
        <f>AC30*D30*E30*F30*G30*$AD$6</f>
        <v>98064.433151999983</v>
      </c>
      <c r="AE30" s="26">
        <v>8</v>
      </c>
      <c r="AF30" s="26">
        <f>AE30*D30*E30*F30*G30*$AF$6</f>
        <v>414730.83187199989</v>
      </c>
      <c r="AG30" s="26"/>
      <c r="AH30" s="26">
        <f>AG30*D30*E30*F30*G30*$AH$6</f>
        <v>0</v>
      </c>
      <c r="AI30" s="26">
        <v>1</v>
      </c>
      <c r="AJ30" s="26">
        <f>AI30*D30*E30*F30*G30*$AJ$6</f>
        <v>52096.73011199999</v>
      </c>
      <c r="AK30" s="26"/>
      <c r="AL30" s="26">
        <f>AK30*D30*E30*F30*G30*$AL$6</f>
        <v>0</v>
      </c>
      <c r="AM30" s="26">
        <v>5</v>
      </c>
      <c r="AN30" s="26">
        <f>AM30*D30*E30*F30*G30*$AN$6</f>
        <v>260483.65055999998</v>
      </c>
      <c r="AO30" s="26">
        <v>0</v>
      </c>
      <c r="AP30" s="26">
        <f>AO30*D30*E30*F30*G30*$AP$6</f>
        <v>0</v>
      </c>
      <c r="AQ30" s="26">
        <v>0</v>
      </c>
      <c r="AR30" s="26">
        <f>AQ30*D30*E30*F30*G30*$AR$6</f>
        <v>0</v>
      </c>
      <c r="AS30" s="26">
        <v>6</v>
      </c>
      <c r="AT30" s="26">
        <f>AS30*D30*E30*F30*G30*$AT$6</f>
        <v>337096.48895999999</v>
      </c>
      <c r="AU30" s="26">
        <v>70</v>
      </c>
      <c r="AV30" s="26">
        <f>AU30*D30*E30*F30*G30*$AV$6</f>
        <v>3718276.4236799995</v>
      </c>
      <c r="AW30" s="26">
        <v>0</v>
      </c>
      <c r="AX30" s="26">
        <f>AW30*D30*E30*F30*G30*$AX$6</f>
        <v>0</v>
      </c>
      <c r="AY30" s="26">
        <v>0</v>
      </c>
      <c r="AZ30" s="26">
        <f>AY30*D30*E30*F30*G30*$AZ$6</f>
        <v>0</v>
      </c>
      <c r="BA30" s="26">
        <v>0</v>
      </c>
      <c r="BB30" s="26">
        <f>BA30*D30*E30*F30*G30*$BB$6</f>
        <v>0</v>
      </c>
      <c r="BC30" s="26"/>
      <c r="BD30" s="26">
        <f>BC30*D30*E30*F30*G30*$BD$6</f>
        <v>0</v>
      </c>
      <c r="BE30" s="26"/>
      <c r="BF30" s="26">
        <f>BE30*D30*E30*F30*G30*$BF$6</f>
        <v>0</v>
      </c>
      <c r="BG30" s="26">
        <v>25</v>
      </c>
      <c r="BH30" s="26">
        <f>BG30*D30*E30*F30*G30*$BH$6</f>
        <v>1404568.7039999999</v>
      </c>
      <c r="BI30" s="26">
        <v>1</v>
      </c>
      <c r="BJ30" s="26">
        <f>BI30*D30*E30*F30*G30*$BJ$6</f>
        <v>53118.23462399999</v>
      </c>
      <c r="BK30" s="26"/>
      <c r="BL30" s="26">
        <f>BK30*D30*E30*F30*G30*$BL$6</f>
        <v>0</v>
      </c>
      <c r="BM30" s="26">
        <v>4</v>
      </c>
      <c r="BN30" s="26">
        <f>BM30*D30*E30*F30*H30*$BN$6</f>
        <v>343225.51603199996</v>
      </c>
      <c r="BO30" s="26"/>
      <c r="BP30" s="26">
        <f>BO30*D30*E30*F30*H30*$BP$6</f>
        <v>0</v>
      </c>
      <c r="BQ30" s="34">
        <v>5</v>
      </c>
      <c r="BR30" s="26">
        <f>BQ30*D30*E30*F30*H30*$BR$6</f>
        <v>311048.12390399992</v>
      </c>
      <c r="BS30" s="26">
        <v>3</v>
      </c>
      <c r="BT30" s="26">
        <f>BS30*D30*E30*F30*H30*$BT$6</f>
        <v>176515.9796736</v>
      </c>
      <c r="BU30" s="26">
        <v>4</v>
      </c>
      <c r="BV30" s="26">
        <f>BU30*D30*E30*F30*H30*$BV$6</f>
        <v>343225.51603199996</v>
      </c>
      <c r="BW30" s="26">
        <v>5</v>
      </c>
      <c r="BX30" s="26">
        <f>BW30*D30*E30*F30*H30*$BX$6</f>
        <v>294193.29945599998</v>
      </c>
      <c r="BY30" s="26">
        <v>1</v>
      </c>
      <c r="BZ30" s="26">
        <f>BY30*D30*E30*F30*H30*$BZ$6</f>
        <v>62209.62478079999</v>
      </c>
      <c r="CA30" s="26">
        <v>10</v>
      </c>
      <c r="CB30" s="26">
        <f>CA30*D30*E30*F30*H30*$CB$6</f>
        <v>588386.59891199996</v>
      </c>
      <c r="CC30" s="26">
        <v>84</v>
      </c>
      <c r="CD30" s="26">
        <f>CC30*D30*E30*F30*H30*$CD$6</f>
        <v>5225608.4815871986</v>
      </c>
      <c r="CE30" s="26">
        <v>13</v>
      </c>
      <c r="CF30" s="26">
        <f>CE30*D30*E30*F30*H30*$CF$6</f>
        <v>808725.12215039984</v>
      </c>
      <c r="CG30" s="26">
        <v>0</v>
      </c>
      <c r="CH30" s="26">
        <f>CG30*D30*E30*F30*H30*$CH$6</f>
        <v>0</v>
      </c>
      <c r="CI30" s="26">
        <v>11</v>
      </c>
      <c r="CJ30" s="26">
        <f>CI30*D30*E30*F30*H30*$CJ$6</f>
        <v>701160.69703679997</v>
      </c>
      <c r="CK30" s="26">
        <v>1</v>
      </c>
      <c r="CL30" s="26">
        <f>CK30*D30*E30*F30*H30*$CL$6</f>
        <v>63741.881548799996</v>
      </c>
      <c r="CM30" s="27">
        <v>1</v>
      </c>
      <c r="CN30" s="27">
        <f>CM30*D30*E30*F30*H30*$CN$6</f>
        <v>63741.881548799996</v>
      </c>
      <c r="CO30" s="26">
        <v>19</v>
      </c>
      <c r="CP30" s="26">
        <f>CO30*D30*E30*F30*H30*$CP$6</f>
        <v>1211095.7494272001</v>
      </c>
      <c r="CQ30" s="26">
        <v>0</v>
      </c>
      <c r="CR30" s="26">
        <f>CQ30*D30*E30*F30*H30*$CR$6</f>
        <v>0</v>
      </c>
      <c r="CS30" s="26">
        <v>0</v>
      </c>
      <c r="CT30" s="26">
        <f>CS30*D30*E30*F30*H30*$CT$6</f>
        <v>0</v>
      </c>
      <c r="CU30" s="26">
        <v>26</v>
      </c>
      <c r="CV30" s="26">
        <f>CU30*D30*E30*F30*H30*$CV$6</f>
        <v>1912256.4464639998</v>
      </c>
      <c r="CW30" s="26">
        <v>1</v>
      </c>
      <c r="CX30" s="26">
        <f>CW30*D30*E30*F30*H30*$CX$6</f>
        <v>73548.324863999995</v>
      </c>
      <c r="CY30" s="26">
        <v>2</v>
      </c>
      <c r="CZ30" s="26">
        <f>CY30*D30*E30*F30*H30*$CZ$6</f>
        <v>127483.76309759999</v>
      </c>
      <c r="DA30" s="26">
        <v>1</v>
      </c>
      <c r="DB30" s="26">
        <f>DA30*D30*E30*F30*H30*$DB$6</f>
        <v>62209.62478079999</v>
      </c>
      <c r="DC30" s="26">
        <v>1</v>
      </c>
      <c r="DD30" s="26">
        <f>DC30*D30*E30*F30*I30*$DD$6</f>
        <v>122033.30687999999</v>
      </c>
      <c r="DE30" s="26">
        <v>68</v>
      </c>
      <c r="DF30" s="26">
        <f>DE30*D30*E30*F30*J30*$DF$6</f>
        <v>8300745.664512</v>
      </c>
      <c r="DG30" s="26"/>
      <c r="DH30" s="26"/>
      <c r="DI30" s="26"/>
      <c r="DJ30" s="26"/>
      <c r="DK30" s="26"/>
      <c r="DL30" s="26">
        <f>DK30*D30*E30*F30*G30*$DL$6</f>
        <v>0</v>
      </c>
      <c r="DM30" s="26"/>
      <c r="DN30" s="26"/>
      <c r="DO30" s="26"/>
      <c r="DP30" s="26"/>
      <c r="DQ30" s="32">
        <f t="shared" si="82"/>
        <v>607</v>
      </c>
      <c r="DR30" s="32">
        <f t="shared" si="82"/>
        <v>41108880.346367985</v>
      </c>
    </row>
    <row r="31" spans="1:122" x14ac:dyDescent="0.25">
      <c r="A31" s="28"/>
      <c r="B31" s="29">
        <v>20</v>
      </c>
      <c r="C31" s="23" t="s">
        <v>93</v>
      </c>
      <c r="D31" s="24">
        <f t="shared" si="66"/>
        <v>18150.400000000001</v>
      </c>
      <c r="E31" s="30">
        <v>0.86</v>
      </c>
      <c r="F31" s="25">
        <v>1</v>
      </c>
      <c r="G31" s="24">
        <v>1.4</v>
      </c>
      <c r="H31" s="24">
        <v>1.68</v>
      </c>
      <c r="I31" s="24">
        <v>2.23</v>
      </c>
      <c r="J31" s="24">
        <v>2.39</v>
      </c>
      <c r="K31" s="26"/>
      <c r="L31" s="26">
        <f>K31*D31*E31*F31*G31*$L$6</f>
        <v>0</v>
      </c>
      <c r="M31" s="26">
        <v>8</v>
      </c>
      <c r="N31" s="26">
        <f>M31*D31*E31*F31*G31*$N$6</f>
        <v>227272.04864000002</v>
      </c>
      <c r="O31" s="26">
        <v>0</v>
      </c>
      <c r="P31" s="26">
        <f>O31*D31*E31*F31*G31*$P$6</f>
        <v>0</v>
      </c>
      <c r="Q31" s="26">
        <v>8</v>
      </c>
      <c r="R31" s="26">
        <f>Q31*D31*E31*F31*G31*$R$6</f>
        <v>192307.11808000001</v>
      </c>
      <c r="S31" s="26">
        <v>0</v>
      </c>
      <c r="T31" s="26">
        <f>S31*D31*E31*F31*G31*$T$6</f>
        <v>0</v>
      </c>
      <c r="U31" s="26">
        <v>43</v>
      </c>
      <c r="V31" s="26">
        <f>U31*D31*E31*F31*G31*$V$6</f>
        <v>1033650.75968</v>
      </c>
      <c r="W31" s="26">
        <v>0</v>
      </c>
      <c r="X31" s="26">
        <f>W31*D31*E31*F31*G31*$X$6</f>
        <v>0</v>
      </c>
      <c r="Y31" s="26">
        <v>0</v>
      </c>
      <c r="Z31" s="26">
        <f>Y31*D31*E31*F31*G31*$Z$6</f>
        <v>0</v>
      </c>
      <c r="AA31" s="26">
        <v>0</v>
      </c>
      <c r="AB31" s="26">
        <f>AA31*D31*E31*F31*G31*$AB$6</f>
        <v>0</v>
      </c>
      <c r="AC31" s="26">
        <v>5</v>
      </c>
      <c r="AD31" s="26">
        <f>AC31*D31*E31*F31*G31*$AD$6</f>
        <v>104894.79167999999</v>
      </c>
      <c r="AE31" s="26">
        <v>2</v>
      </c>
      <c r="AF31" s="26">
        <f>AE31*D31*E31*F31*G31*$AF$6</f>
        <v>44361.755647999998</v>
      </c>
      <c r="AG31" s="26">
        <v>1</v>
      </c>
      <c r="AH31" s="26">
        <f>AG31*D31*E31*F31*G31*$AH$6</f>
        <v>22290.143232000002</v>
      </c>
      <c r="AI31" s="26">
        <v>10</v>
      </c>
      <c r="AJ31" s="26">
        <f>AI31*D31*E31*F31*G31*$AJ$6</f>
        <v>222901.43231999999</v>
      </c>
      <c r="AK31" s="26"/>
      <c r="AL31" s="26">
        <f>AK31*D31*E31*F31*G31*$AL$6</f>
        <v>0</v>
      </c>
      <c r="AM31" s="26">
        <v>10</v>
      </c>
      <c r="AN31" s="26">
        <f>AM31*D31*E31*F31*G31*$AN$6</f>
        <v>222901.43231999999</v>
      </c>
      <c r="AO31" s="26">
        <v>0</v>
      </c>
      <c r="AP31" s="26">
        <f>AO31*D31*E31*F31*G31*$AP$6</f>
        <v>0</v>
      </c>
      <c r="AQ31" s="26">
        <v>0</v>
      </c>
      <c r="AR31" s="26">
        <f>AQ31*D31*E31*F31*G31*$AR$6</f>
        <v>0</v>
      </c>
      <c r="AS31" s="26">
        <v>58</v>
      </c>
      <c r="AT31" s="26">
        <f>AS31*D31*E31*F31*G31*$AT$6</f>
        <v>1394226.6060800003</v>
      </c>
      <c r="AU31" s="26">
        <v>35</v>
      </c>
      <c r="AV31" s="26">
        <f>AU31*D31*E31*F31*G31*$AV$6</f>
        <v>795452.17024000001</v>
      </c>
      <c r="AW31" s="26">
        <v>0</v>
      </c>
      <c r="AX31" s="26">
        <f>AW31*D31*E31*F31*G31*$AX$6</f>
        <v>0</v>
      </c>
      <c r="AY31" s="26">
        <v>0</v>
      </c>
      <c r="AZ31" s="26">
        <f>AY31*D31*E31*F31*G31*$AZ$6</f>
        <v>0</v>
      </c>
      <c r="BA31" s="26">
        <v>0</v>
      </c>
      <c r="BB31" s="26">
        <f>BA31*D31*E31*F31*G31*$BB$6</f>
        <v>0</v>
      </c>
      <c r="BC31" s="26">
        <v>0</v>
      </c>
      <c r="BD31" s="26">
        <f>BC31*D31*E31*F31*G31*$BD$6</f>
        <v>0</v>
      </c>
      <c r="BE31" s="26">
        <v>122</v>
      </c>
      <c r="BF31" s="26">
        <f>BE31*D31*E31*F31*G31*$BF$6</f>
        <v>2426129.1192320003</v>
      </c>
      <c r="BG31" s="26">
        <v>52</v>
      </c>
      <c r="BH31" s="26">
        <f>BG31*D31*E31*F31*G31*$BH$6</f>
        <v>1249996.26752</v>
      </c>
      <c r="BI31" s="26">
        <v>7</v>
      </c>
      <c r="BJ31" s="26">
        <f>BI31*D31*E31*F31*G31*$BJ$6</f>
        <v>159090.43404800002</v>
      </c>
      <c r="BK31" s="26">
        <v>1</v>
      </c>
      <c r="BL31" s="26">
        <f>BK31*D31*E31*F31*G31*$BL$6</f>
        <v>19886.304256000003</v>
      </c>
      <c r="BM31" s="26">
        <v>1</v>
      </c>
      <c r="BN31" s="26">
        <f>BM31*D31*E31*F31*H31*$BN$6</f>
        <v>36713.177088000004</v>
      </c>
      <c r="BO31" s="26">
        <v>2</v>
      </c>
      <c r="BP31" s="26">
        <f>BO31*D31*E31*F31*H31*$BP$6</f>
        <v>78671.093760000003</v>
      </c>
      <c r="BQ31" s="34">
        <v>11</v>
      </c>
      <c r="BR31" s="26">
        <f>BQ31*D31*E31*F31*H31*$BR$6</f>
        <v>292787.58727679995</v>
      </c>
      <c r="BS31" s="26">
        <v>9</v>
      </c>
      <c r="BT31" s="26">
        <f>BS31*D31*E31*F31*H31*$BT$6</f>
        <v>226572.75002879996</v>
      </c>
      <c r="BU31" s="26">
        <v>8</v>
      </c>
      <c r="BV31" s="26">
        <f>BU31*D31*E31*F31*H31*$BV$6</f>
        <v>293705.41670400003</v>
      </c>
      <c r="BW31" s="26">
        <v>36</v>
      </c>
      <c r="BX31" s="26">
        <f>BW31*D31*E31*F31*H31*$BX$6</f>
        <v>906291.00011519983</v>
      </c>
      <c r="BY31" s="26">
        <v>2</v>
      </c>
      <c r="BZ31" s="26">
        <f>BY31*D31*E31*F31*H31*$BZ$6</f>
        <v>53234.106777599998</v>
      </c>
      <c r="CA31" s="26">
        <v>7</v>
      </c>
      <c r="CB31" s="26">
        <f>CA31*D31*E31*F31*H31*$CB$6</f>
        <v>176223.2500224</v>
      </c>
      <c r="CC31" s="26">
        <v>4</v>
      </c>
      <c r="CD31" s="26">
        <f>CC31*D31*E31*F31*H31*$CD$6</f>
        <v>106468.2135552</v>
      </c>
      <c r="CE31" s="26">
        <v>8</v>
      </c>
      <c r="CF31" s="26">
        <f>CE31*D31*E31*F31*H31*$CF$6</f>
        <v>212936.42711039999</v>
      </c>
      <c r="CG31" s="26">
        <v>0</v>
      </c>
      <c r="CH31" s="26">
        <f>CG31*D31*E31*F31*H31*$CH$6</f>
        <v>0</v>
      </c>
      <c r="CI31" s="26">
        <v>19</v>
      </c>
      <c r="CJ31" s="26">
        <f>CI31*D31*E31*F31*H31*$CJ$6</f>
        <v>518180.2708992</v>
      </c>
      <c r="CK31" s="26">
        <v>12</v>
      </c>
      <c r="CL31" s="26">
        <f>CK31*D31*E31*F31*H31*$CL$6</f>
        <v>327271.75004160003</v>
      </c>
      <c r="CM31" s="27">
        <v>40</v>
      </c>
      <c r="CN31" s="27">
        <f>CM31*D31*E31*F31*H31*$CN$6</f>
        <v>1090905.833472</v>
      </c>
      <c r="CO31" s="26">
        <v>20</v>
      </c>
      <c r="CP31" s="26">
        <f>CO31*D31*E31*F31*H31*$CP$6</f>
        <v>545452.91673599998</v>
      </c>
      <c r="CQ31" s="26">
        <v>0</v>
      </c>
      <c r="CR31" s="26">
        <f>CQ31*D31*E31*F31*H31*$CR$6</f>
        <v>0</v>
      </c>
      <c r="CS31" s="26">
        <v>0</v>
      </c>
      <c r="CT31" s="26">
        <f>CS31*D31*E31*F31*H31*$CT$6</f>
        <v>0</v>
      </c>
      <c r="CU31" s="26">
        <v>4</v>
      </c>
      <c r="CV31" s="26">
        <f>CU31*D31*E31*F31*H31*$CV$6</f>
        <v>125873.75001600001</v>
      </c>
      <c r="CW31" s="26">
        <v>16</v>
      </c>
      <c r="CX31" s="26">
        <f>CW31*D31*E31*F31*H31*$CX$6</f>
        <v>503495.00006400002</v>
      </c>
      <c r="CY31" s="26">
        <v>2</v>
      </c>
      <c r="CZ31" s="26">
        <f>CY31*D31*E31*F31*H31*$CZ$6</f>
        <v>54545.291673600004</v>
      </c>
      <c r="DA31" s="26"/>
      <c r="DB31" s="26">
        <f>DA31*D31*E31*F31*H31*$DB$6</f>
        <v>0</v>
      </c>
      <c r="DC31" s="26"/>
      <c r="DD31" s="26">
        <f>DC31*D31*E31*F31*I31*$DD$6</f>
        <v>0</v>
      </c>
      <c r="DE31" s="26">
        <v>2</v>
      </c>
      <c r="DF31" s="26">
        <f>DE31*D31*E31*F31*J31*$DF$6</f>
        <v>104457.73004800001</v>
      </c>
      <c r="DG31" s="26"/>
      <c r="DH31" s="26"/>
      <c r="DI31" s="26"/>
      <c r="DJ31" s="26"/>
      <c r="DK31" s="26"/>
      <c r="DL31" s="26">
        <f>DK31*D31*E31*F31*G31*$DL$6</f>
        <v>0</v>
      </c>
      <c r="DM31" s="26"/>
      <c r="DN31" s="26"/>
      <c r="DO31" s="26"/>
      <c r="DP31" s="26"/>
      <c r="DQ31" s="32">
        <f t="shared" si="82"/>
        <v>565</v>
      </c>
      <c r="DR31" s="32">
        <f t="shared" si="82"/>
        <v>13769145.948364802</v>
      </c>
    </row>
    <row r="32" spans="1:122" x14ac:dyDescent="0.25">
      <c r="A32" s="28"/>
      <c r="B32" s="29">
        <v>21</v>
      </c>
      <c r="C32" s="23" t="s">
        <v>94</v>
      </c>
      <c r="D32" s="24">
        <f t="shared" si="66"/>
        <v>18150.400000000001</v>
      </c>
      <c r="E32" s="30">
        <v>1.21</v>
      </c>
      <c r="F32" s="25">
        <v>1</v>
      </c>
      <c r="G32" s="24">
        <v>1.4</v>
      </c>
      <c r="H32" s="24">
        <v>1.68</v>
      </c>
      <c r="I32" s="24">
        <v>2.23</v>
      </c>
      <c r="J32" s="24">
        <v>2.39</v>
      </c>
      <c r="K32" s="26"/>
      <c r="L32" s="26">
        <f>K32*D32*E32*F32*G32*$L$6</f>
        <v>0</v>
      </c>
      <c r="M32" s="26">
        <v>5</v>
      </c>
      <c r="N32" s="26">
        <f>M32*D32*E32*F32*G32*$N$6</f>
        <v>199854.05439999996</v>
      </c>
      <c r="O32" s="26"/>
      <c r="P32" s="26">
        <f>O32*D32*E32*F32*G32*$P$6</f>
        <v>0</v>
      </c>
      <c r="Q32" s="26">
        <v>2</v>
      </c>
      <c r="R32" s="26">
        <f>Q32*D32*E32*F32*G32*$R$6</f>
        <v>67642.91072</v>
      </c>
      <c r="S32" s="26"/>
      <c r="T32" s="26">
        <f>S32*D32*E32*F32*G32*$T$6</f>
        <v>0</v>
      </c>
      <c r="U32" s="26">
        <v>110</v>
      </c>
      <c r="V32" s="26">
        <f>U32*D32*E32*F32*G32*$V$6</f>
        <v>3720360.0896000005</v>
      </c>
      <c r="W32" s="26"/>
      <c r="X32" s="26">
        <f>W32*D32*E32*F32*G32*$X$6</f>
        <v>0</v>
      </c>
      <c r="Y32" s="26"/>
      <c r="Z32" s="26">
        <f>Y32*D32*E32*F32*G32*$Z$6</f>
        <v>0</v>
      </c>
      <c r="AA32" s="26"/>
      <c r="AB32" s="26">
        <f>AA32*D32*E32*F32*G32*$AB$6</f>
        <v>0</v>
      </c>
      <c r="AC32" s="26">
        <v>5</v>
      </c>
      <c r="AD32" s="26">
        <f>AC32*D32*E32*F32*G32*$AD$6</f>
        <v>147584.53247999997</v>
      </c>
      <c r="AE32" s="26">
        <v>1</v>
      </c>
      <c r="AF32" s="26">
        <f>AE32*D32*E32*F32*G32*$AF$6</f>
        <v>31207.979263999994</v>
      </c>
      <c r="AG32" s="26">
        <v>10</v>
      </c>
      <c r="AH32" s="26">
        <f>AG32*D32*E32*F32*G32*$AH$6</f>
        <v>313617.13151999994</v>
      </c>
      <c r="AI32" s="26"/>
      <c r="AJ32" s="26">
        <f>AI32*D32*E32*F32*G32*$AJ$6</f>
        <v>0</v>
      </c>
      <c r="AK32" s="26">
        <v>5</v>
      </c>
      <c r="AL32" s="26">
        <f>AK32*D32*E32*F32*G32*$AL$6</f>
        <v>147584.53247999997</v>
      </c>
      <c r="AM32" s="26">
        <v>2</v>
      </c>
      <c r="AN32" s="26">
        <f>AM32*D32*E32*F32*G32*$AN$6</f>
        <v>62723.426303999993</v>
      </c>
      <c r="AO32" s="26"/>
      <c r="AP32" s="26">
        <f>AO32*D32*E32*F32*G32*$AP$6</f>
        <v>0</v>
      </c>
      <c r="AQ32" s="26"/>
      <c r="AR32" s="26">
        <f>AQ32*D32*E32*F32*G32*$AR$6</f>
        <v>0</v>
      </c>
      <c r="AS32" s="26">
        <v>12</v>
      </c>
      <c r="AT32" s="26">
        <f>AS32*D32*E32*F32*G32*$AT$6</f>
        <v>405857.46432000003</v>
      </c>
      <c r="AU32" s="26">
        <v>174</v>
      </c>
      <c r="AV32" s="26">
        <f>AU32*D32*E32*F32*G32*$AV$6</f>
        <v>5563936.8744959999</v>
      </c>
      <c r="AW32" s="26"/>
      <c r="AX32" s="26">
        <f>AW32*D32*E32*F32*G32*$AX$6</f>
        <v>0</v>
      </c>
      <c r="AY32" s="26"/>
      <c r="AZ32" s="26">
        <f>AY32*D32*E32*F32*G32*$AZ$6</f>
        <v>0</v>
      </c>
      <c r="BA32" s="26"/>
      <c r="BB32" s="26">
        <f>BA32*D32*E32*F32*G32*$BB$6</f>
        <v>0</v>
      </c>
      <c r="BC32" s="26"/>
      <c r="BD32" s="26">
        <f>BC32*D32*E32*F32*G32*$BD$6</f>
        <v>0</v>
      </c>
      <c r="BE32" s="26"/>
      <c r="BF32" s="26">
        <f>BE32*D32*E32*F32*G32*$BF$6</f>
        <v>0</v>
      </c>
      <c r="BG32" s="26">
        <v>22</v>
      </c>
      <c r="BH32" s="26">
        <f>BG32*D32*E32*F32*G32*$BH$6</f>
        <v>744072.01792000001</v>
      </c>
      <c r="BI32" s="26"/>
      <c r="BJ32" s="26">
        <f>BI32*D32*E32*F32*G32*$BJ$6</f>
        <v>0</v>
      </c>
      <c r="BK32" s="26">
        <v>10</v>
      </c>
      <c r="BL32" s="26">
        <f>BK32*D32*E32*F32*G32*$BL$6</f>
        <v>279795.67615999997</v>
      </c>
      <c r="BM32" s="26">
        <v>4</v>
      </c>
      <c r="BN32" s="26">
        <f>BM32*D32*E32*F32*H32*$BN$6</f>
        <v>206618.34547199999</v>
      </c>
      <c r="BO32" s="26"/>
      <c r="BP32" s="26">
        <f>BO32*D32*E32*F32*H32*$BP$6</f>
        <v>0</v>
      </c>
      <c r="BQ32" s="34">
        <v>8</v>
      </c>
      <c r="BR32" s="26">
        <f>BQ32*D32*E32*F32*H32*$BR$6</f>
        <v>299596.60093439993</v>
      </c>
      <c r="BS32" s="26">
        <v>9</v>
      </c>
      <c r="BT32" s="26">
        <f>BS32*D32*E32*F32*H32*$BT$6</f>
        <v>318782.5901568</v>
      </c>
      <c r="BU32" s="26">
        <v>6</v>
      </c>
      <c r="BV32" s="26">
        <f>BU32*D32*E32*F32*H32*$BV$6</f>
        <v>309927.51820799999</v>
      </c>
      <c r="BW32" s="26">
        <v>15</v>
      </c>
      <c r="BX32" s="26">
        <f>BW32*D32*E32*F32*H32*$BX$6</f>
        <v>531304.31692799996</v>
      </c>
      <c r="BY32" s="26">
        <v>6</v>
      </c>
      <c r="BZ32" s="26">
        <f>BY32*D32*E32*F32*H32*$BZ$6</f>
        <v>224697.45070079999</v>
      </c>
      <c r="CA32" s="26">
        <v>42</v>
      </c>
      <c r="CB32" s="26">
        <f>CA32*D32*E32*F32*H32*$CB$6</f>
        <v>1487652.0873983998</v>
      </c>
      <c r="CC32" s="26">
        <v>4</v>
      </c>
      <c r="CD32" s="26">
        <f>CC32*D32*E32*F32*H32*$CD$6</f>
        <v>149798.30046719997</v>
      </c>
      <c r="CE32" s="26">
        <v>18</v>
      </c>
      <c r="CF32" s="26">
        <f>CE32*D32*E32*F32*H32*$CF$6</f>
        <v>674092.35210239992</v>
      </c>
      <c r="CG32" s="26"/>
      <c r="CH32" s="26">
        <f>CG32*D32*E32*F32*H32*$CH$6</f>
        <v>0</v>
      </c>
      <c r="CI32" s="26">
        <v>78</v>
      </c>
      <c r="CJ32" s="26">
        <f>CI32*D32*E32*F32*H32*$CJ$6</f>
        <v>2993014.3186944001</v>
      </c>
      <c r="CK32" s="26">
        <v>17</v>
      </c>
      <c r="CL32" s="26">
        <f>CK32*D32*E32*F32*H32*$CL$6</f>
        <v>652323.63356160012</v>
      </c>
      <c r="CM32" s="27">
        <v>5</v>
      </c>
      <c r="CN32" s="27">
        <f>CM32*D32*E32*F32*H32*$CN$6</f>
        <v>191859.89222399998</v>
      </c>
      <c r="CO32" s="26">
        <v>70</v>
      </c>
      <c r="CP32" s="26">
        <f>CO32*D32*E32*F32*H32*$CP$6</f>
        <v>2686038.491136</v>
      </c>
      <c r="CQ32" s="26"/>
      <c r="CR32" s="26">
        <f>CQ32*D32*E32*F32*H32*$CR$6</f>
        <v>0</v>
      </c>
      <c r="CS32" s="26"/>
      <c r="CT32" s="26">
        <f>CS32*D32*E32*F32*H32*$CT$6</f>
        <v>0</v>
      </c>
      <c r="CU32" s="26"/>
      <c r="CV32" s="26">
        <f>CU32*D32*E32*F32*H32*$CV$6</f>
        <v>0</v>
      </c>
      <c r="CW32" s="26">
        <v>6</v>
      </c>
      <c r="CX32" s="26">
        <f>CW32*D32*E32*F32*H32*$CX$6</f>
        <v>265652.15846400004</v>
      </c>
      <c r="CY32" s="26">
        <v>1</v>
      </c>
      <c r="CZ32" s="26">
        <f>CY32*D32*E32*F32*H32*$CZ$6</f>
        <v>38371.978444799999</v>
      </c>
      <c r="DA32" s="26">
        <v>1</v>
      </c>
      <c r="DB32" s="26">
        <f>DA32*D32*E32*F32*H32*$DB$6</f>
        <v>37449.575116799992</v>
      </c>
      <c r="DC32" s="26">
        <v>2</v>
      </c>
      <c r="DD32" s="26">
        <f>DC32*D32*E32*F32*I32*$DD$6</f>
        <v>146925.67296</v>
      </c>
      <c r="DE32" s="26">
        <v>7</v>
      </c>
      <c r="DF32" s="26">
        <f>DE32*D32*E32*F32*J32*$DF$6</f>
        <v>514393.589248</v>
      </c>
      <c r="DG32" s="26"/>
      <c r="DH32" s="26"/>
      <c r="DI32" s="26"/>
      <c r="DJ32" s="26"/>
      <c r="DK32" s="26"/>
      <c r="DL32" s="26">
        <f>DK32*D32*E32*F32*G32*$DL$6</f>
        <v>0</v>
      </c>
      <c r="DM32" s="26"/>
      <c r="DN32" s="26"/>
      <c r="DO32" s="26"/>
      <c r="DP32" s="26"/>
      <c r="DQ32" s="32">
        <f t="shared" si="82"/>
        <v>657</v>
      </c>
      <c r="DR32" s="32">
        <f t="shared" si="82"/>
        <v>23412735.561881598</v>
      </c>
    </row>
    <row r="33" spans="1:122" ht="20.25" customHeight="1" x14ac:dyDescent="0.25">
      <c r="A33" s="28"/>
      <c r="B33" s="29">
        <v>22</v>
      </c>
      <c r="C33" s="23" t="s">
        <v>95</v>
      </c>
      <c r="D33" s="24">
        <f t="shared" si="66"/>
        <v>18150.400000000001</v>
      </c>
      <c r="E33" s="30">
        <v>0.93</v>
      </c>
      <c r="F33" s="25">
        <v>1</v>
      </c>
      <c r="G33" s="24">
        <v>1.4</v>
      </c>
      <c r="H33" s="24">
        <v>1.68</v>
      </c>
      <c r="I33" s="24">
        <v>2.23</v>
      </c>
      <c r="J33" s="24">
        <v>2.39</v>
      </c>
      <c r="K33" s="26"/>
      <c r="L33" s="26">
        <f>K33*D33*E33*F33*G33*$L$6</f>
        <v>0</v>
      </c>
      <c r="M33" s="26">
        <v>6</v>
      </c>
      <c r="N33" s="26">
        <f>M33*D33*E33*F33*G33*$N$6</f>
        <v>184328.20224000001</v>
      </c>
      <c r="O33" s="26"/>
      <c r="P33" s="26">
        <f>O33*D33*E33*F33*G33*$P$6</f>
        <v>0</v>
      </c>
      <c r="Q33" s="26">
        <v>160</v>
      </c>
      <c r="R33" s="26">
        <f>Q33*D33*E33*F33*G33*$R$6</f>
        <v>4159200.4608</v>
      </c>
      <c r="S33" s="26"/>
      <c r="T33" s="26">
        <f>S33*D33*E33*F33*G33*$T$6</f>
        <v>0</v>
      </c>
      <c r="U33" s="26">
        <v>379</v>
      </c>
      <c r="V33" s="26">
        <f>U33*D33*E33*F33*G33*$V$6</f>
        <v>9852106.0915200002</v>
      </c>
      <c r="W33" s="26"/>
      <c r="X33" s="26">
        <f>W33*D33*E33*F33*G33*$X$6</f>
        <v>0</v>
      </c>
      <c r="Y33" s="26"/>
      <c r="Z33" s="26">
        <f>Y33*D33*E33*F33*G33*$Z$6</f>
        <v>0</v>
      </c>
      <c r="AA33" s="26"/>
      <c r="AB33" s="26">
        <f>AA33*D33*E33*F33*G33*$AB$6</f>
        <v>0</v>
      </c>
      <c r="AC33" s="26">
        <v>80</v>
      </c>
      <c r="AD33" s="26">
        <f>AC33*D33*E33*F33*G33*$AD$6</f>
        <v>1814923.8374399999</v>
      </c>
      <c r="AE33" s="26">
        <v>44</v>
      </c>
      <c r="AF33" s="26">
        <f>AE33*D33*E33*F33*G33*$AF$6</f>
        <v>1055397.116928</v>
      </c>
      <c r="AG33" s="26">
        <v>49</v>
      </c>
      <c r="AH33" s="26">
        <f>AG33*D33*E33*F33*G33*$AH$6</f>
        <v>1181118.4035840002</v>
      </c>
      <c r="AI33" s="26">
        <v>41</v>
      </c>
      <c r="AJ33" s="26">
        <f>AI33*D33*E33*F33*G33*$AJ$6</f>
        <v>988282.74585600011</v>
      </c>
      <c r="AK33" s="26">
        <v>16</v>
      </c>
      <c r="AL33" s="26">
        <f>AK33*D33*E33*F33*G33*$AL$6</f>
        <v>362984.76748799998</v>
      </c>
      <c r="AM33" s="26">
        <v>68</v>
      </c>
      <c r="AN33" s="26">
        <f>AM33*D33*E33*F33*G33*$AN$6</f>
        <v>1639103.0906880002</v>
      </c>
      <c r="AO33" s="26"/>
      <c r="AP33" s="26">
        <f>AO33*D33*E33*F33*G33*$AP$6</f>
        <v>0</v>
      </c>
      <c r="AQ33" s="26"/>
      <c r="AR33" s="26">
        <f>AQ33*D33*E33*F33*G33*$AR$6</f>
        <v>0</v>
      </c>
      <c r="AS33" s="26">
        <v>188</v>
      </c>
      <c r="AT33" s="26">
        <f>AS33*D33*E33*F33*G33*$AT$6</f>
        <v>4887060.5414399998</v>
      </c>
      <c r="AU33" s="26">
        <v>311</v>
      </c>
      <c r="AV33" s="26">
        <f>AU33*D33*E33*F33*G33*$AV$6</f>
        <v>7643476.1195520014</v>
      </c>
      <c r="AW33" s="26"/>
      <c r="AX33" s="26">
        <f>AW33*D33*E33*F33*G33*$AX$6</f>
        <v>0</v>
      </c>
      <c r="AY33" s="26"/>
      <c r="AZ33" s="26">
        <f>AY33*D33*E33*F33*G33*$AZ$6</f>
        <v>0</v>
      </c>
      <c r="BA33" s="26"/>
      <c r="BB33" s="26">
        <f>BA33*D33*E33*F33*G33*$BB$6</f>
        <v>0</v>
      </c>
      <c r="BC33" s="26"/>
      <c r="BD33" s="26">
        <f>BC33*D33*E33*F33*G33*$BD$6</f>
        <v>0</v>
      </c>
      <c r="BE33" s="26"/>
      <c r="BF33" s="26">
        <f>BE33*D33*E33*F33*G33*$BF$6</f>
        <v>0</v>
      </c>
      <c r="BG33" s="26">
        <v>154</v>
      </c>
      <c r="BH33" s="26">
        <f>BG33*D33*E33*F33*G33*$BH$6</f>
        <v>4003230.4435200002</v>
      </c>
      <c r="BI33" s="26">
        <v>7</v>
      </c>
      <c r="BJ33" s="26">
        <f>BI33*D33*E33*F33*G33*$BJ$6</f>
        <v>172039.65542400003</v>
      </c>
      <c r="BK33" s="26">
        <v>10</v>
      </c>
      <c r="BL33" s="26">
        <f>BK33*D33*E33*F33*G33*$BL$6</f>
        <v>215049.56928</v>
      </c>
      <c r="BM33" s="26">
        <v>20</v>
      </c>
      <c r="BN33" s="26">
        <f>BM33*D33*E33*F33*H33*$BN$6</f>
        <v>794029.17888000002</v>
      </c>
      <c r="BO33" s="26">
        <v>18</v>
      </c>
      <c r="BP33" s="26">
        <f>BO33*D33*E33*F33*H33*$BP$6</f>
        <v>765670.99392000004</v>
      </c>
      <c r="BQ33" s="34">
        <v>48</v>
      </c>
      <c r="BR33" s="26">
        <f>BQ33*D33*E33*F33*H33*$BR$6</f>
        <v>1381610.7712512</v>
      </c>
      <c r="BS33" s="26">
        <v>92</v>
      </c>
      <c r="BT33" s="26">
        <f>BS33*D33*E33*F33*H33*$BT$6</f>
        <v>2504594.8956672004</v>
      </c>
      <c r="BU33" s="26">
        <v>36</v>
      </c>
      <c r="BV33" s="26">
        <f>BU33*D33*E33*F33*H33*$BV$6</f>
        <v>1429252.521984</v>
      </c>
      <c r="BW33" s="26">
        <v>56</v>
      </c>
      <c r="BX33" s="26">
        <f>BW33*D33*E33*F33*H33*$BX$6</f>
        <v>1524536.0234496002</v>
      </c>
      <c r="BY33" s="26">
        <v>77</v>
      </c>
      <c r="BZ33" s="26">
        <f>BY33*D33*E33*F33*H33*$BZ$6</f>
        <v>2216333.9455487998</v>
      </c>
      <c r="CA33" s="26">
        <v>100</v>
      </c>
      <c r="CB33" s="26">
        <f>CA33*D33*E33*F33*H33*$CB$6</f>
        <v>2722385.7561600008</v>
      </c>
      <c r="CC33" s="26">
        <v>44</v>
      </c>
      <c r="CD33" s="26">
        <f>CC33*D33*E33*F33*H33*$CD$6</f>
        <v>1266476.5403136001</v>
      </c>
      <c r="CE33" s="26">
        <v>48</v>
      </c>
      <c r="CF33" s="26">
        <f>CE33*D33*E33*F33*H33*$CF$6</f>
        <v>1381610.7712512</v>
      </c>
      <c r="CG33" s="26">
        <v>2</v>
      </c>
      <c r="CH33" s="26">
        <f>CG33*D33*E33*F33*H33*$CH$6</f>
        <v>51611.896627200003</v>
      </c>
      <c r="CI33" s="26">
        <v>319</v>
      </c>
      <c r="CJ33" s="26">
        <f>CI33*D33*E33*F33*H33*$CJ$6</f>
        <v>9408111.4423296005</v>
      </c>
      <c r="CK33" s="26">
        <v>47</v>
      </c>
      <c r="CL33" s="26">
        <f>CK33*D33*E33*F33*H33*$CL$6</f>
        <v>1386148.0808448</v>
      </c>
      <c r="CM33" s="27">
        <v>59</v>
      </c>
      <c r="CN33" s="27">
        <f>CM33*D33*E33*F33*H33*$CN$6</f>
        <v>1740058.2291456</v>
      </c>
      <c r="CO33" s="26">
        <v>428</v>
      </c>
      <c r="CP33" s="26">
        <f>CO33*D33*E33*F33*H33*$CP$6</f>
        <v>12622795.289395202</v>
      </c>
      <c r="CQ33" s="26"/>
      <c r="CR33" s="26">
        <f>CQ33*D33*E33*F33*H33*$CR$6</f>
        <v>0</v>
      </c>
      <c r="CS33" s="26"/>
      <c r="CT33" s="26">
        <f>CS33*D33*E33*F33*H33*$CT$6</f>
        <v>0</v>
      </c>
      <c r="CU33" s="26"/>
      <c r="CV33" s="26">
        <f>CU33*D33*E33*F33*H33*$CV$6</f>
        <v>0</v>
      </c>
      <c r="CW33" s="26">
        <v>9</v>
      </c>
      <c r="CX33" s="26">
        <f>CW33*D33*E33*F33*H33*$CX$6</f>
        <v>306268.39756800001</v>
      </c>
      <c r="CY33" s="26">
        <v>29</v>
      </c>
      <c r="CZ33" s="26">
        <f>CY33*D33*E33*F33*H33*$CZ$6</f>
        <v>855282.85839360021</v>
      </c>
      <c r="DA33" s="26">
        <v>11</v>
      </c>
      <c r="DB33" s="26">
        <f>DA33*D33*E33*F33*H33*$DB$6</f>
        <v>316619.13507840002</v>
      </c>
      <c r="DC33" s="26">
        <v>4</v>
      </c>
      <c r="DD33" s="26">
        <f>DC33*D33*E33*F33*I33*$DD$6</f>
        <v>225852.68736000004</v>
      </c>
      <c r="DE33" s="26">
        <v>16</v>
      </c>
      <c r="DF33" s="26">
        <f>DE33*D33*E33*F33*J33*$DF$6</f>
        <v>903680.82739200024</v>
      </c>
      <c r="DG33" s="26"/>
      <c r="DH33" s="26"/>
      <c r="DI33" s="26"/>
      <c r="DJ33" s="26"/>
      <c r="DK33" s="26"/>
      <c r="DL33" s="26">
        <f>DK33*D33*E33*F33*G33*$DL$6</f>
        <v>0</v>
      </c>
      <c r="DM33" s="26"/>
      <c r="DN33" s="26"/>
      <c r="DO33" s="26"/>
      <c r="DP33" s="26"/>
      <c r="DQ33" s="32">
        <f t="shared" si="82"/>
        <v>2976</v>
      </c>
      <c r="DR33" s="32">
        <f t="shared" si="82"/>
        <v>81961231.288320005</v>
      </c>
    </row>
    <row r="34" spans="1:122" x14ac:dyDescent="0.25">
      <c r="A34" s="28">
        <v>5</v>
      </c>
      <c r="B34" s="43"/>
      <c r="C34" s="47" t="s">
        <v>96</v>
      </c>
      <c r="D34" s="24">
        <f t="shared" si="66"/>
        <v>18150.400000000001</v>
      </c>
      <c r="E34" s="50"/>
      <c r="F34" s="25">
        <v>1</v>
      </c>
      <c r="G34" s="24">
        <v>1.4</v>
      </c>
      <c r="H34" s="24">
        <v>1.68</v>
      </c>
      <c r="I34" s="24">
        <v>2.23</v>
      </c>
      <c r="J34" s="24">
        <v>2.39</v>
      </c>
      <c r="K34" s="31">
        <f t="shared" ref="K34:Z34" si="83">SUM(K35:K39)</f>
        <v>0</v>
      </c>
      <c r="L34" s="31">
        <f t="shared" si="83"/>
        <v>0</v>
      </c>
      <c r="M34" s="31">
        <f t="shared" si="83"/>
        <v>75</v>
      </c>
      <c r="N34" s="31">
        <f t="shared" si="83"/>
        <v>4905838.9452800006</v>
      </c>
      <c r="O34" s="31">
        <f t="shared" si="83"/>
        <v>0</v>
      </c>
      <c r="P34" s="31">
        <f t="shared" si="83"/>
        <v>0</v>
      </c>
      <c r="Q34" s="31">
        <f t="shared" si="83"/>
        <v>0</v>
      </c>
      <c r="R34" s="31">
        <f t="shared" si="83"/>
        <v>0</v>
      </c>
      <c r="S34" s="31">
        <f t="shared" si="83"/>
        <v>0</v>
      </c>
      <c r="T34" s="31">
        <f t="shared" si="83"/>
        <v>0</v>
      </c>
      <c r="U34" s="31">
        <f t="shared" si="83"/>
        <v>42</v>
      </c>
      <c r="V34" s="31">
        <f t="shared" si="83"/>
        <v>4241098.6956800008</v>
      </c>
      <c r="W34" s="31">
        <f t="shared" si="83"/>
        <v>0</v>
      </c>
      <c r="X34" s="31">
        <f t="shared" si="83"/>
        <v>0</v>
      </c>
      <c r="Y34" s="31">
        <f t="shared" si="83"/>
        <v>0</v>
      </c>
      <c r="Z34" s="31">
        <f t="shared" si="83"/>
        <v>0</v>
      </c>
      <c r="AA34" s="31">
        <f t="shared" ref="AA34:AP34" si="84">SUM(AA35:AA39)</f>
        <v>0</v>
      </c>
      <c r="AB34" s="31">
        <f t="shared" si="84"/>
        <v>0</v>
      </c>
      <c r="AC34" s="31">
        <f t="shared" si="84"/>
        <v>1</v>
      </c>
      <c r="AD34" s="31">
        <f t="shared" si="84"/>
        <v>27321.434112000003</v>
      </c>
      <c r="AE34" s="31">
        <f t="shared" si="84"/>
        <v>13</v>
      </c>
      <c r="AF34" s="31">
        <f t="shared" si="84"/>
        <v>481789.29971200001</v>
      </c>
      <c r="AG34" s="31">
        <f t="shared" si="84"/>
        <v>11</v>
      </c>
      <c r="AH34" s="31">
        <f t="shared" si="84"/>
        <v>317245.75948800001</v>
      </c>
      <c r="AI34" s="31">
        <f t="shared" si="84"/>
        <v>4</v>
      </c>
      <c r="AJ34" s="31">
        <f t="shared" si="84"/>
        <v>116116.09497600002</v>
      </c>
      <c r="AK34" s="31">
        <f t="shared" si="84"/>
        <v>4</v>
      </c>
      <c r="AL34" s="31">
        <f t="shared" si="84"/>
        <v>109285.73644800001</v>
      </c>
      <c r="AM34" s="31">
        <f t="shared" si="84"/>
        <v>18</v>
      </c>
      <c r="AN34" s="31">
        <f t="shared" si="84"/>
        <v>520448.92569600011</v>
      </c>
      <c r="AO34" s="31">
        <f t="shared" si="84"/>
        <v>0</v>
      </c>
      <c r="AP34" s="31">
        <f t="shared" si="84"/>
        <v>0</v>
      </c>
      <c r="AQ34" s="31">
        <f t="shared" ref="AQ34:BF34" si="85">SUM(AQ35:AQ39)</f>
        <v>0</v>
      </c>
      <c r="AR34" s="31">
        <f t="shared" si="85"/>
        <v>0</v>
      </c>
      <c r="AS34" s="31">
        <f t="shared" si="85"/>
        <v>53</v>
      </c>
      <c r="AT34" s="31">
        <f t="shared" si="85"/>
        <v>1647747.7632000002</v>
      </c>
      <c r="AU34" s="31">
        <f t="shared" si="85"/>
        <v>200</v>
      </c>
      <c r="AV34" s="31">
        <f t="shared" si="85"/>
        <v>5919644.0576000018</v>
      </c>
      <c r="AW34" s="31">
        <f t="shared" si="85"/>
        <v>0</v>
      </c>
      <c r="AX34" s="31">
        <f t="shared" si="85"/>
        <v>0</v>
      </c>
      <c r="AY34" s="31">
        <f t="shared" si="85"/>
        <v>0</v>
      </c>
      <c r="AZ34" s="31">
        <f t="shared" si="85"/>
        <v>0</v>
      </c>
      <c r="BA34" s="31">
        <f t="shared" si="85"/>
        <v>0</v>
      </c>
      <c r="BB34" s="31">
        <f t="shared" si="85"/>
        <v>0</v>
      </c>
      <c r="BC34" s="31">
        <f t="shared" si="85"/>
        <v>0</v>
      </c>
      <c r="BD34" s="31">
        <f t="shared" si="85"/>
        <v>0</v>
      </c>
      <c r="BE34" s="31">
        <f t="shared" si="85"/>
        <v>6</v>
      </c>
      <c r="BF34" s="31">
        <f t="shared" si="85"/>
        <v>155390.65651200002</v>
      </c>
      <c r="BG34" s="31">
        <f t="shared" ref="BG34:BV34" si="86">SUM(BG35:BG39)</f>
        <v>84</v>
      </c>
      <c r="BH34" s="31">
        <f t="shared" si="86"/>
        <v>2868394.8339200006</v>
      </c>
      <c r="BI34" s="31">
        <f t="shared" si="86"/>
        <v>0</v>
      </c>
      <c r="BJ34" s="31">
        <f t="shared" si="86"/>
        <v>0</v>
      </c>
      <c r="BK34" s="31">
        <f t="shared" si="86"/>
        <v>1</v>
      </c>
      <c r="BL34" s="31">
        <f t="shared" si="86"/>
        <v>25898.442752000003</v>
      </c>
      <c r="BM34" s="31">
        <f t="shared" si="86"/>
        <v>0</v>
      </c>
      <c r="BN34" s="31">
        <f t="shared" si="86"/>
        <v>0</v>
      </c>
      <c r="BO34" s="31">
        <f t="shared" si="86"/>
        <v>1</v>
      </c>
      <c r="BP34" s="31">
        <f t="shared" si="86"/>
        <v>51227.688960000014</v>
      </c>
      <c r="BQ34" s="31">
        <f t="shared" si="86"/>
        <v>11</v>
      </c>
      <c r="BR34" s="31">
        <f t="shared" si="86"/>
        <v>392756.28779520001</v>
      </c>
      <c r="BS34" s="31">
        <f t="shared" si="86"/>
        <v>29</v>
      </c>
      <c r="BT34" s="31">
        <f t="shared" si="86"/>
        <v>1565518.1746176002</v>
      </c>
      <c r="BU34" s="31">
        <f t="shared" si="86"/>
        <v>24</v>
      </c>
      <c r="BV34" s="31">
        <f t="shared" si="86"/>
        <v>1147500.2327040001</v>
      </c>
      <c r="BW34" s="31">
        <f t="shared" ref="BW34:CL34" si="87">SUM(BW35:BW39)</f>
        <v>24</v>
      </c>
      <c r="BX34" s="31">
        <f t="shared" si="87"/>
        <v>777489.95358719991</v>
      </c>
      <c r="BY34" s="31">
        <f t="shared" si="87"/>
        <v>5</v>
      </c>
      <c r="BZ34" s="31">
        <f t="shared" si="87"/>
        <v>173320.347648</v>
      </c>
      <c r="CA34" s="31">
        <f t="shared" si="87"/>
        <v>61</v>
      </c>
      <c r="CB34" s="31">
        <f t="shared" si="87"/>
        <v>2124339.0787583999</v>
      </c>
      <c r="CC34" s="31">
        <f t="shared" si="87"/>
        <v>1</v>
      </c>
      <c r="CD34" s="31">
        <f t="shared" si="87"/>
        <v>34664.069529600005</v>
      </c>
      <c r="CE34" s="31">
        <f t="shared" si="87"/>
        <v>17</v>
      </c>
      <c r="CF34" s="31">
        <f t="shared" si="87"/>
        <v>586813.17703680007</v>
      </c>
      <c r="CG34" s="31">
        <f t="shared" si="87"/>
        <v>0</v>
      </c>
      <c r="CH34" s="31">
        <f t="shared" si="87"/>
        <v>0</v>
      </c>
      <c r="CI34" s="31">
        <f t="shared" si="87"/>
        <v>43</v>
      </c>
      <c r="CJ34" s="31">
        <f t="shared" si="87"/>
        <v>1729910.2679040001</v>
      </c>
      <c r="CK34" s="31">
        <f t="shared" si="87"/>
        <v>17</v>
      </c>
      <c r="CL34" s="31">
        <f t="shared" si="87"/>
        <v>603803.69387520012</v>
      </c>
      <c r="CM34" s="31">
        <f t="shared" ref="CM34:DB34" si="88">SUM(CM35:CM39)</f>
        <v>32</v>
      </c>
      <c r="CN34" s="31">
        <f t="shared" si="88"/>
        <v>1136571.6590592002</v>
      </c>
      <c r="CO34" s="31">
        <f t="shared" si="88"/>
        <v>98</v>
      </c>
      <c r="CP34" s="31">
        <f t="shared" si="88"/>
        <v>5289941.9209728008</v>
      </c>
      <c r="CQ34" s="31">
        <f t="shared" si="88"/>
        <v>0</v>
      </c>
      <c r="CR34" s="31">
        <f t="shared" si="88"/>
        <v>0</v>
      </c>
      <c r="CS34" s="31">
        <f t="shared" si="88"/>
        <v>0</v>
      </c>
      <c r="CT34" s="31">
        <f t="shared" si="88"/>
        <v>0</v>
      </c>
      <c r="CU34" s="31">
        <f t="shared" si="88"/>
        <v>66</v>
      </c>
      <c r="CV34" s="31">
        <f t="shared" si="88"/>
        <v>3108422.9836800001</v>
      </c>
      <c r="CW34" s="31">
        <f t="shared" si="88"/>
        <v>0</v>
      </c>
      <c r="CX34" s="31">
        <f t="shared" si="88"/>
        <v>0</v>
      </c>
      <c r="CY34" s="31">
        <f t="shared" si="88"/>
        <v>4</v>
      </c>
      <c r="CZ34" s="31">
        <f t="shared" si="88"/>
        <v>142071.45738240003</v>
      </c>
      <c r="DA34" s="31">
        <f t="shared" si="88"/>
        <v>4</v>
      </c>
      <c r="DB34" s="31">
        <f t="shared" si="88"/>
        <v>138656.27811840002</v>
      </c>
      <c r="DC34" s="31">
        <f t="shared" ref="DC34:DR34" si="89">SUM(DC35:DC39)</f>
        <v>5</v>
      </c>
      <c r="DD34" s="31">
        <f t="shared" si="89"/>
        <v>339993.29280000005</v>
      </c>
      <c r="DE34" s="31">
        <f t="shared" si="89"/>
        <v>16</v>
      </c>
      <c r="DF34" s="31">
        <f t="shared" si="89"/>
        <v>1088303.7921280002</v>
      </c>
      <c r="DG34" s="31">
        <f t="shared" si="89"/>
        <v>0</v>
      </c>
      <c r="DH34" s="31">
        <f t="shared" si="89"/>
        <v>0</v>
      </c>
      <c r="DI34" s="31">
        <f t="shared" si="89"/>
        <v>0</v>
      </c>
      <c r="DJ34" s="31">
        <f t="shared" si="89"/>
        <v>0</v>
      </c>
      <c r="DK34" s="31">
        <f t="shared" si="89"/>
        <v>0</v>
      </c>
      <c r="DL34" s="31">
        <f t="shared" si="89"/>
        <v>0</v>
      </c>
      <c r="DM34" s="31">
        <f t="shared" si="89"/>
        <v>0</v>
      </c>
      <c r="DN34" s="31">
        <f t="shared" si="89"/>
        <v>0</v>
      </c>
      <c r="DO34" s="31">
        <f t="shared" si="89"/>
        <v>0</v>
      </c>
      <c r="DP34" s="31">
        <f t="shared" si="89"/>
        <v>0</v>
      </c>
      <c r="DQ34" s="31">
        <f t="shared" si="89"/>
        <v>970</v>
      </c>
      <c r="DR34" s="31">
        <f t="shared" si="89"/>
        <v>41767525.001932807</v>
      </c>
    </row>
    <row r="35" spans="1:122" x14ac:dyDescent="0.25">
      <c r="A35" s="28"/>
      <c r="B35" s="29">
        <v>23</v>
      </c>
      <c r="C35" s="23" t="s">
        <v>97</v>
      </c>
      <c r="D35" s="24">
        <f t="shared" si="66"/>
        <v>18150.400000000001</v>
      </c>
      <c r="E35" s="30">
        <v>1.1200000000000001</v>
      </c>
      <c r="F35" s="25">
        <v>1</v>
      </c>
      <c r="G35" s="24">
        <v>1.4</v>
      </c>
      <c r="H35" s="24">
        <v>1.68</v>
      </c>
      <c r="I35" s="24">
        <v>2.23</v>
      </c>
      <c r="J35" s="24">
        <v>2.39</v>
      </c>
      <c r="K35" s="26"/>
      <c r="L35" s="26">
        <f>K35*D35*E35*F35*G35*$L$6</f>
        <v>0</v>
      </c>
      <c r="M35" s="26">
        <v>11</v>
      </c>
      <c r="N35" s="26">
        <f>M35*D35*E35*F35*G35*$N$6</f>
        <v>406975.52896000008</v>
      </c>
      <c r="O35" s="26">
        <v>0</v>
      </c>
      <c r="P35" s="26">
        <f>O35*D35*E35*F35*G35*$P$6</f>
        <v>0</v>
      </c>
      <c r="Q35" s="26">
        <v>0</v>
      </c>
      <c r="R35" s="26">
        <f>Q35*D35*E35*F35*G35*$R$6</f>
        <v>0</v>
      </c>
      <c r="S35" s="26">
        <v>0</v>
      </c>
      <c r="T35" s="26">
        <f>S35*D35*E35*F35*G35*$T$6</f>
        <v>0</v>
      </c>
      <c r="U35" s="26">
        <v>5</v>
      </c>
      <c r="V35" s="26">
        <f>U35*D35*E35*F35*G35*$V$6</f>
        <v>156529.0496</v>
      </c>
      <c r="W35" s="26">
        <v>0</v>
      </c>
      <c r="X35" s="26">
        <f>W35*D35*E35*F35*G35*$X$6</f>
        <v>0</v>
      </c>
      <c r="Y35" s="26">
        <v>0</v>
      </c>
      <c r="Z35" s="26">
        <f>Y35*D35*E35*F35*G35*$Z$6</f>
        <v>0</v>
      </c>
      <c r="AA35" s="26">
        <v>0</v>
      </c>
      <c r="AB35" s="26">
        <f>AA35*D35*E35*F35*G35*$AB$6</f>
        <v>0</v>
      </c>
      <c r="AC35" s="26">
        <v>1</v>
      </c>
      <c r="AD35" s="26">
        <f>AC35*D35*E35*F35*G35*$AD$6</f>
        <v>27321.434112000003</v>
      </c>
      <c r="AE35" s="26">
        <v>11</v>
      </c>
      <c r="AF35" s="26">
        <f>AE35*D35*E35*F35*G35*$AF$6</f>
        <v>317753.97068800003</v>
      </c>
      <c r="AG35" s="26">
        <v>10</v>
      </c>
      <c r="AH35" s="26">
        <f>AG35*D35*E35*F35*G35*$AH$6</f>
        <v>290290.23744</v>
      </c>
      <c r="AI35" s="26">
        <v>4</v>
      </c>
      <c r="AJ35" s="26">
        <f>AI35*D35*E35*F35*G35*$AJ$6</f>
        <v>116116.09497600002</v>
      </c>
      <c r="AK35" s="26">
        <v>4</v>
      </c>
      <c r="AL35" s="26">
        <f>AK35*D35*E35*F35*G35*$AL$6</f>
        <v>109285.73644800001</v>
      </c>
      <c r="AM35" s="26">
        <v>17</v>
      </c>
      <c r="AN35" s="26">
        <f>AM35*D35*E35*F35*G35*$AN$6</f>
        <v>493493.40364800009</v>
      </c>
      <c r="AO35" s="26">
        <v>0</v>
      </c>
      <c r="AP35" s="26">
        <f>AO35*D35*E35*F35*G35*$AP$6</f>
        <v>0</v>
      </c>
      <c r="AQ35" s="26">
        <v>0</v>
      </c>
      <c r="AR35" s="26">
        <f>AQ35*D35*E35*F35*G35*$AR$6</f>
        <v>0</v>
      </c>
      <c r="AS35" s="26">
        <v>46</v>
      </c>
      <c r="AT35" s="26">
        <f>AS35*D35*E35*F35*G35*$AT$6</f>
        <v>1440067.2563200002</v>
      </c>
      <c r="AU35" s="26">
        <v>200</v>
      </c>
      <c r="AV35" s="26">
        <f>AU35*D35*E35*F35*G35*$AV$6</f>
        <v>5919644.0576000018</v>
      </c>
      <c r="AW35" s="26">
        <v>0</v>
      </c>
      <c r="AX35" s="26">
        <f>AW35*D35*E35*F35*G35*$AX$6</f>
        <v>0</v>
      </c>
      <c r="AY35" s="26">
        <v>0</v>
      </c>
      <c r="AZ35" s="26">
        <f>AY35*D35*E35*F35*G35*$AZ$6</f>
        <v>0</v>
      </c>
      <c r="BA35" s="26">
        <v>0</v>
      </c>
      <c r="BB35" s="26">
        <f>BA35*D35*E35*F35*G35*$BB$6</f>
        <v>0</v>
      </c>
      <c r="BC35" s="26">
        <v>0</v>
      </c>
      <c r="BD35" s="26">
        <f>BC35*D35*E35*F35*G35*$BD$6</f>
        <v>0</v>
      </c>
      <c r="BE35" s="26">
        <v>6</v>
      </c>
      <c r="BF35" s="26">
        <f>BE35*D35*E35*F35*G35*$BF$6</f>
        <v>155390.65651200002</v>
      </c>
      <c r="BG35" s="26">
        <v>70</v>
      </c>
      <c r="BH35" s="26">
        <f>BG35*D35*E35*F35*G35*$BH$6</f>
        <v>2191406.6944000004</v>
      </c>
      <c r="BI35" s="26">
        <v>0</v>
      </c>
      <c r="BJ35" s="26">
        <f>BI35*D35*E35*F35*G35*$BJ$6</f>
        <v>0</v>
      </c>
      <c r="BK35" s="26">
        <v>1</v>
      </c>
      <c r="BL35" s="26">
        <f>BK35*D35*E35*F35*G35*$BL$6</f>
        <v>25898.442752000003</v>
      </c>
      <c r="BM35" s="26"/>
      <c r="BN35" s="26">
        <f>BM35*D35*E35*F35*H35*$BN$6</f>
        <v>0</v>
      </c>
      <c r="BO35" s="26">
        <v>1</v>
      </c>
      <c r="BP35" s="26">
        <f>BO35*D35*E35*F35*H35*$BP$6</f>
        <v>51227.688960000014</v>
      </c>
      <c r="BQ35" s="26">
        <v>10</v>
      </c>
      <c r="BR35" s="26">
        <f>BQ35*D35*E35*F35*H35*$BR$6</f>
        <v>346640.69529599999</v>
      </c>
      <c r="BS35" s="26">
        <v>24</v>
      </c>
      <c r="BT35" s="26">
        <f>BS35*D35*E35*F35*H35*$BT$6</f>
        <v>786857.30242560012</v>
      </c>
      <c r="BU35" s="26">
        <v>24</v>
      </c>
      <c r="BV35" s="26">
        <f>BU35*D35*E35*F35*H35*$BV$6</f>
        <v>1147500.2327040001</v>
      </c>
      <c r="BW35" s="26">
        <v>20</v>
      </c>
      <c r="BX35" s="26">
        <f>BW35*D35*E35*F35*H35*$BX$6</f>
        <v>655714.41868799995</v>
      </c>
      <c r="BY35" s="26">
        <v>5</v>
      </c>
      <c r="BZ35" s="26">
        <f>BY35*D35*E35*F35*H35*$BZ$6</f>
        <v>173320.347648</v>
      </c>
      <c r="CA35" s="26">
        <v>55</v>
      </c>
      <c r="CB35" s="26">
        <f>CA35*D35*E35*F35*H35*$CB$6</f>
        <v>1803214.651392</v>
      </c>
      <c r="CC35" s="26">
        <v>1</v>
      </c>
      <c r="CD35" s="26">
        <f>CC35*D35*E35*F35*H35*$CD$6</f>
        <v>34664.069529600005</v>
      </c>
      <c r="CE35" s="26">
        <v>16</v>
      </c>
      <c r="CF35" s="26">
        <f>CE35*D35*E35*F35*H35*$CF$6</f>
        <v>554625.11247360008</v>
      </c>
      <c r="CG35" s="26">
        <v>0</v>
      </c>
      <c r="CH35" s="26">
        <f>CG35*D35*E35*F35*H35*$CH$6</f>
        <v>0</v>
      </c>
      <c r="CI35" s="26">
        <v>30</v>
      </c>
      <c r="CJ35" s="26">
        <f>CI35*D35*E35*F35*H35*$CJ$6</f>
        <v>1065535.9303680002</v>
      </c>
      <c r="CK35" s="26">
        <v>17</v>
      </c>
      <c r="CL35" s="26">
        <f>CK35*D35*E35*F35*H35*$CL$6</f>
        <v>603803.69387520012</v>
      </c>
      <c r="CM35" s="27">
        <v>32</v>
      </c>
      <c r="CN35" s="27">
        <f>CM35*D35*E35*F35*H35*$CN$6</f>
        <v>1136571.6590592002</v>
      </c>
      <c r="CO35" s="26">
        <v>55</v>
      </c>
      <c r="CP35" s="26">
        <f>CO35*D35*E35*F35*H35*$CP$6</f>
        <v>1953482.5390080002</v>
      </c>
      <c r="CQ35" s="26">
        <v>0</v>
      </c>
      <c r="CR35" s="26">
        <f>CQ35*D35*E35*F35*H35*$CR$6</f>
        <v>0</v>
      </c>
      <c r="CS35" s="26">
        <v>0</v>
      </c>
      <c r="CT35" s="26">
        <f>CS35*D35*E35*F35*H35*$CT$6</f>
        <v>0</v>
      </c>
      <c r="CU35" s="26">
        <v>40</v>
      </c>
      <c r="CV35" s="26">
        <f>CU35*D35*E35*F35*H35*$CV$6</f>
        <v>1639286.04672</v>
      </c>
      <c r="CW35" s="26"/>
      <c r="CX35" s="26">
        <f>CW35*D35*E35*F35*H35*$CX$6</f>
        <v>0</v>
      </c>
      <c r="CY35" s="26">
        <v>4</v>
      </c>
      <c r="CZ35" s="26">
        <f>CY35*D35*E35*F35*H35*$CZ$6</f>
        <v>142071.45738240003</v>
      </c>
      <c r="DA35" s="26">
        <v>4</v>
      </c>
      <c r="DB35" s="26">
        <f>DA35*D35*E35*F35*H35*$DB$6</f>
        <v>138656.27811840002</v>
      </c>
      <c r="DC35" s="26">
        <v>5</v>
      </c>
      <c r="DD35" s="26">
        <f>DC35*D35*E35*F35*I35*$DD$6</f>
        <v>339993.29280000005</v>
      </c>
      <c r="DE35" s="26">
        <v>16</v>
      </c>
      <c r="DF35" s="26">
        <f>DE35*D35*E35*F35*J35*$DF$6</f>
        <v>1088303.7921280002</v>
      </c>
      <c r="DG35" s="26"/>
      <c r="DH35" s="26"/>
      <c r="DI35" s="26"/>
      <c r="DJ35" s="26"/>
      <c r="DK35" s="26"/>
      <c r="DL35" s="26">
        <f>DK35*D35*E35*F35*G35*$DL$6</f>
        <v>0</v>
      </c>
      <c r="DM35" s="26"/>
      <c r="DN35" s="26"/>
      <c r="DO35" s="26"/>
      <c r="DP35" s="26"/>
      <c r="DQ35" s="32">
        <f t="shared" ref="DQ35:DR39" si="90">SUM(K35,M35,O35,Q35,S35,U35,W35,Y35,AA35,AC35,AE35,AG35,AI35,AK35,AM35,AO35,AQ35,AS35,AU35,AW35,AY35,BA35,BC35,BE35,BG35,BI35,BK35,BM35,BO35,BQ35,BS35,BU35,BW35,BY35,CA35,CC35,CE35,CG35,CI35,CK35,CM35,CO35,CQ35,CS35,CU35,CW35,CY35,DA35,DC35,DE35,DI35,DG35,DK35,DM35,DO35)</f>
        <v>745</v>
      </c>
      <c r="DR35" s="32">
        <f t="shared" si="90"/>
        <v>25311641.772032008</v>
      </c>
    </row>
    <row r="36" spans="1:122" x14ac:dyDescent="0.25">
      <c r="A36" s="28"/>
      <c r="B36" s="29">
        <v>24</v>
      </c>
      <c r="C36" s="23" t="s">
        <v>98</v>
      </c>
      <c r="D36" s="24">
        <f t="shared" si="66"/>
        <v>18150.400000000001</v>
      </c>
      <c r="E36" s="30">
        <v>1.49</v>
      </c>
      <c r="F36" s="25">
        <v>1</v>
      </c>
      <c r="G36" s="24">
        <v>1.4</v>
      </c>
      <c r="H36" s="24">
        <v>1.68</v>
      </c>
      <c r="I36" s="24">
        <v>2.23</v>
      </c>
      <c r="J36" s="24">
        <v>2.39</v>
      </c>
      <c r="K36" s="26"/>
      <c r="L36" s="26">
        <f>K36*D36*E36*F36*G36*$L$6</f>
        <v>0</v>
      </c>
      <c r="M36" s="26">
        <v>2</v>
      </c>
      <c r="N36" s="26">
        <f>M36*D36*E36*F36*G36*$N$6</f>
        <v>98440.509440000009</v>
      </c>
      <c r="O36" s="26"/>
      <c r="P36" s="26">
        <f>O36*D36*E36*F36*G36*$P$6</f>
        <v>0</v>
      </c>
      <c r="Q36" s="26"/>
      <c r="R36" s="26">
        <f>Q36*D36*E36*F36*G36*$R$6</f>
        <v>0</v>
      </c>
      <c r="S36" s="26"/>
      <c r="T36" s="26">
        <f>S36*D36*E36*F36*G36*$T$6</f>
        <v>0</v>
      </c>
      <c r="U36" s="26">
        <v>1</v>
      </c>
      <c r="V36" s="26">
        <f>U36*D36*E36*F36*G36*$V$6</f>
        <v>41647.907840000007</v>
      </c>
      <c r="W36" s="26"/>
      <c r="X36" s="26">
        <f>W36*D36*E36*F36*G36*$X$6</f>
        <v>0</v>
      </c>
      <c r="Y36" s="26"/>
      <c r="Z36" s="26">
        <f>Y36*D36*E36*F36*G36*$Z$6</f>
        <v>0</v>
      </c>
      <c r="AA36" s="26"/>
      <c r="AB36" s="26">
        <f>AA36*D36*E36*F36*G36*$AB$6</f>
        <v>0</v>
      </c>
      <c r="AC36" s="26"/>
      <c r="AD36" s="26">
        <f>AC36*D36*E36*F36*G36*$AD$6</f>
        <v>0</v>
      </c>
      <c r="AE36" s="26"/>
      <c r="AF36" s="26">
        <f>AE36*D36*E36*F36*G36*$AF$6</f>
        <v>0</v>
      </c>
      <c r="AG36" s="26"/>
      <c r="AH36" s="26">
        <f>AG36*D36*E36*F36*G36*$AH$6</f>
        <v>0</v>
      </c>
      <c r="AI36" s="26"/>
      <c r="AJ36" s="26">
        <f>AI36*D36*E36*F36*G36*$AJ$6</f>
        <v>0</v>
      </c>
      <c r="AK36" s="26"/>
      <c r="AL36" s="26">
        <f>AK36*D36*E36*F36*G36*$AL$6</f>
        <v>0</v>
      </c>
      <c r="AM36" s="26">
        <v>0</v>
      </c>
      <c r="AN36" s="26">
        <f>AM36*D36*E36*F36*G36*$AN$6</f>
        <v>0</v>
      </c>
      <c r="AO36" s="26"/>
      <c r="AP36" s="26">
        <f>AO36*D36*E36*F36*G36*$AP$6</f>
        <v>0</v>
      </c>
      <c r="AQ36" s="26"/>
      <c r="AR36" s="26">
        <f>AQ36*D36*E36*F36*G36*$AR$6</f>
        <v>0</v>
      </c>
      <c r="AS36" s="26"/>
      <c r="AT36" s="26">
        <f>AS36*D36*E36*F36*G36*$AT$6</f>
        <v>0</v>
      </c>
      <c r="AU36" s="26"/>
      <c r="AV36" s="26">
        <f>AU36*D36*E36*F36*G36*$AV$6</f>
        <v>0</v>
      </c>
      <c r="AW36" s="26"/>
      <c r="AX36" s="26">
        <f>AW36*D36*E36*F36*G36*$AX$6</f>
        <v>0</v>
      </c>
      <c r="AY36" s="26"/>
      <c r="AZ36" s="26">
        <f>AY36*D36*E36*F36*G36*$AZ$6</f>
        <v>0</v>
      </c>
      <c r="BA36" s="26"/>
      <c r="BB36" s="26">
        <f>BA36*D36*E36*F36*G36*$BB$6</f>
        <v>0</v>
      </c>
      <c r="BC36" s="26"/>
      <c r="BD36" s="26">
        <f>BC36*D36*E36*F36*G36*$BD$6</f>
        <v>0</v>
      </c>
      <c r="BE36" s="26"/>
      <c r="BF36" s="26">
        <f>BE36*D36*E36*F36*G36*$BF$6</f>
        <v>0</v>
      </c>
      <c r="BG36" s="26">
        <v>2</v>
      </c>
      <c r="BH36" s="26">
        <f>BG36*D36*E36*F36*G36*$BH$6</f>
        <v>83295.815680000014</v>
      </c>
      <c r="BI36" s="26"/>
      <c r="BJ36" s="26">
        <f>BI36*D36*E36*F36*G36*$BJ$6</f>
        <v>0</v>
      </c>
      <c r="BK36" s="26"/>
      <c r="BL36" s="26">
        <f>BK36*D36*E36*F36*G36*$BL$6</f>
        <v>0</v>
      </c>
      <c r="BM36" s="26"/>
      <c r="BN36" s="26">
        <f>BM36*D36*E36*F36*H36*$BN$6</f>
        <v>0</v>
      </c>
      <c r="BO36" s="26"/>
      <c r="BP36" s="26">
        <f>BO36*D36*E36*F36*H36*$BP$6</f>
        <v>0</v>
      </c>
      <c r="BQ36" s="26">
        <v>1</v>
      </c>
      <c r="BR36" s="26">
        <f>BQ36*D36*E36*F36*H36*$BR$6</f>
        <v>46115.592499199993</v>
      </c>
      <c r="BS36" s="26"/>
      <c r="BT36" s="26">
        <f>BS36*D36*E36*F36*H36*$BT$6</f>
        <v>0</v>
      </c>
      <c r="BU36" s="26"/>
      <c r="BV36" s="26">
        <f>BU36*D36*E36*F36*H36*$BV$6</f>
        <v>0</v>
      </c>
      <c r="BW36" s="26"/>
      <c r="BX36" s="26">
        <f>BW36*D36*E36*F36*H36*$BX$6</f>
        <v>0</v>
      </c>
      <c r="BY36" s="26"/>
      <c r="BZ36" s="26">
        <f>BY36*D36*E36*F36*H36*$BZ$6</f>
        <v>0</v>
      </c>
      <c r="CA36" s="26">
        <v>1</v>
      </c>
      <c r="CB36" s="26">
        <f>CA36*D36*E36*F36*H36*$CB$6</f>
        <v>43616.718028799994</v>
      </c>
      <c r="CC36" s="26"/>
      <c r="CD36" s="26">
        <f>CC36*D36*E36*F36*H36*$CD$6</f>
        <v>0</v>
      </c>
      <c r="CE36" s="26">
        <v>0</v>
      </c>
      <c r="CF36" s="26">
        <f>CE36*D36*E36*F36*H36*$CF$6</f>
        <v>0</v>
      </c>
      <c r="CG36" s="26"/>
      <c r="CH36" s="26">
        <f>CG36*D36*E36*F36*H36*$CH$6</f>
        <v>0</v>
      </c>
      <c r="CI36" s="26">
        <v>7</v>
      </c>
      <c r="CJ36" s="26">
        <f>CI36*D36*E36*F36*H36*$CJ$6</f>
        <v>330760.11171840003</v>
      </c>
      <c r="CK36" s="26"/>
      <c r="CL36" s="26">
        <f>CK36*D36*E36*F36*H36*$CL$6</f>
        <v>0</v>
      </c>
      <c r="CM36" s="27"/>
      <c r="CN36" s="27">
        <f>CM36*D36*E36*F36*H36*$CN$6</f>
        <v>0</v>
      </c>
      <c r="CO36" s="26">
        <v>10</v>
      </c>
      <c r="CP36" s="26">
        <f>CO36*D36*E36*F36*H36*$CP$6</f>
        <v>472514.44531200005</v>
      </c>
      <c r="CQ36" s="26"/>
      <c r="CR36" s="26">
        <f>CQ36*D36*E36*F36*H36*$CR$6</f>
        <v>0</v>
      </c>
      <c r="CS36" s="26"/>
      <c r="CT36" s="26">
        <f>CS36*D36*E36*F36*H36*$CT$6</f>
        <v>0</v>
      </c>
      <c r="CU36" s="26">
        <v>10</v>
      </c>
      <c r="CV36" s="26">
        <f>CU36*D36*E36*F36*H36*$CV$6</f>
        <v>545208.97536000004</v>
      </c>
      <c r="CW36" s="26"/>
      <c r="CX36" s="26">
        <f>CW36*D36*E36*F36*H36*$CX$6</f>
        <v>0</v>
      </c>
      <c r="CY36" s="26"/>
      <c r="CZ36" s="26">
        <f>CY36*D36*E36*F36*H36*$CZ$6</f>
        <v>0</v>
      </c>
      <c r="DA36" s="26"/>
      <c r="DB36" s="26">
        <f>DA36*D36*E36*F36*H36*$DB$6</f>
        <v>0</v>
      </c>
      <c r="DC36" s="26"/>
      <c r="DD36" s="26">
        <f>DC36*D36*E36*F36*I36*$DD$6</f>
        <v>0</v>
      </c>
      <c r="DE36" s="26"/>
      <c r="DF36" s="26">
        <f>DE36*D36*E36*F36*J36*$DF$6</f>
        <v>0</v>
      </c>
      <c r="DG36" s="26"/>
      <c r="DH36" s="26"/>
      <c r="DI36" s="26"/>
      <c r="DJ36" s="26"/>
      <c r="DK36" s="26"/>
      <c r="DL36" s="26">
        <f>DK36*D36*E36*F36*G36*$DL$6</f>
        <v>0</v>
      </c>
      <c r="DM36" s="26"/>
      <c r="DN36" s="26"/>
      <c r="DO36" s="26"/>
      <c r="DP36" s="26"/>
      <c r="DQ36" s="32">
        <f t="shared" si="90"/>
        <v>34</v>
      </c>
      <c r="DR36" s="32">
        <f t="shared" si="90"/>
        <v>1661600.0758784001</v>
      </c>
    </row>
    <row r="37" spans="1:122" x14ac:dyDescent="0.25">
      <c r="A37" s="28"/>
      <c r="B37" s="29">
        <v>25</v>
      </c>
      <c r="C37" s="23" t="s">
        <v>99</v>
      </c>
      <c r="D37" s="24">
        <f t="shared" si="66"/>
        <v>18150.400000000001</v>
      </c>
      <c r="E37" s="30">
        <v>5.32</v>
      </c>
      <c r="F37" s="25">
        <v>1</v>
      </c>
      <c r="G37" s="24">
        <v>1.4</v>
      </c>
      <c r="H37" s="24">
        <v>1.68</v>
      </c>
      <c r="I37" s="24">
        <v>2.23</v>
      </c>
      <c r="J37" s="24">
        <v>2.39</v>
      </c>
      <c r="K37" s="26"/>
      <c r="L37" s="26">
        <f>K37*D37*E37*F37*G37*$L$6</f>
        <v>0</v>
      </c>
      <c r="M37" s="26">
        <v>16</v>
      </c>
      <c r="N37" s="26">
        <f>M37*D37*E37*F37*G37*$N$6</f>
        <v>2811830.9273600006</v>
      </c>
      <c r="O37" s="26"/>
      <c r="P37" s="26">
        <f>O37*D37*E37*F37*G37*$P$6</f>
        <v>0</v>
      </c>
      <c r="Q37" s="26"/>
      <c r="R37" s="26">
        <f>Q37*D37*E37*F37*G37*$R$6</f>
        <v>0</v>
      </c>
      <c r="S37" s="26"/>
      <c r="T37" s="26">
        <f>S37*D37*E37*F37*G37*$T$6</f>
        <v>0</v>
      </c>
      <c r="U37" s="26">
        <v>25</v>
      </c>
      <c r="V37" s="26">
        <f>U37*D37*E37*F37*G37*$V$6</f>
        <v>3717564.9280000012</v>
      </c>
      <c r="W37" s="26"/>
      <c r="X37" s="26">
        <f>W37*D37*E37*F37*G37*$X$6</f>
        <v>0</v>
      </c>
      <c r="Y37" s="26"/>
      <c r="Z37" s="26">
        <f>Y37*D37*E37*F37*G37*$Z$6</f>
        <v>0</v>
      </c>
      <c r="AA37" s="26"/>
      <c r="AB37" s="26">
        <f>AA37*D37*E37*F37*G37*$AB$6</f>
        <v>0</v>
      </c>
      <c r="AC37" s="26"/>
      <c r="AD37" s="26">
        <f>AC37*D37*E37*F37*G37*$AD$6</f>
        <v>0</v>
      </c>
      <c r="AE37" s="26">
        <v>1</v>
      </c>
      <c r="AF37" s="26">
        <f>AE37*D37*E37*F37*G37*$AF$6</f>
        <v>137211.941888</v>
      </c>
      <c r="AG37" s="26"/>
      <c r="AH37" s="26">
        <f>AG37*D37*E37*F37*G37*$AH$6</f>
        <v>0</v>
      </c>
      <c r="AI37" s="26"/>
      <c r="AJ37" s="26">
        <f>AI37*D37*E37*F37*G37*$AJ$6</f>
        <v>0</v>
      </c>
      <c r="AK37" s="26"/>
      <c r="AL37" s="26">
        <f>AK37*D37*E37*F37*G37*$AL$6</f>
        <v>0</v>
      </c>
      <c r="AM37" s="26">
        <v>0</v>
      </c>
      <c r="AN37" s="26">
        <f>AM37*D37*E37*F37*G37*$AN$6</f>
        <v>0</v>
      </c>
      <c r="AO37" s="26"/>
      <c r="AP37" s="26">
        <f>AO37*D37*E37*F37*G37*$AP$6</f>
        <v>0</v>
      </c>
      <c r="AQ37" s="26"/>
      <c r="AR37" s="26">
        <f>AQ37*D37*E37*F37*G37*$AR$6</f>
        <v>0</v>
      </c>
      <c r="AS37" s="26"/>
      <c r="AT37" s="26">
        <f>AS37*D37*E37*F37*G37*$AT$6</f>
        <v>0</v>
      </c>
      <c r="AU37" s="26"/>
      <c r="AV37" s="26">
        <f>AU37*D37*E37*F37*G37*$AV$6</f>
        <v>0</v>
      </c>
      <c r="AW37" s="26"/>
      <c r="AX37" s="26">
        <f>AW37*D37*E37*F37*G37*$AX$6</f>
        <v>0</v>
      </c>
      <c r="AY37" s="26"/>
      <c r="AZ37" s="26">
        <f>AY37*D37*E37*F37*G37*$AZ$6</f>
        <v>0</v>
      </c>
      <c r="BA37" s="26"/>
      <c r="BB37" s="26">
        <f>BA37*D37*E37*F37*G37*$BB$6</f>
        <v>0</v>
      </c>
      <c r="BC37" s="26"/>
      <c r="BD37" s="26">
        <f>BC37*D37*E37*F37*G37*$BD$6</f>
        <v>0</v>
      </c>
      <c r="BE37" s="26"/>
      <c r="BF37" s="26">
        <f>BE37*D37*E37*F37*G37*$BF$6</f>
        <v>0</v>
      </c>
      <c r="BG37" s="26">
        <v>2</v>
      </c>
      <c r="BH37" s="26">
        <f>BG37*D37*E37*F37*G37*$BH$6</f>
        <v>297405.19424000004</v>
      </c>
      <c r="BI37" s="26"/>
      <c r="BJ37" s="26">
        <f>BI37*D37*E37*F37*G37*$BJ$6</f>
        <v>0</v>
      </c>
      <c r="BK37" s="26"/>
      <c r="BL37" s="26">
        <f>BK37*D37*E37*F37*G37*$BL$6</f>
        <v>0</v>
      </c>
      <c r="BM37" s="26"/>
      <c r="BN37" s="26">
        <f>BM37*D37*E37*F37*H37*$BN$6</f>
        <v>0</v>
      </c>
      <c r="BO37" s="26"/>
      <c r="BP37" s="26">
        <f>BO37*D37*E37*F37*H37*$BP$6</f>
        <v>0</v>
      </c>
      <c r="BQ37" s="26"/>
      <c r="BR37" s="26">
        <f>BQ37*D37*E37*F37*H37*$BR$6</f>
        <v>0</v>
      </c>
      <c r="BS37" s="26">
        <v>5</v>
      </c>
      <c r="BT37" s="26">
        <f>BS37*D37*E37*F37*H37*$BT$6</f>
        <v>778660.87219199992</v>
      </c>
      <c r="BU37" s="26"/>
      <c r="BV37" s="26">
        <f>BU37*D37*E37*F37*H37*$BV$6</f>
        <v>0</v>
      </c>
      <c r="BW37" s="26"/>
      <c r="BX37" s="26">
        <f>BW37*D37*E37*F37*H37*$BX$6</f>
        <v>0</v>
      </c>
      <c r="BY37" s="26"/>
      <c r="BZ37" s="26">
        <f>BY37*D37*E37*F37*H37*$BZ$6</f>
        <v>0</v>
      </c>
      <c r="CA37" s="26">
        <v>1</v>
      </c>
      <c r="CB37" s="26">
        <f>CA37*D37*E37*F37*H37*$CB$6</f>
        <v>155732.17443840002</v>
      </c>
      <c r="CC37" s="26"/>
      <c r="CD37" s="26">
        <f>CC37*D37*E37*F37*H37*$CD$6</f>
        <v>0</v>
      </c>
      <c r="CE37" s="26">
        <v>0</v>
      </c>
      <c r="CF37" s="26">
        <f>CE37*D37*E37*F37*H37*$CF$6</f>
        <v>0</v>
      </c>
      <c r="CG37" s="26"/>
      <c r="CH37" s="26">
        <f>CG37*D37*E37*F37*H37*$CH$6</f>
        <v>0</v>
      </c>
      <c r="CI37" s="26">
        <v>1</v>
      </c>
      <c r="CJ37" s="26">
        <f>CI37*D37*E37*F37*H37*$CJ$6</f>
        <v>168709.85564160004</v>
      </c>
      <c r="CK37" s="26"/>
      <c r="CL37" s="26">
        <f>CK37*D37*E37*F37*H37*$CL$6</f>
        <v>0</v>
      </c>
      <c r="CM37" s="27"/>
      <c r="CN37" s="27">
        <f>CM37*D37*E37*F37*H37*$CN$6</f>
        <v>0</v>
      </c>
      <c r="CO37" s="26">
        <v>13</v>
      </c>
      <c r="CP37" s="26">
        <f>CO37*D37*E37*F37*H37*$CP$6</f>
        <v>2193228.1233407999</v>
      </c>
      <c r="CQ37" s="26"/>
      <c r="CR37" s="26">
        <f>CQ37*D37*E37*F37*H37*$CR$6</f>
        <v>0</v>
      </c>
      <c r="CS37" s="26"/>
      <c r="CT37" s="26">
        <f>CS37*D37*E37*F37*H37*$CT$6</f>
        <v>0</v>
      </c>
      <c r="CU37" s="26">
        <v>2</v>
      </c>
      <c r="CV37" s="26">
        <f>CU37*D37*E37*F37*H37*$CV$6</f>
        <v>389330.43609600008</v>
      </c>
      <c r="CW37" s="26"/>
      <c r="CX37" s="26">
        <f>CW37*D37*E37*F37*H37*$CX$6</f>
        <v>0</v>
      </c>
      <c r="CY37" s="26"/>
      <c r="CZ37" s="26">
        <f>CY37*D37*E37*F37*H37*$CZ$6</f>
        <v>0</v>
      </c>
      <c r="DA37" s="26"/>
      <c r="DB37" s="26">
        <f>DA37*D37*E37*F37*H37*$DB$6</f>
        <v>0</v>
      </c>
      <c r="DC37" s="26"/>
      <c r="DD37" s="26">
        <f>DC37*D37*E37*F37*I37*$DD$6</f>
        <v>0</v>
      </c>
      <c r="DE37" s="26"/>
      <c r="DF37" s="26">
        <f>DE37*D37*E37*F37*J37*$DF$6</f>
        <v>0</v>
      </c>
      <c r="DG37" s="26"/>
      <c r="DH37" s="26"/>
      <c r="DI37" s="26"/>
      <c r="DJ37" s="26"/>
      <c r="DK37" s="26"/>
      <c r="DL37" s="26">
        <f>DK37*D37*E37*F37*G37*$DL$6</f>
        <v>0</v>
      </c>
      <c r="DM37" s="26"/>
      <c r="DN37" s="26"/>
      <c r="DO37" s="26"/>
      <c r="DP37" s="26"/>
      <c r="DQ37" s="32">
        <f t="shared" si="90"/>
        <v>66</v>
      </c>
      <c r="DR37" s="32">
        <f t="shared" si="90"/>
        <v>10649674.453196801</v>
      </c>
    </row>
    <row r="38" spans="1:122" x14ac:dyDescent="0.25">
      <c r="A38" s="28"/>
      <c r="B38" s="29">
        <v>26</v>
      </c>
      <c r="C38" s="23" t="s">
        <v>100</v>
      </c>
      <c r="D38" s="24">
        <f t="shared" si="66"/>
        <v>18150.400000000001</v>
      </c>
      <c r="E38" s="30">
        <v>1.04</v>
      </c>
      <c r="F38" s="25">
        <v>1</v>
      </c>
      <c r="G38" s="24">
        <v>1.4</v>
      </c>
      <c r="H38" s="24">
        <v>1.68</v>
      </c>
      <c r="I38" s="24">
        <v>2.23</v>
      </c>
      <c r="J38" s="24">
        <v>2.39</v>
      </c>
      <c r="K38" s="26"/>
      <c r="L38" s="26">
        <f>K38*D38*E38*F38*G38*$L$6</f>
        <v>0</v>
      </c>
      <c r="M38" s="26">
        <v>41</v>
      </c>
      <c r="N38" s="26">
        <f>M38*D38*E38*F38*G38*$N$6</f>
        <v>1408558.1619200003</v>
      </c>
      <c r="O38" s="26">
        <v>0</v>
      </c>
      <c r="P38" s="26">
        <f>O38*D38*E38*F38*G38*$P$6</f>
        <v>0</v>
      </c>
      <c r="Q38" s="26">
        <v>0</v>
      </c>
      <c r="R38" s="26">
        <f>Q38*D38*E38*F38*G38*$R$6</f>
        <v>0</v>
      </c>
      <c r="S38" s="26">
        <v>0</v>
      </c>
      <c r="T38" s="26">
        <f>S38*D38*E38*F38*G38*$T$6</f>
        <v>0</v>
      </c>
      <c r="U38" s="26">
        <v>7</v>
      </c>
      <c r="V38" s="26">
        <f>U38*D38*E38*F38*G38*$V$6</f>
        <v>203487.76448000001</v>
      </c>
      <c r="W38" s="26">
        <v>0</v>
      </c>
      <c r="X38" s="26">
        <f>W38*D38*E38*F38*G38*$X$6</f>
        <v>0</v>
      </c>
      <c r="Y38" s="26">
        <v>0</v>
      </c>
      <c r="Z38" s="26">
        <f>Y38*D38*E38*F38*G38*$Z$6</f>
        <v>0</v>
      </c>
      <c r="AA38" s="26">
        <v>0</v>
      </c>
      <c r="AB38" s="26">
        <f>AA38*D38*E38*F38*G38*$AB$6</f>
        <v>0</v>
      </c>
      <c r="AC38" s="26">
        <v>0</v>
      </c>
      <c r="AD38" s="26">
        <f>AC38*D38*E38*F38*G38*$AD$6</f>
        <v>0</v>
      </c>
      <c r="AE38" s="26">
        <v>1</v>
      </c>
      <c r="AF38" s="26">
        <f>AE38*D38*E38*F38*G38*$AF$6</f>
        <v>26823.387135999998</v>
      </c>
      <c r="AG38" s="26">
        <v>1</v>
      </c>
      <c r="AH38" s="26">
        <f>AG38*D38*E38*F38*G38*$AH$6</f>
        <v>26955.522048000003</v>
      </c>
      <c r="AI38" s="26">
        <v>0</v>
      </c>
      <c r="AJ38" s="26">
        <f>AI38*D38*E38*F38*G38*$AJ$6</f>
        <v>0</v>
      </c>
      <c r="AK38" s="26">
        <v>0</v>
      </c>
      <c r="AL38" s="26">
        <f>AK38*D38*E38*F38*G38*$AL$6</f>
        <v>0</v>
      </c>
      <c r="AM38" s="26">
        <v>1</v>
      </c>
      <c r="AN38" s="26">
        <f>AM38*D38*E38*F38*G38*$AN$6</f>
        <v>26955.522048000003</v>
      </c>
      <c r="AO38" s="26">
        <v>0</v>
      </c>
      <c r="AP38" s="26">
        <f>AO38*D38*E38*F38*G38*$AP$6</f>
        <v>0</v>
      </c>
      <c r="AQ38" s="26">
        <v>0</v>
      </c>
      <c r="AR38" s="26">
        <f>AQ38*D38*E38*F38*G38*$AR$6</f>
        <v>0</v>
      </c>
      <c r="AS38" s="26">
        <v>4</v>
      </c>
      <c r="AT38" s="26">
        <f>AS38*D38*E38*F38*G38*$AT$6</f>
        <v>116278.72256000001</v>
      </c>
      <c r="AU38" s="26"/>
      <c r="AV38" s="26">
        <f>AU38*D38*E38*F38*G38*$AV$6</f>
        <v>0</v>
      </c>
      <c r="AW38" s="26">
        <v>0</v>
      </c>
      <c r="AX38" s="26">
        <f>AW38*D38*E38*F38*G38*$AX$6</f>
        <v>0</v>
      </c>
      <c r="AY38" s="26">
        <v>0</v>
      </c>
      <c r="AZ38" s="26">
        <f>AY38*D38*E38*F38*G38*$AZ$6</f>
        <v>0</v>
      </c>
      <c r="BA38" s="26">
        <v>0</v>
      </c>
      <c r="BB38" s="26">
        <f>BA38*D38*E38*F38*G38*$BB$6</f>
        <v>0</v>
      </c>
      <c r="BC38" s="26">
        <v>0</v>
      </c>
      <c r="BD38" s="26">
        <f>BC38*D38*E38*F38*G38*$BD$6</f>
        <v>0</v>
      </c>
      <c r="BE38" s="26">
        <v>0</v>
      </c>
      <c r="BF38" s="26">
        <f>BE38*D38*E38*F38*G38*$BF$6</f>
        <v>0</v>
      </c>
      <c r="BG38" s="26">
        <v>6</v>
      </c>
      <c r="BH38" s="26">
        <f>BG38*D38*E38*F38*G38*$BH$6</f>
        <v>174418.08384000004</v>
      </c>
      <c r="BI38" s="26">
        <v>0</v>
      </c>
      <c r="BJ38" s="26">
        <f>BI38*D38*E38*F38*G38*$BJ$6</f>
        <v>0</v>
      </c>
      <c r="BK38" s="26">
        <v>0</v>
      </c>
      <c r="BL38" s="26">
        <f>BK38*D38*E38*F38*G38*$BL$6</f>
        <v>0</v>
      </c>
      <c r="BM38" s="26">
        <v>0</v>
      </c>
      <c r="BN38" s="26">
        <f>BM38*D38*E38*F38*H38*$BN$6</f>
        <v>0</v>
      </c>
      <c r="BO38" s="26">
        <v>0</v>
      </c>
      <c r="BP38" s="26">
        <f>BO38*D38*E38*F38*H38*$BP$6</f>
        <v>0</v>
      </c>
      <c r="BQ38" s="26">
        <v>0</v>
      </c>
      <c r="BR38" s="26">
        <f>BQ38*D38*E38*F38*H38*$BR$6</f>
        <v>0</v>
      </c>
      <c r="BS38" s="26"/>
      <c r="BT38" s="26">
        <f>BS38*D38*E38*F38*H38*$BT$6</f>
        <v>0</v>
      </c>
      <c r="BU38" s="26">
        <v>0</v>
      </c>
      <c r="BV38" s="26">
        <f>BU38*D38*E38*F38*H38*$BV$6</f>
        <v>0</v>
      </c>
      <c r="BW38" s="26">
        <v>4</v>
      </c>
      <c r="BX38" s="26">
        <f>BW38*D38*E38*F38*H38*$BX$6</f>
        <v>121775.53489919999</v>
      </c>
      <c r="BY38" s="26">
        <v>0</v>
      </c>
      <c r="BZ38" s="26">
        <f>BY38*D38*E38*F38*H38*$BZ$6</f>
        <v>0</v>
      </c>
      <c r="CA38" s="26">
        <v>4</v>
      </c>
      <c r="CB38" s="26">
        <f>CA38*D38*E38*F38*H38*$CB$6</f>
        <v>121775.53489919999</v>
      </c>
      <c r="CC38" s="26"/>
      <c r="CD38" s="26">
        <f>CC38*D38*E38*F38*H38*$CD$6</f>
        <v>0</v>
      </c>
      <c r="CE38" s="26">
        <v>1</v>
      </c>
      <c r="CF38" s="26">
        <f>CE38*D38*E38*F38*H38*$CF$6</f>
        <v>32188.064563199998</v>
      </c>
      <c r="CG38" s="26">
        <v>0</v>
      </c>
      <c r="CH38" s="26">
        <f>CG38*D38*E38*F38*H38*$CH$6</f>
        <v>0</v>
      </c>
      <c r="CI38" s="26">
        <v>5</v>
      </c>
      <c r="CJ38" s="26">
        <f>CI38*D38*E38*F38*H38*$CJ$6</f>
        <v>164904.370176</v>
      </c>
      <c r="CK38" s="26">
        <v>0</v>
      </c>
      <c r="CL38" s="26">
        <f>CK38*D38*E38*F38*H38*$CL$6</f>
        <v>0</v>
      </c>
      <c r="CM38" s="27"/>
      <c r="CN38" s="27">
        <f>CM38*D38*E38*F38*H38*$CN$6</f>
        <v>0</v>
      </c>
      <c r="CO38" s="26">
        <v>13</v>
      </c>
      <c r="CP38" s="26">
        <f>CO38*D38*E38*F38*H38*$CP$6</f>
        <v>428751.36245760001</v>
      </c>
      <c r="CQ38" s="26">
        <v>0</v>
      </c>
      <c r="CR38" s="26">
        <f>CQ38*D38*E38*F38*H38*$CR$6</f>
        <v>0</v>
      </c>
      <c r="CS38" s="26">
        <v>0</v>
      </c>
      <c r="CT38" s="26">
        <f>CS38*D38*E38*F38*H38*$CT$6</f>
        <v>0</v>
      </c>
      <c r="CU38" s="26">
        <v>13</v>
      </c>
      <c r="CV38" s="26">
        <f>CU38*D38*E38*F38*H38*$CV$6</f>
        <v>494713.11052799999</v>
      </c>
      <c r="CW38" s="26">
        <v>0</v>
      </c>
      <c r="CX38" s="26">
        <f>CW38*D38*E38*F38*H38*$CX$6</f>
        <v>0</v>
      </c>
      <c r="CY38" s="26">
        <v>0</v>
      </c>
      <c r="CZ38" s="26">
        <f>CY38*D38*E38*F38*H38*$CZ$6</f>
        <v>0</v>
      </c>
      <c r="DA38" s="26">
        <v>0</v>
      </c>
      <c r="DB38" s="26">
        <f>DA38*D38*E38*F38*H38*$DB$6</f>
        <v>0</v>
      </c>
      <c r="DC38" s="26">
        <v>0</v>
      </c>
      <c r="DD38" s="26">
        <f>DC38*D38*E38*F38*I38*$DD$6</f>
        <v>0</v>
      </c>
      <c r="DE38" s="26">
        <v>0</v>
      </c>
      <c r="DF38" s="26">
        <f>DE38*D38*E38*F38*J38*$DF$6</f>
        <v>0</v>
      </c>
      <c r="DG38" s="26"/>
      <c r="DH38" s="26"/>
      <c r="DI38" s="26"/>
      <c r="DJ38" s="26"/>
      <c r="DK38" s="26"/>
      <c r="DL38" s="26">
        <f>DK38*D38*E38*F38*G38*$DL$6</f>
        <v>0</v>
      </c>
      <c r="DM38" s="26"/>
      <c r="DN38" s="26"/>
      <c r="DO38" s="26"/>
      <c r="DP38" s="26"/>
      <c r="DQ38" s="32">
        <f t="shared" si="90"/>
        <v>101</v>
      </c>
      <c r="DR38" s="32">
        <f t="shared" si="90"/>
        <v>3347585.1415551999</v>
      </c>
    </row>
    <row r="39" spans="1:122" ht="33.75" customHeight="1" x14ac:dyDescent="0.25">
      <c r="A39" s="28"/>
      <c r="B39" s="29">
        <v>27</v>
      </c>
      <c r="C39" s="23" t="s">
        <v>101</v>
      </c>
      <c r="D39" s="24">
        <f t="shared" si="66"/>
        <v>18150.400000000001</v>
      </c>
      <c r="E39" s="30">
        <v>1.0900000000000001</v>
      </c>
      <c r="F39" s="25">
        <v>1</v>
      </c>
      <c r="G39" s="24">
        <v>1.4</v>
      </c>
      <c r="H39" s="24">
        <v>1.68</v>
      </c>
      <c r="I39" s="24">
        <v>2.23</v>
      </c>
      <c r="J39" s="24">
        <v>2.39</v>
      </c>
      <c r="K39" s="26"/>
      <c r="L39" s="26">
        <f>K39*D39*E39*F39*G39*$L$6</f>
        <v>0</v>
      </c>
      <c r="M39" s="26">
        <v>5</v>
      </c>
      <c r="N39" s="26">
        <f>M39*D39*E39*F39*G39*$N$6</f>
        <v>180033.81760000001</v>
      </c>
      <c r="O39" s="26">
        <v>0</v>
      </c>
      <c r="P39" s="26">
        <f>O39*D39*E39*F39*G39*$P$6</f>
        <v>0</v>
      </c>
      <c r="Q39" s="26">
        <v>0</v>
      </c>
      <c r="R39" s="26">
        <f>Q39*D39*E39*F39*G39*$R$6</f>
        <v>0</v>
      </c>
      <c r="S39" s="26">
        <v>0</v>
      </c>
      <c r="T39" s="26">
        <f>S39*D39*E39*F39*G39*$T$6</f>
        <v>0</v>
      </c>
      <c r="U39" s="26">
        <v>4</v>
      </c>
      <c r="V39" s="26">
        <f>U39*D39*E39*F39*G39*$V$6</f>
        <v>121869.04576000001</v>
      </c>
      <c r="W39" s="26">
        <v>0</v>
      </c>
      <c r="X39" s="26">
        <f>W39*D39*E39*F39*G39*$X$6</f>
        <v>0</v>
      </c>
      <c r="Y39" s="26">
        <v>0</v>
      </c>
      <c r="Z39" s="26">
        <f>Y39*D39*E39*F39*G39*$Z$6</f>
        <v>0</v>
      </c>
      <c r="AA39" s="26">
        <v>0</v>
      </c>
      <c r="AB39" s="26">
        <f>AA39*D39*E39*F39*G39*$AB$6</f>
        <v>0</v>
      </c>
      <c r="AC39" s="26">
        <v>0</v>
      </c>
      <c r="AD39" s="26">
        <f>AC39*D39*E39*F39*G39*$AD$6</f>
        <v>0</v>
      </c>
      <c r="AE39" s="26">
        <v>0</v>
      </c>
      <c r="AF39" s="26">
        <f>AE39*D39*E39*F39*G39*$AF$6</f>
        <v>0</v>
      </c>
      <c r="AG39" s="26">
        <v>0</v>
      </c>
      <c r="AH39" s="26">
        <f>AG39*D39*E39*F39*G39*$AH$6</f>
        <v>0</v>
      </c>
      <c r="AI39" s="26"/>
      <c r="AJ39" s="26">
        <f>AI39*D39*E39*F39*G39*$AJ$6</f>
        <v>0</v>
      </c>
      <c r="AK39" s="26">
        <v>0</v>
      </c>
      <c r="AL39" s="26">
        <f>AK39*D39*E39*F39*G39*$AL$6</f>
        <v>0</v>
      </c>
      <c r="AM39" s="26">
        <v>0</v>
      </c>
      <c r="AN39" s="26">
        <f>AM39*D39*E39*F39*G39*$AN$6</f>
        <v>0</v>
      </c>
      <c r="AO39" s="26">
        <v>0</v>
      </c>
      <c r="AP39" s="26">
        <f>AO39*D39*E39*F39*G39*$AP$6</f>
        <v>0</v>
      </c>
      <c r="AQ39" s="26">
        <v>0</v>
      </c>
      <c r="AR39" s="26">
        <f>AQ39*D39*E39*F39*G39*$AR$6</f>
        <v>0</v>
      </c>
      <c r="AS39" s="26">
        <v>3</v>
      </c>
      <c r="AT39" s="26">
        <f>AS39*D39*E39*F39*G39*$AT$6</f>
        <v>91401.784320000021</v>
      </c>
      <c r="AU39" s="26"/>
      <c r="AV39" s="26">
        <f>AU39*D39*E39*F39*G39*$AV$6</f>
        <v>0</v>
      </c>
      <c r="AW39" s="26">
        <v>0</v>
      </c>
      <c r="AX39" s="26">
        <f>AW39*D39*E39*F39*G39*$AX$6</f>
        <v>0</v>
      </c>
      <c r="AY39" s="26">
        <v>0</v>
      </c>
      <c r="AZ39" s="26">
        <f>AY39*D39*E39*F39*G39*$AZ$6</f>
        <v>0</v>
      </c>
      <c r="BA39" s="26">
        <v>0</v>
      </c>
      <c r="BB39" s="26">
        <f>BA39*D39*E39*F39*G39*$BB$6</f>
        <v>0</v>
      </c>
      <c r="BC39" s="26">
        <v>0</v>
      </c>
      <c r="BD39" s="26">
        <f>BC39*D39*E39*F39*G39*$BD$6</f>
        <v>0</v>
      </c>
      <c r="BE39" s="26">
        <v>0</v>
      </c>
      <c r="BF39" s="26">
        <f>BE39*D39*E39*F39*G39*$BF$6</f>
        <v>0</v>
      </c>
      <c r="BG39" s="26">
        <v>4</v>
      </c>
      <c r="BH39" s="26">
        <f>BG39*D39*E39*F39*G39*$BH$6</f>
        <v>121869.04576000001</v>
      </c>
      <c r="BI39" s="26">
        <v>0</v>
      </c>
      <c r="BJ39" s="26">
        <f>BI39*D39*E39*F39*G39*$BJ$6</f>
        <v>0</v>
      </c>
      <c r="BK39" s="26">
        <v>0</v>
      </c>
      <c r="BL39" s="26">
        <f>BK39*D39*E39*F39*G39*$BL$6</f>
        <v>0</v>
      </c>
      <c r="BM39" s="26">
        <v>0</v>
      </c>
      <c r="BN39" s="26">
        <f>BM39*D39*E39*F39*H39*$BN$6</f>
        <v>0</v>
      </c>
      <c r="BO39" s="26">
        <v>0</v>
      </c>
      <c r="BP39" s="26">
        <f>BO39*D39*E39*F39*H39*$BP$6</f>
        <v>0</v>
      </c>
      <c r="BQ39" s="26">
        <v>0</v>
      </c>
      <c r="BR39" s="26">
        <f>BQ39*D39*E39*F39*H39*$BR$6</f>
        <v>0</v>
      </c>
      <c r="BS39" s="26"/>
      <c r="BT39" s="26">
        <f>BS39*D39*E39*F39*H39*$BT$6</f>
        <v>0</v>
      </c>
      <c r="BU39" s="26">
        <v>0</v>
      </c>
      <c r="BV39" s="26">
        <f>BU39*D39*E39*F39*H39*$BV$6</f>
        <v>0</v>
      </c>
      <c r="BW39" s="26">
        <v>0</v>
      </c>
      <c r="BX39" s="26">
        <f>BW39*D39*E39*F39*H39*$BX$6</f>
        <v>0</v>
      </c>
      <c r="BY39" s="26">
        <v>0</v>
      </c>
      <c r="BZ39" s="26">
        <f>BY39*D39*E39*F39*H39*$BZ$6</f>
        <v>0</v>
      </c>
      <c r="CA39" s="26"/>
      <c r="CB39" s="26">
        <f>CA39*D39*E39*F39*H39*$CB$6</f>
        <v>0</v>
      </c>
      <c r="CC39" s="26"/>
      <c r="CD39" s="26">
        <f>CC39*D39*E39*F39*H39*$CD$6</f>
        <v>0</v>
      </c>
      <c r="CE39" s="26">
        <v>0</v>
      </c>
      <c r="CF39" s="26">
        <f>CE39*D39*E39*F39*H39*$CF$6</f>
        <v>0</v>
      </c>
      <c r="CG39" s="26">
        <v>0</v>
      </c>
      <c r="CH39" s="26">
        <f>CG39*D39*E39*F39*H39*$CH$6</f>
        <v>0</v>
      </c>
      <c r="CI39" s="26"/>
      <c r="CJ39" s="26">
        <f>CI39*D39*E39*F39*H39*$CJ$6</f>
        <v>0</v>
      </c>
      <c r="CK39" s="26">
        <v>0</v>
      </c>
      <c r="CL39" s="26">
        <f>CK39*D39*E39*F39*H39*$CL$6</f>
        <v>0</v>
      </c>
      <c r="CM39" s="27"/>
      <c r="CN39" s="27">
        <f>CM39*D39*E39*F39*H39*$CN$6</f>
        <v>0</v>
      </c>
      <c r="CO39" s="26">
        <v>7</v>
      </c>
      <c r="CP39" s="26">
        <f>CO39*D39*E39*F39*H39*$CP$6</f>
        <v>241965.45085440006</v>
      </c>
      <c r="CQ39" s="26">
        <v>0</v>
      </c>
      <c r="CR39" s="26">
        <f>CQ39*D39*E39*F39*H39*$CR$6</f>
        <v>0</v>
      </c>
      <c r="CS39" s="26">
        <v>0</v>
      </c>
      <c r="CT39" s="26">
        <f>CS39*D39*E39*F39*H39*$CT$6</f>
        <v>0</v>
      </c>
      <c r="CU39" s="26">
        <v>1</v>
      </c>
      <c r="CV39" s="26">
        <f>CU39*D39*E39*F39*H39*$CV$6</f>
        <v>39884.414976000007</v>
      </c>
      <c r="CW39" s="26">
        <v>0</v>
      </c>
      <c r="CX39" s="26">
        <f>CW39*D39*E39*F39*H39*$CX$6</f>
        <v>0</v>
      </c>
      <c r="CY39" s="26">
        <v>0</v>
      </c>
      <c r="CZ39" s="26">
        <f>CY39*D39*E39*F39*H39*$CZ$6</f>
        <v>0</v>
      </c>
      <c r="DA39" s="26">
        <v>0</v>
      </c>
      <c r="DB39" s="26">
        <f>DA39*D39*E39*F39*H39*$DB$6</f>
        <v>0</v>
      </c>
      <c r="DC39" s="26">
        <v>0</v>
      </c>
      <c r="DD39" s="26">
        <f>DC39*D39*E39*F39*I39*$DD$6</f>
        <v>0</v>
      </c>
      <c r="DE39" s="26">
        <v>0</v>
      </c>
      <c r="DF39" s="26">
        <f>DE39*D39*E39*F39*J39*$DF$6</f>
        <v>0</v>
      </c>
      <c r="DG39" s="26"/>
      <c r="DH39" s="26"/>
      <c r="DI39" s="26"/>
      <c r="DJ39" s="26"/>
      <c r="DK39" s="26"/>
      <c r="DL39" s="26">
        <f>DK39*D39*E39*F39*G39*$DL$6</f>
        <v>0</v>
      </c>
      <c r="DM39" s="26"/>
      <c r="DN39" s="26"/>
      <c r="DO39" s="26"/>
      <c r="DP39" s="26"/>
      <c r="DQ39" s="32">
        <f t="shared" si="90"/>
        <v>24</v>
      </c>
      <c r="DR39" s="32">
        <f t="shared" si="90"/>
        <v>797023.55927040009</v>
      </c>
    </row>
    <row r="40" spans="1:122" x14ac:dyDescent="0.25">
      <c r="A40" s="28">
        <v>6</v>
      </c>
      <c r="B40" s="43"/>
      <c r="C40" s="47" t="s">
        <v>102</v>
      </c>
      <c r="D40" s="24">
        <f t="shared" si="66"/>
        <v>18150.400000000001</v>
      </c>
      <c r="E40" s="51"/>
      <c r="F40" s="25"/>
      <c r="G40" s="24"/>
      <c r="H40" s="24"/>
      <c r="I40" s="24"/>
      <c r="J40" s="24"/>
      <c r="K40" s="31">
        <f t="shared" ref="K40:Z40" si="91">SUM(K41:K43)</f>
        <v>0</v>
      </c>
      <c r="L40" s="31">
        <f t="shared" si="91"/>
        <v>0</v>
      </c>
      <c r="M40" s="31">
        <f t="shared" si="91"/>
        <v>93</v>
      </c>
      <c r="N40" s="31">
        <f t="shared" si="91"/>
        <v>1380809.8303999999</v>
      </c>
      <c r="O40" s="31">
        <f t="shared" si="91"/>
        <v>0</v>
      </c>
      <c r="P40" s="31">
        <f t="shared" si="91"/>
        <v>0</v>
      </c>
      <c r="Q40" s="31">
        <f t="shared" si="91"/>
        <v>0</v>
      </c>
      <c r="R40" s="31">
        <f t="shared" si="91"/>
        <v>0</v>
      </c>
      <c r="S40" s="31">
        <f t="shared" si="91"/>
        <v>0</v>
      </c>
      <c r="T40" s="31">
        <f t="shared" si="91"/>
        <v>0</v>
      </c>
      <c r="U40" s="31">
        <f t="shared" si="91"/>
        <v>13</v>
      </c>
      <c r="V40" s="31">
        <f t="shared" si="91"/>
        <v>190070.98879999999</v>
      </c>
      <c r="W40" s="31">
        <f t="shared" si="91"/>
        <v>0</v>
      </c>
      <c r="X40" s="31">
        <f t="shared" si="91"/>
        <v>0</v>
      </c>
      <c r="Y40" s="31">
        <f t="shared" si="91"/>
        <v>0</v>
      </c>
      <c r="Z40" s="31">
        <f t="shared" si="91"/>
        <v>0</v>
      </c>
      <c r="AA40" s="31">
        <f t="shared" ref="AA40:AP40" si="92">SUM(AA41:AA43)</f>
        <v>0</v>
      </c>
      <c r="AB40" s="31">
        <f t="shared" si="92"/>
        <v>0</v>
      </c>
      <c r="AC40" s="31">
        <f t="shared" si="92"/>
        <v>10</v>
      </c>
      <c r="AD40" s="31">
        <f t="shared" si="92"/>
        <v>87818.89535999998</v>
      </c>
      <c r="AE40" s="31">
        <f t="shared" si="92"/>
        <v>5</v>
      </c>
      <c r="AF40" s="31">
        <f t="shared" si="92"/>
        <v>46425.09311999999</v>
      </c>
      <c r="AG40" s="31">
        <f t="shared" si="92"/>
        <v>71</v>
      </c>
      <c r="AH40" s="31">
        <f t="shared" si="92"/>
        <v>831474.18009599997</v>
      </c>
      <c r="AI40" s="31">
        <f t="shared" si="92"/>
        <v>7</v>
      </c>
      <c r="AJ40" s="31">
        <f t="shared" si="92"/>
        <v>135814.36108800001</v>
      </c>
      <c r="AK40" s="31">
        <f t="shared" si="92"/>
        <v>0</v>
      </c>
      <c r="AL40" s="31">
        <f t="shared" si="92"/>
        <v>0</v>
      </c>
      <c r="AM40" s="31">
        <f t="shared" si="92"/>
        <v>73</v>
      </c>
      <c r="AN40" s="31">
        <f t="shared" si="92"/>
        <v>868278.83519999997</v>
      </c>
      <c r="AO40" s="31">
        <f t="shared" si="92"/>
        <v>0</v>
      </c>
      <c r="AP40" s="31">
        <f t="shared" si="92"/>
        <v>0</v>
      </c>
      <c r="AQ40" s="31">
        <f t="shared" ref="AQ40:BF40" si="93">SUM(AQ41:AQ43)</f>
        <v>2</v>
      </c>
      <c r="AR40" s="31">
        <f t="shared" si="93"/>
        <v>39111.933951999999</v>
      </c>
      <c r="AS40" s="31">
        <f t="shared" si="93"/>
        <v>45</v>
      </c>
      <c r="AT40" s="31">
        <f t="shared" si="93"/>
        <v>962094.62271999998</v>
      </c>
      <c r="AU40" s="31">
        <f t="shared" si="93"/>
        <v>0</v>
      </c>
      <c r="AV40" s="31">
        <f t="shared" si="93"/>
        <v>0</v>
      </c>
      <c r="AW40" s="31">
        <f t="shared" si="93"/>
        <v>0</v>
      </c>
      <c r="AX40" s="31">
        <f t="shared" si="93"/>
        <v>0</v>
      </c>
      <c r="AY40" s="31">
        <f t="shared" si="93"/>
        <v>0</v>
      </c>
      <c r="AZ40" s="31">
        <f t="shared" si="93"/>
        <v>0</v>
      </c>
      <c r="BA40" s="31">
        <f t="shared" si="93"/>
        <v>0</v>
      </c>
      <c r="BB40" s="31">
        <f t="shared" si="93"/>
        <v>0</v>
      </c>
      <c r="BC40" s="31">
        <f t="shared" si="93"/>
        <v>231</v>
      </c>
      <c r="BD40" s="31">
        <f t="shared" si="93"/>
        <v>1922959.3743359998</v>
      </c>
      <c r="BE40" s="31">
        <f t="shared" si="93"/>
        <v>180</v>
      </c>
      <c r="BF40" s="31">
        <f t="shared" si="93"/>
        <v>1674149.3350399998</v>
      </c>
      <c r="BG40" s="31">
        <f t="shared" ref="BG40:BV40" si="94">SUM(BG41:BG43)</f>
        <v>17</v>
      </c>
      <c r="BH40" s="31">
        <f t="shared" si="94"/>
        <v>300200.35583999997</v>
      </c>
      <c r="BI40" s="31">
        <f t="shared" si="94"/>
        <v>0</v>
      </c>
      <c r="BJ40" s="31">
        <f t="shared" si="94"/>
        <v>0</v>
      </c>
      <c r="BK40" s="31">
        <f t="shared" si="94"/>
        <v>5</v>
      </c>
      <c r="BL40" s="31">
        <f t="shared" si="94"/>
        <v>41622.497279999996</v>
      </c>
      <c r="BM40" s="31">
        <f t="shared" si="94"/>
        <v>12</v>
      </c>
      <c r="BN40" s="31">
        <f t="shared" si="94"/>
        <v>216863.88326399997</v>
      </c>
      <c r="BO40" s="31">
        <f t="shared" si="94"/>
        <v>9</v>
      </c>
      <c r="BP40" s="31">
        <f t="shared" si="94"/>
        <v>148194.38592</v>
      </c>
      <c r="BQ40" s="31">
        <f t="shared" si="94"/>
        <v>22</v>
      </c>
      <c r="BR40" s="31">
        <f t="shared" si="94"/>
        <v>748372.50109439983</v>
      </c>
      <c r="BS40" s="31">
        <f t="shared" si="94"/>
        <v>56</v>
      </c>
      <c r="BT40" s="31">
        <f t="shared" si="94"/>
        <v>669765.44194559997</v>
      </c>
      <c r="BU40" s="31">
        <f t="shared" si="94"/>
        <v>16</v>
      </c>
      <c r="BV40" s="31">
        <f t="shared" si="94"/>
        <v>278337.11001599999</v>
      </c>
      <c r="BW40" s="31">
        <f t="shared" ref="BW40:CL40" si="95">SUM(BW41:BW43)</f>
        <v>24</v>
      </c>
      <c r="BX40" s="31">
        <f t="shared" si="95"/>
        <v>464269.22680319997</v>
      </c>
      <c r="BY40" s="31">
        <f t="shared" si="95"/>
        <v>17</v>
      </c>
      <c r="BZ40" s="31">
        <f t="shared" si="95"/>
        <v>201175.40351999996</v>
      </c>
      <c r="CA40" s="31">
        <f t="shared" si="95"/>
        <v>41</v>
      </c>
      <c r="CB40" s="31">
        <f t="shared" si="95"/>
        <v>583117.4651903999</v>
      </c>
      <c r="CC40" s="31">
        <f t="shared" si="95"/>
        <v>9</v>
      </c>
      <c r="CD40" s="31">
        <f t="shared" si="95"/>
        <v>112039.22472959998</v>
      </c>
      <c r="CE40" s="31">
        <f t="shared" si="95"/>
        <v>42</v>
      </c>
      <c r="CF40" s="31">
        <f t="shared" si="95"/>
        <v>821414.64760319993</v>
      </c>
      <c r="CG40" s="31">
        <f t="shared" si="95"/>
        <v>1</v>
      </c>
      <c r="CH40" s="31">
        <f t="shared" si="95"/>
        <v>9989.3993472000002</v>
      </c>
      <c r="CI40" s="31">
        <f t="shared" si="95"/>
        <v>16</v>
      </c>
      <c r="CJ40" s="31">
        <f t="shared" si="95"/>
        <v>317123.78880000004</v>
      </c>
      <c r="CK40" s="31">
        <f t="shared" si="95"/>
        <v>1</v>
      </c>
      <c r="CL40" s="31">
        <f t="shared" si="95"/>
        <v>11416.4563968</v>
      </c>
      <c r="CM40" s="31">
        <f t="shared" ref="CM40:DB40" si="96">SUM(CM41:CM43)</f>
        <v>17</v>
      </c>
      <c r="CN40" s="31">
        <f t="shared" si="96"/>
        <v>314586.79848959995</v>
      </c>
      <c r="CO40" s="31">
        <f t="shared" si="96"/>
        <v>2</v>
      </c>
      <c r="CP40" s="31">
        <f t="shared" si="96"/>
        <v>65961.748070400005</v>
      </c>
      <c r="CQ40" s="31">
        <f t="shared" si="96"/>
        <v>0</v>
      </c>
      <c r="CR40" s="31">
        <f t="shared" si="96"/>
        <v>0</v>
      </c>
      <c r="CS40" s="31">
        <f t="shared" si="96"/>
        <v>0</v>
      </c>
      <c r="CT40" s="31">
        <f t="shared" si="96"/>
        <v>0</v>
      </c>
      <c r="CU40" s="31">
        <f t="shared" si="96"/>
        <v>110</v>
      </c>
      <c r="CV40" s="31">
        <f t="shared" si="96"/>
        <v>1866151.5263999999</v>
      </c>
      <c r="CW40" s="31">
        <f t="shared" si="96"/>
        <v>1</v>
      </c>
      <c r="CX40" s="31">
        <f t="shared" si="96"/>
        <v>62936.875008000003</v>
      </c>
      <c r="CY40" s="31">
        <f t="shared" si="96"/>
        <v>0</v>
      </c>
      <c r="CZ40" s="31">
        <f t="shared" si="96"/>
        <v>0</v>
      </c>
      <c r="DA40" s="31">
        <f t="shared" si="96"/>
        <v>2</v>
      </c>
      <c r="DB40" s="31">
        <f t="shared" si="96"/>
        <v>22284.044697599995</v>
      </c>
      <c r="DC40" s="31">
        <f t="shared" ref="DC40:DR40" si="97">SUM(DC41:DC43)</f>
        <v>12</v>
      </c>
      <c r="DD40" s="31">
        <f t="shared" si="97"/>
        <v>377635.40736000001</v>
      </c>
      <c r="DE40" s="31">
        <f t="shared" si="97"/>
        <v>32</v>
      </c>
      <c r="DF40" s="31">
        <f t="shared" si="97"/>
        <v>1574153.699328</v>
      </c>
      <c r="DG40" s="31">
        <f t="shared" si="97"/>
        <v>1712</v>
      </c>
      <c r="DH40" s="31">
        <f t="shared" si="97"/>
        <v>50510806.241280004</v>
      </c>
      <c r="DI40" s="31">
        <f t="shared" si="97"/>
        <v>0</v>
      </c>
      <c r="DJ40" s="31">
        <f t="shared" si="97"/>
        <v>0</v>
      </c>
      <c r="DK40" s="31">
        <f t="shared" si="97"/>
        <v>0</v>
      </c>
      <c r="DL40" s="31">
        <f t="shared" si="97"/>
        <v>0</v>
      </c>
      <c r="DM40" s="31">
        <f t="shared" si="97"/>
        <v>0</v>
      </c>
      <c r="DN40" s="31">
        <f t="shared" si="97"/>
        <v>0</v>
      </c>
      <c r="DO40" s="31">
        <f t="shared" si="97"/>
        <v>0</v>
      </c>
      <c r="DP40" s="31">
        <f t="shared" si="97"/>
        <v>0</v>
      </c>
      <c r="DQ40" s="31">
        <f t="shared" si="97"/>
        <v>2906</v>
      </c>
      <c r="DR40" s="31">
        <f t="shared" si="97"/>
        <v>67857425.578495994</v>
      </c>
    </row>
    <row r="41" spans="1:122" x14ac:dyDescent="0.25">
      <c r="A41" s="28"/>
      <c r="B41" s="29">
        <v>28</v>
      </c>
      <c r="C41" s="23" t="s">
        <v>103</v>
      </c>
      <c r="D41" s="24">
        <f t="shared" si="66"/>
        <v>18150.400000000001</v>
      </c>
      <c r="E41" s="30">
        <v>1.72</v>
      </c>
      <c r="F41" s="25">
        <v>1</v>
      </c>
      <c r="G41" s="24">
        <v>1.4</v>
      </c>
      <c r="H41" s="24">
        <v>1.68</v>
      </c>
      <c r="I41" s="24">
        <v>2.23</v>
      </c>
      <c r="J41" s="24">
        <v>2.39</v>
      </c>
      <c r="K41" s="26">
        <f>SUM(K42:K43)</f>
        <v>0</v>
      </c>
      <c r="L41" s="26">
        <f>K41*D41*E41*F41*G41*$L$6</f>
        <v>0</v>
      </c>
      <c r="M41" s="26">
        <v>5</v>
      </c>
      <c r="N41" s="26">
        <f>M41*D41*E41*F41*G41*$N$6</f>
        <v>284090.06079999998</v>
      </c>
      <c r="O41" s="26">
        <v>0</v>
      </c>
      <c r="P41" s="26">
        <f>O41*D41*E41*F41*G41*$P$6</f>
        <v>0</v>
      </c>
      <c r="Q41" s="26">
        <v>0</v>
      </c>
      <c r="R41" s="26">
        <f>Q41*D41*E41*F41*G41*$R$6</f>
        <v>0</v>
      </c>
      <c r="S41" s="26">
        <v>0</v>
      </c>
      <c r="T41" s="26">
        <f>S41*D41*E41*F41*G41*$T$6</f>
        <v>0</v>
      </c>
      <c r="U41" s="26">
        <v>1</v>
      </c>
      <c r="V41" s="26">
        <f>U41*D41*E41*F41*G41*$V$6</f>
        <v>48076.779520000004</v>
      </c>
      <c r="W41" s="26">
        <v>0</v>
      </c>
      <c r="X41" s="26">
        <f>W41*D41*E41*F41*G41*$X$6</f>
        <v>0</v>
      </c>
      <c r="Y41" s="26">
        <v>0</v>
      </c>
      <c r="Z41" s="26">
        <f>Y41*D41*E41*F41*G41*$Z$6</f>
        <v>0</v>
      </c>
      <c r="AA41" s="26">
        <v>0</v>
      </c>
      <c r="AB41" s="26">
        <f>AA41*D41*E41*F41*G41*$AB$6</f>
        <v>0</v>
      </c>
      <c r="AC41" s="26"/>
      <c r="AD41" s="26">
        <f>AC41*D41*E41*F41*G41*$AD$6</f>
        <v>0</v>
      </c>
      <c r="AE41" s="26"/>
      <c r="AF41" s="26">
        <f>AE41*D41*E41*F41*G41*$AF$6</f>
        <v>0</v>
      </c>
      <c r="AG41" s="26">
        <v>2</v>
      </c>
      <c r="AH41" s="26">
        <f>AG41*D41*E41*F41*G41*$AH$6</f>
        <v>89160.572928000009</v>
      </c>
      <c r="AI41" s="26">
        <v>2</v>
      </c>
      <c r="AJ41" s="26">
        <f>AI41*D41*E41*F41*G41*$AJ$6</f>
        <v>89160.572928000009</v>
      </c>
      <c r="AK41" s="26">
        <v>0</v>
      </c>
      <c r="AL41" s="26">
        <f>AK41*D41*E41*F41*G41*$AL$6</f>
        <v>0</v>
      </c>
      <c r="AM41" s="26"/>
      <c r="AN41" s="26">
        <f>AM41*D41*E41*F41*G41*$AN$6</f>
        <v>0</v>
      </c>
      <c r="AO41" s="26">
        <v>0</v>
      </c>
      <c r="AP41" s="26">
        <f>AO41*D41*E41*F41*G41*$AP$6</f>
        <v>0</v>
      </c>
      <c r="AQ41" s="26">
        <v>0</v>
      </c>
      <c r="AR41" s="26">
        <f>AQ41*D41*E41*F41*G41*$AR$6</f>
        <v>0</v>
      </c>
      <c r="AS41" s="26">
        <v>12</v>
      </c>
      <c r="AT41" s="26">
        <f>AS41*D41*E41*F41*G41*$AT$6</f>
        <v>576921.35424000002</v>
      </c>
      <c r="AU41" s="26"/>
      <c r="AV41" s="26">
        <f>AU41*D41*E41*F41*G41*$AV$6</f>
        <v>0</v>
      </c>
      <c r="AW41" s="26">
        <v>0</v>
      </c>
      <c r="AX41" s="26">
        <f>AW41*D41*E41*F41*G41*$AX$6</f>
        <v>0</v>
      </c>
      <c r="AY41" s="26">
        <v>0</v>
      </c>
      <c r="AZ41" s="26">
        <f>AY41*D41*E41*F41*G41*$AZ$6</f>
        <v>0</v>
      </c>
      <c r="BA41" s="26">
        <v>0</v>
      </c>
      <c r="BB41" s="26">
        <f>BA41*D41*E41*F41*G41*$BB$6</f>
        <v>0</v>
      </c>
      <c r="BC41" s="26"/>
      <c r="BD41" s="26">
        <f>BC41*D41*E41*F41*G41*$BD$6</f>
        <v>0</v>
      </c>
      <c r="BE41" s="26"/>
      <c r="BF41" s="26">
        <f>BE41*D41*E41*F41*G41*$BF$6</f>
        <v>0</v>
      </c>
      <c r="BG41" s="26">
        <v>2</v>
      </c>
      <c r="BH41" s="26">
        <f>BG41*D41*E41*F41*G41*$BH$6</f>
        <v>96153.559040000007</v>
      </c>
      <c r="BI41" s="26">
        <v>0</v>
      </c>
      <c r="BJ41" s="26">
        <f>BI41*D41*E41*F41*G41*$BJ$6</f>
        <v>0</v>
      </c>
      <c r="BK41" s="26"/>
      <c r="BL41" s="26">
        <f>BK41*D41*E41*F41*G41*$BL$6</f>
        <v>0</v>
      </c>
      <c r="BM41" s="26"/>
      <c r="BN41" s="26">
        <f>BM41*D41*E41*F41*H41*$BN$6</f>
        <v>0</v>
      </c>
      <c r="BO41" s="26"/>
      <c r="BP41" s="26">
        <f>BO41*D41*E41*F41*H41*$BP$6</f>
        <v>0</v>
      </c>
      <c r="BQ41" s="26">
        <v>10</v>
      </c>
      <c r="BR41" s="26">
        <f>BQ41*D41*E41*F41*H41*$BR$6</f>
        <v>532341.06777599989</v>
      </c>
      <c r="BS41" s="26">
        <v>2</v>
      </c>
      <c r="BT41" s="26">
        <f>BS41*D41*E41*F41*H41*$BT$6</f>
        <v>100699.00001280001</v>
      </c>
      <c r="BU41" s="26"/>
      <c r="BV41" s="26">
        <f>BU41*D41*E41*F41*H41*$BV$6</f>
        <v>0</v>
      </c>
      <c r="BW41" s="26"/>
      <c r="BX41" s="26">
        <f>BW41*D41*E41*F41*H41*$BX$6</f>
        <v>0</v>
      </c>
      <c r="BY41" s="26"/>
      <c r="BZ41" s="26">
        <f>BY41*D41*E41*F41*H41*$BZ$6</f>
        <v>0</v>
      </c>
      <c r="CA41" s="26">
        <v>1</v>
      </c>
      <c r="CB41" s="26">
        <f>CA41*D41*E41*F41*H41*$CB$6</f>
        <v>50349.500006400005</v>
      </c>
      <c r="CC41" s="26"/>
      <c r="CD41" s="26">
        <f>CC41*D41*E41*F41*H41*$CD$6</f>
        <v>0</v>
      </c>
      <c r="CE41" s="26">
        <v>7</v>
      </c>
      <c r="CF41" s="26">
        <f>CE41*D41*E41*F41*H41*$CF$6</f>
        <v>372638.74744319997</v>
      </c>
      <c r="CG41" s="26">
        <v>0</v>
      </c>
      <c r="CH41" s="26">
        <f>CG41*D41*E41*F41*H41*$CH$6</f>
        <v>0</v>
      </c>
      <c r="CI41" s="26">
        <v>2</v>
      </c>
      <c r="CJ41" s="26">
        <f>CI41*D41*E41*F41*H41*$CJ$6</f>
        <v>109090.58334720001</v>
      </c>
      <c r="CK41" s="26"/>
      <c r="CL41" s="26">
        <f>CK41*D41*E41*F41*H41*$CL$6</f>
        <v>0</v>
      </c>
      <c r="CM41" s="27"/>
      <c r="CN41" s="27">
        <f>CM41*D41*E41*F41*H41*$CN$6</f>
        <v>0</v>
      </c>
      <c r="CO41" s="26">
        <v>1</v>
      </c>
      <c r="CP41" s="26">
        <f>CO41*D41*E41*F41*H41*$CP$6</f>
        <v>54545.291673600004</v>
      </c>
      <c r="CQ41" s="26">
        <v>0</v>
      </c>
      <c r="CR41" s="26">
        <f>CQ41*D41*E41*F41*H41*$CR$6</f>
        <v>0</v>
      </c>
      <c r="CS41" s="26">
        <v>0</v>
      </c>
      <c r="CT41" s="26">
        <f>CS41*D41*E41*F41*H41*$CT$6</f>
        <v>0</v>
      </c>
      <c r="CU41" s="26"/>
      <c r="CV41" s="26">
        <f>CU41*D41*E41*F41*H41*$CV$6</f>
        <v>0</v>
      </c>
      <c r="CW41" s="26">
        <v>1</v>
      </c>
      <c r="CX41" s="26">
        <f>CW41*D41*E41*F41*H41*$CX$6</f>
        <v>62936.875008000003</v>
      </c>
      <c r="CY41" s="26"/>
      <c r="CZ41" s="26">
        <f>CY41*D41*E41*F41*H41*$CZ$6</f>
        <v>0</v>
      </c>
      <c r="DA41" s="26">
        <v>0</v>
      </c>
      <c r="DB41" s="26">
        <f>DA41*D41*E41*F41*H41*$DB$6</f>
        <v>0</v>
      </c>
      <c r="DC41" s="26"/>
      <c r="DD41" s="26">
        <f>DC41*D41*E41*F41*I41*$DD$6</f>
        <v>0</v>
      </c>
      <c r="DE41" s="26">
        <v>5</v>
      </c>
      <c r="DF41" s="26">
        <f>DE41*D41*E41*F41*J41*$DF$6</f>
        <v>522288.65023999999</v>
      </c>
      <c r="DG41" s="26">
        <v>856</v>
      </c>
      <c r="DH41" s="26">
        <f>DG41*D41*E41*F41*G41*DH6</f>
        <v>41153723.26912</v>
      </c>
      <c r="DI41" s="26"/>
      <c r="DJ41" s="26"/>
      <c r="DK41" s="26"/>
      <c r="DL41" s="26">
        <f>DK41*D41*E41*F41*G41*$DL$6</f>
        <v>0</v>
      </c>
      <c r="DM41" s="26"/>
      <c r="DN41" s="26"/>
      <c r="DO41" s="26"/>
      <c r="DP41" s="26"/>
      <c r="DQ41" s="32">
        <f t="shared" ref="DQ41:DR43" si="98">SUM(K41,M41,O41,Q41,S41,U41,W41,Y41,AA41,AC41,AE41,AG41,AI41,AK41,AM41,AO41,AQ41,AS41,AU41,AW41,AY41,BA41,BC41,BE41,BG41,BI41,BK41,BM41,BO41,BQ41,BS41,BU41,BW41,BY41,CA41,CC41,CE41,CG41,CI41,CK41,CM41,CO41,CQ41,CS41,CU41,CW41,CY41,DA41,DC41,DE41,DI41,DG41,DK41,DM41,DO41)</f>
        <v>909</v>
      </c>
      <c r="DR41" s="32">
        <f t="shared" si="98"/>
        <v>44142175.884083197</v>
      </c>
    </row>
    <row r="42" spans="1:122" ht="33.75" customHeight="1" x14ac:dyDescent="0.25">
      <c r="A42" s="28"/>
      <c r="B42" s="29">
        <v>29</v>
      </c>
      <c r="C42" s="23" t="s">
        <v>104</v>
      </c>
      <c r="D42" s="24">
        <f t="shared" si="66"/>
        <v>18150.400000000001</v>
      </c>
      <c r="E42" s="30">
        <v>0.74</v>
      </c>
      <c r="F42" s="25">
        <v>1</v>
      </c>
      <c r="G42" s="24">
        <v>1.4</v>
      </c>
      <c r="H42" s="24">
        <v>1.68</v>
      </c>
      <c r="I42" s="24">
        <v>2.23</v>
      </c>
      <c r="J42" s="24">
        <v>2.39</v>
      </c>
      <c r="K42" s="26"/>
      <c r="L42" s="26">
        <f>K42*D42*E42*F42*G42*$L$6</f>
        <v>0</v>
      </c>
      <c r="M42" s="26">
        <v>4</v>
      </c>
      <c r="N42" s="26">
        <f>M42*D42*E42*F42*G42*$N$6</f>
        <v>97779.834879999995</v>
      </c>
      <c r="O42" s="26">
        <v>0</v>
      </c>
      <c r="P42" s="26">
        <f>O42*D42*E42*F42*G42*$P$6</f>
        <v>0</v>
      </c>
      <c r="Q42" s="26"/>
      <c r="R42" s="26">
        <f>Q42*D42*E42*F42*G42*$R$6</f>
        <v>0</v>
      </c>
      <c r="S42" s="26">
        <v>0</v>
      </c>
      <c r="T42" s="26">
        <f>S42*D42*E42*F42*G42*$T$6</f>
        <v>0</v>
      </c>
      <c r="U42" s="26">
        <v>2</v>
      </c>
      <c r="V42" s="26">
        <f>U42*D42*E42*F42*G42*$V$6</f>
        <v>41368.391680000001</v>
      </c>
      <c r="W42" s="26">
        <v>0</v>
      </c>
      <c r="X42" s="26">
        <f>W42*D42*E42*F42*G42*$X$6</f>
        <v>0</v>
      </c>
      <c r="Y42" s="26">
        <v>0</v>
      </c>
      <c r="Z42" s="26">
        <f>Y42*D42*E42*F42*G42*$Z$6</f>
        <v>0</v>
      </c>
      <c r="AA42" s="26">
        <v>0</v>
      </c>
      <c r="AB42" s="26">
        <f>AA42*D42*E42*F42*G42*$AB$6</f>
        <v>0</v>
      </c>
      <c r="AC42" s="26"/>
      <c r="AD42" s="26">
        <f>AC42*D42*E42*F42*G42*$AD$6</f>
        <v>0</v>
      </c>
      <c r="AE42" s="26"/>
      <c r="AF42" s="26">
        <f>AE42*D42*E42*F42*G42*$AF$6</f>
        <v>0</v>
      </c>
      <c r="AG42" s="26">
        <v>10</v>
      </c>
      <c r="AH42" s="26">
        <f>AG42*D42*E42*F42*G42*$AH$6</f>
        <v>191798.90687999997</v>
      </c>
      <c r="AI42" s="26"/>
      <c r="AJ42" s="26">
        <f>AI42*D42*E42*F42*G42*$AJ$6</f>
        <v>0</v>
      </c>
      <c r="AK42" s="26">
        <v>0</v>
      </c>
      <c r="AL42" s="26">
        <f>AK42*D42*E42*F42*G42*$AL$6</f>
        <v>0</v>
      </c>
      <c r="AM42" s="26">
        <v>19</v>
      </c>
      <c r="AN42" s="26">
        <f>AM42*D42*E42*F42*G42*$AN$6</f>
        <v>364417.92307199998</v>
      </c>
      <c r="AO42" s="26">
        <v>0</v>
      </c>
      <c r="AP42" s="26">
        <f>AO42*D42*E42*F42*G42*$AP$6</f>
        <v>0</v>
      </c>
      <c r="AQ42" s="26">
        <v>2</v>
      </c>
      <c r="AR42" s="26">
        <f>AQ42*D42*E42*F42*G42*$AR$6</f>
        <v>39111.933951999999</v>
      </c>
      <c r="AS42" s="26">
        <v>5</v>
      </c>
      <c r="AT42" s="26">
        <f>AS42*D42*E42*F42*G42*$AT$6</f>
        <v>103420.97919999999</v>
      </c>
      <c r="AU42" s="26"/>
      <c r="AV42" s="26">
        <f>AU42*D42*E42*F42*G42*$AV$6</f>
        <v>0</v>
      </c>
      <c r="AW42" s="26">
        <v>0</v>
      </c>
      <c r="AX42" s="26">
        <f>AW42*D42*E42*F42*G42*$AX$6</f>
        <v>0</v>
      </c>
      <c r="AY42" s="26">
        <v>0</v>
      </c>
      <c r="AZ42" s="26">
        <f>AY42*D42*E42*F42*G42*$AZ$6</f>
        <v>0</v>
      </c>
      <c r="BA42" s="26">
        <v>0</v>
      </c>
      <c r="BB42" s="26">
        <f>BA42*D42*E42*F42*G42*$BB$6</f>
        <v>0</v>
      </c>
      <c r="BC42" s="26">
        <v>0</v>
      </c>
      <c r="BD42" s="26">
        <f>BC42*D42*E42*F42*G42*$BD$6</f>
        <v>0</v>
      </c>
      <c r="BE42" s="26">
        <v>20</v>
      </c>
      <c r="BF42" s="26">
        <f>BE42*D42*E42*F42*G42*$BF$6</f>
        <v>342229.42207999993</v>
      </c>
      <c r="BG42" s="26">
        <v>5</v>
      </c>
      <c r="BH42" s="26">
        <f>BG42*D42*E42*F42*G42*$BH$6</f>
        <v>103420.97919999999</v>
      </c>
      <c r="BI42" s="26"/>
      <c r="BJ42" s="26">
        <f>BI42*D42*E42*F42*G42*$BJ$6</f>
        <v>0</v>
      </c>
      <c r="BK42" s="26"/>
      <c r="BL42" s="26">
        <f>BK42*D42*E42*F42*G42*$BL$6</f>
        <v>0</v>
      </c>
      <c r="BM42" s="26">
        <v>2</v>
      </c>
      <c r="BN42" s="26">
        <f>BM42*D42*E42*F42*H42*$BN$6</f>
        <v>63180.816383999998</v>
      </c>
      <c r="BO42" s="26"/>
      <c r="BP42" s="26">
        <f>BO42*D42*E42*F42*H42*$BP$6</f>
        <v>0</v>
      </c>
      <c r="BQ42" s="26">
        <v>7</v>
      </c>
      <c r="BR42" s="26">
        <f>BQ42*D42*E42*F42*H42*$BR$6</f>
        <v>160321.3215744</v>
      </c>
      <c r="BS42" s="26"/>
      <c r="BT42" s="26">
        <f>BS42*D42*E42*F42*H42*$BT$6</f>
        <v>0</v>
      </c>
      <c r="BU42" s="26">
        <v>2</v>
      </c>
      <c r="BV42" s="26">
        <f>BU42*D42*E42*F42*H42*$BV$6</f>
        <v>63180.816383999998</v>
      </c>
      <c r="BW42" s="26">
        <v>19</v>
      </c>
      <c r="BX42" s="26">
        <f>BW42*D42*E42*F42*H42*$BX$6</f>
        <v>411577.88958719996</v>
      </c>
      <c r="BY42" s="26">
        <v>1</v>
      </c>
      <c r="BZ42" s="26">
        <f>BY42*D42*E42*F42*H42*$BZ$6</f>
        <v>22903.045939199998</v>
      </c>
      <c r="CA42" s="26">
        <v>10</v>
      </c>
      <c r="CB42" s="26">
        <f>CA42*D42*E42*F42*H42*$CB$6</f>
        <v>216619.94188799997</v>
      </c>
      <c r="CC42" s="26">
        <v>1</v>
      </c>
      <c r="CD42" s="26">
        <f>CC42*D42*E42*F42*H42*$CD$6</f>
        <v>22903.045939199998</v>
      </c>
      <c r="CE42" s="26">
        <v>5</v>
      </c>
      <c r="CF42" s="26">
        <f>CE42*D42*E42*F42*H42*$CF$6</f>
        <v>114515.22969599998</v>
      </c>
      <c r="CG42" s="26">
        <v>0</v>
      </c>
      <c r="CH42" s="26">
        <f>CG42*D42*E42*F42*H42*$CH$6</f>
        <v>0</v>
      </c>
      <c r="CI42" s="26">
        <v>4</v>
      </c>
      <c r="CJ42" s="26">
        <f>CI42*D42*E42*F42*H42*$CJ$6</f>
        <v>93868.641484800013</v>
      </c>
      <c r="CK42" s="26">
        <v>0</v>
      </c>
      <c r="CL42" s="26">
        <f>CK42*D42*E42*F42*H42*$CL$6</f>
        <v>0</v>
      </c>
      <c r="CM42" s="27">
        <v>10</v>
      </c>
      <c r="CN42" s="27">
        <f>CM42*D42*E42*F42*H42*$CN$6</f>
        <v>234671.60371199998</v>
      </c>
      <c r="CO42" s="26"/>
      <c r="CP42" s="26">
        <f>CO42*D42*E42*F42*H42*$CP$6</f>
        <v>0</v>
      </c>
      <c r="CQ42" s="26">
        <v>0</v>
      </c>
      <c r="CR42" s="26">
        <f>CQ42*D42*E42*F42*H42*$CR$6</f>
        <v>0</v>
      </c>
      <c r="CS42" s="26">
        <v>0</v>
      </c>
      <c r="CT42" s="26">
        <f>CS42*D42*E42*F42*H42*$CT$6</f>
        <v>0</v>
      </c>
      <c r="CU42" s="26">
        <v>30</v>
      </c>
      <c r="CV42" s="26">
        <f>CU42*D42*E42*F42*H42*$CV$6</f>
        <v>812324.78207999992</v>
      </c>
      <c r="CW42" s="26"/>
      <c r="CX42" s="26">
        <f>CW42*D42*E42*F42*H42*$CX$6</f>
        <v>0</v>
      </c>
      <c r="CY42" s="26"/>
      <c r="CZ42" s="26">
        <f>CY42*D42*E42*F42*H42*$CZ$6</f>
        <v>0</v>
      </c>
      <c r="DA42" s="26">
        <v>0</v>
      </c>
      <c r="DB42" s="26">
        <f>DA42*D42*E42*F42*H42*$DB$6</f>
        <v>0</v>
      </c>
      <c r="DC42" s="26">
        <v>5</v>
      </c>
      <c r="DD42" s="26">
        <f>DC42*D42*E42*F42*I42*$DD$6</f>
        <v>224638.42560000002</v>
      </c>
      <c r="DE42" s="26">
        <v>20</v>
      </c>
      <c r="DF42" s="26">
        <f>DE42*D42*E42*F42*J42*$DF$6</f>
        <v>898822.32831999997</v>
      </c>
      <c r="DG42" s="26">
        <v>70</v>
      </c>
      <c r="DH42" s="26">
        <f>DG42*D42*E42*F42*G42*DH6</f>
        <v>1447893.7088000001</v>
      </c>
      <c r="DI42" s="26"/>
      <c r="DJ42" s="26"/>
      <c r="DK42" s="26"/>
      <c r="DL42" s="26">
        <f>DK42*D42*E42*F42*G42*$DL$6</f>
        <v>0</v>
      </c>
      <c r="DM42" s="26"/>
      <c r="DN42" s="26"/>
      <c r="DO42" s="26"/>
      <c r="DP42" s="26"/>
      <c r="DQ42" s="32">
        <f t="shared" si="98"/>
        <v>253</v>
      </c>
      <c r="DR42" s="32">
        <f t="shared" si="98"/>
        <v>6070969.9683328001</v>
      </c>
    </row>
    <row r="43" spans="1:122" x14ac:dyDescent="0.25">
      <c r="A43" s="28"/>
      <c r="B43" s="29">
        <v>30</v>
      </c>
      <c r="C43" s="23" t="s">
        <v>105</v>
      </c>
      <c r="D43" s="24">
        <f t="shared" si="66"/>
        <v>18150.400000000001</v>
      </c>
      <c r="E43" s="30">
        <v>0.36</v>
      </c>
      <c r="F43" s="25">
        <v>1</v>
      </c>
      <c r="G43" s="24">
        <v>1.4</v>
      </c>
      <c r="H43" s="24">
        <v>1.68</v>
      </c>
      <c r="I43" s="24">
        <v>2.23</v>
      </c>
      <c r="J43" s="24">
        <v>2.39</v>
      </c>
      <c r="K43" s="26"/>
      <c r="L43" s="26">
        <f>K43*D43*E43*F43*G43*$L$6</f>
        <v>0</v>
      </c>
      <c r="M43" s="26">
        <v>84</v>
      </c>
      <c r="N43" s="26">
        <f>M43*D43*E43*F43*G43*$N$6</f>
        <v>998939.9347199999</v>
      </c>
      <c r="O43" s="26">
        <v>0</v>
      </c>
      <c r="P43" s="26">
        <f>O43*D43*E43*F43*G43*$P$6</f>
        <v>0</v>
      </c>
      <c r="Q43" s="26"/>
      <c r="R43" s="26">
        <f>Q43*D43*E43*F43*G43*$R$6</f>
        <v>0</v>
      </c>
      <c r="S43" s="26">
        <v>0</v>
      </c>
      <c r="T43" s="26">
        <f>S43*D43*E43*F43*G43*$T$6</f>
        <v>0</v>
      </c>
      <c r="U43" s="26">
        <v>10</v>
      </c>
      <c r="V43" s="26">
        <f>U43*D43*E43*F43*G43*$V$6</f>
        <v>100625.81759999999</v>
      </c>
      <c r="W43" s="26">
        <v>0</v>
      </c>
      <c r="X43" s="26">
        <f>W43*D43*E43*F43*G43*$X$6</f>
        <v>0</v>
      </c>
      <c r="Y43" s="26">
        <v>0</v>
      </c>
      <c r="Z43" s="26">
        <f>Y43*D43*E43*F43*G43*$Z$6</f>
        <v>0</v>
      </c>
      <c r="AA43" s="26">
        <v>0</v>
      </c>
      <c r="AB43" s="26">
        <f>AA43*D43*E43*F43*G43*$AB$6</f>
        <v>0</v>
      </c>
      <c r="AC43" s="26">
        <v>10</v>
      </c>
      <c r="AD43" s="26">
        <f>AC43*D43*E43*F43*G43*$AD$6</f>
        <v>87818.89535999998</v>
      </c>
      <c r="AE43" s="26">
        <v>5</v>
      </c>
      <c r="AF43" s="26">
        <f>AE43*D43*E43*F43*G43*$AF$6</f>
        <v>46425.09311999999</v>
      </c>
      <c r="AG43" s="26">
        <v>59</v>
      </c>
      <c r="AH43" s="26">
        <f>AG43*D43*E43*F43*G43*$AH$6</f>
        <v>550514.70028800005</v>
      </c>
      <c r="AI43" s="26">
        <v>5</v>
      </c>
      <c r="AJ43" s="26">
        <f>AI43*D43*E43*F43*G43*$AJ$6</f>
        <v>46653.788159999996</v>
      </c>
      <c r="AK43" s="26">
        <v>0</v>
      </c>
      <c r="AL43" s="26">
        <f>AK43*D43*E43*F43*G43*$AL$6</f>
        <v>0</v>
      </c>
      <c r="AM43" s="26">
        <v>54</v>
      </c>
      <c r="AN43" s="26">
        <f>AM43*D43*E43*F43*G43*$AN$6</f>
        <v>503860.912128</v>
      </c>
      <c r="AO43" s="26">
        <v>0</v>
      </c>
      <c r="AP43" s="26">
        <f>AO43*D43*E43*F43*G43*$AP$6</f>
        <v>0</v>
      </c>
      <c r="AQ43" s="26"/>
      <c r="AR43" s="26">
        <f>AQ43*D43*E43*F43*G43*$AR$6</f>
        <v>0</v>
      </c>
      <c r="AS43" s="26">
        <v>28</v>
      </c>
      <c r="AT43" s="26">
        <f>AS43*D43*E43*F43*G43*$AT$6</f>
        <v>281752.28928000003</v>
      </c>
      <c r="AU43" s="26"/>
      <c r="AV43" s="26">
        <f>AU43*D43*E43*F43*G43*$AV$6</f>
        <v>0</v>
      </c>
      <c r="AW43" s="26">
        <v>0</v>
      </c>
      <c r="AX43" s="26">
        <f>AW43*D43*E43*F43*G43*$AX$6</f>
        <v>0</v>
      </c>
      <c r="AY43" s="26">
        <v>0</v>
      </c>
      <c r="AZ43" s="26">
        <f>AY43*D43*E43*F43*G43*$AZ$6</f>
        <v>0</v>
      </c>
      <c r="BA43" s="26">
        <v>0</v>
      </c>
      <c r="BB43" s="26">
        <f>BA43*D43*E43*F43*G43*$BB$6</f>
        <v>0</v>
      </c>
      <c r="BC43" s="26">
        <v>231</v>
      </c>
      <c r="BD43" s="26">
        <f>BC43*D43*E43*F43*G43*$BD$6</f>
        <v>1922959.3743359998</v>
      </c>
      <c r="BE43" s="26">
        <v>160</v>
      </c>
      <c r="BF43" s="26">
        <f>BE43*D43*E43*F43*G43*$BF$6</f>
        <v>1331919.9129599999</v>
      </c>
      <c r="BG43" s="26">
        <v>10</v>
      </c>
      <c r="BH43" s="26">
        <f>BG43*D43*E43*F43*G43*$BH$6</f>
        <v>100625.81759999999</v>
      </c>
      <c r="BI43" s="26"/>
      <c r="BJ43" s="26">
        <f>BI43*D43*E43*F43*G43*$BJ$6</f>
        <v>0</v>
      </c>
      <c r="BK43" s="26">
        <v>5</v>
      </c>
      <c r="BL43" s="26">
        <f>BK43*D43*E43*F43*G43*$BL$6</f>
        <v>41622.497279999996</v>
      </c>
      <c r="BM43" s="26">
        <v>10</v>
      </c>
      <c r="BN43" s="26">
        <f>BM43*D43*E43*F43*H43*$BN$6</f>
        <v>153683.06687999997</v>
      </c>
      <c r="BO43" s="26">
        <v>9</v>
      </c>
      <c r="BP43" s="26">
        <f>BO43*D43*E43*F43*H43*$BP$6</f>
        <v>148194.38592</v>
      </c>
      <c r="BQ43" s="26">
        <v>5</v>
      </c>
      <c r="BR43" s="26">
        <f>BQ43*D43*E43*F43*H43*$BR$6</f>
        <v>55710.111743999987</v>
      </c>
      <c r="BS43" s="26">
        <v>54</v>
      </c>
      <c r="BT43" s="26">
        <f>BS43*D43*E43*F43*H43*$BT$6</f>
        <v>569066.44193279999</v>
      </c>
      <c r="BU43" s="26">
        <v>14</v>
      </c>
      <c r="BV43" s="26">
        <f>BU43*D43*E43*F43*H43*$BV$6</f>
        <v>215156.29363199999</v>
      </c>
      <c r="BW43" s="26">
        <v>5</v>
      </c>
      <c r="BX43" s="26">
        <f>BW43*D43*E43*F43*H43*$BX$6</f>
        <v>52691.337215999993</v>
      </c>
      <c r="BY43" s="26">
        <v>16</v>
      </c>
      <c r="BZ43" s="26">
        <f>BY43*D43*E43*F43*H43*$BZ$6</f>
        <v>178272.35758079996</v>
      </c>
      <c r="CA43" s="26">
        <v>30</v>
      </c>
      <c r="CB43" s="26">
        <f>CA43*D43*E43*F43*H43*$CB$6</f>
        <v>316148.02329599997</v>
      </c>
      <c r="CC43" s="26">
        <v>8</v>
      </c>
      <c r="CD43" s="26">
        <f>CC43*D43*E43*F43*H43*$CD$6</f>
        <v>89136.178790399979</v>
      </c>
      <c r="CE43" s="26">
        <v>30</v>
      </c>
      <c r="CF43" s="26">
        <f>CE43*D43*E43*F43*H43*$CF$6</f>
        <v>334260.67046399997</v>
      </c>
      <c r="CG43" s="26">
        <v>1</v>
      </c>
      <c r="CH43" s="26">
        <f>CG43*D43*E43*F43*H43*$CH$6</f>
        <v>9989.3993472000002</v>
      </c>
      <c r="CI43" s="26">
        <v>10</v>
      </c>
      <c r="CJ43" s="26">
        <f>CI43*D43*E43*F43*H43*$CJ$6</f>
        <v>114164.56396799999</v>
      </c>
      <c r="CK43" s="26">
        <v>1</v>
      </c>
      <c r="CL43" s="26">
        <f>CK43*D43*E43*F43*H43*$CL$6</f>
        <v>11416.4563968</v>
      </c>
      <c r="CM43" s="27">
        <v>7</v>
      </c>
      <c r="CN43" s="27">
        <f>CM43*D43*E43*F43*H43*$CN$6</f>
        <v>79915.194777600002</v>
      </c>
      <c r="CO43" s="26">
        <v>1</v>
      </c>
      <c r="CP43" s="26">
        <f>CO43*D43*E43*F43*H43*$CP$6</f>
        <v>11416.4563968</v>
      </c>
      <c r="CQ43" s="26">
        <v>0</v>
      </c>
      <c r="CR43" s="26">
        <f>CQ43*D43*E43*F43*H43*$CR$6</f>
        <v>0</v>
      </c>
      <c r="CS43" s="26">
        <v>0</v>
      </c>
      <c r="CT43" s="26">
        <f>CS43*D43*E43*F43*H43*$CT$6</f>
        <v>0</v>
      </c>
      <c r="CU43" s="26">
        <v>80</v>
      </c>
      <c r="CV43" s="26">
        <f>CU43*D43*E43*F43*H43*$CV$6</f>
        <v>1053826.7443199998</v>
      </c>
      <c r="CW43" s="26"/>
      <c r="CX43" s="26">
        <f>CW43*D43*E43*F43*H43*$CX$6</f>
        <v>0</v>
      </c>
      <c r="CY43" s="26"/>
      <c r="CZ43" s="26">
        <f>CY43*D43*E43*F43*H43*$CZ$6</f>
        <v>0</v>
      </c>
      <c r="DA43" s="26">
        <v>2</v>
      </c>
      <c r="DB43" s="26">
        <f>DA43*D43*E43*F43*H43*$DB$6</f>
        <v>22284.044697599995</v>
      </c>
      <c r="DC43" s="26">
        <v>7</v>
      </c>
      <c r="DD43" s="26">
        <f>DC43*D43*E43*F43*I43*$DD$6</f>
        <v>152996.98176</v>
      </c>
      <c r="DE43" s="26">
        <v>7</v>
      </c>
      <c r="DF43" s="26">
        <f>DE43*D43*E43*F43*J43*$DF$6</f>
        <v>153042.720768</v>
      </c>
      <c r="DG43" s="26">
        <v>786</v>
      </c>
      <c r="DH43" s="26">
        <f>DG43*D43*E43*F43*G43*DH6</f>
        <v>7909189.2633600002</v>
      </c>
      <c r="DI43" s="26"/>
      <c r="DJ43" s="26"/>
      <c r="DK43" s="26"/>
      <c r="DL43" s="26">
        <f>DK43*D43*E43*F43*G43*$DL$6</f>
        <v>0</v>
      </c>
      <c r="DM43" s="26"/>
      <c r="DN43" s="26"/>
      <c r="DO43" s="26"/>
      <c r="DP43" s="26"/>
      <c r="DQ43" s="32">
        <f t="shared" si="98"/>
        <v>1744</v>
      </c>
      <c r="DR43" s="32">
        <f t="shared" si="98"/>
        <v>17644279.72608</v>
      </c>
    </row>
    <row r="44" spans="1:122" x14ac:dyDescent="0.25">
      <c r="A44" s="28">
        <v>7</v>
      </c>
      <c r="B44" s="43"/>
      <c r="C44" s="47" t="s">
        <v>106</v>
      </c>
      <c r="D44" s="24">
        <f t="shared" si="66"/>
        <v>18150.400000000001</v>
      </c>
      <c r="E44" s="50"/>
      <c r="F44" s="25"/>
      <c r="G44" s="24"/>
      <c r="H44" s="24"/>
      <c r="I44" s="24"/>
      <c r="J44" s="24"/>
      <c r="K44" s="31">
        <f t="shared" ref="K44:Z44" si="99">K45</f>
        <v>0</v>
      </c>
      <c r="L44" s="31">
        <f t="shared" si="99"/>
        <v>0</v>
      </c>
      <c r="M44" s="31">
        <f t="shared" si="99"/>
        <v>29</v>
      </c>
      <c r="N44" s="31">
        <f t="shared" si="99"/>
        <v>1762679.7260800002</v>
      </c>
      <c r="O44" s="31">
        <f t="shared" si="99"/>
        <v>0</v>
      </c>
      <c r="P44" s="31">
        <f t="shared" si="99"/>
        <v>0</v>
      </c>
      <c r="Q44" s="31">
        <f t="shared" si="99"/>
        <v>0</v>
      </c>
      <c r="R44" s="31">
        <f t="shared" si="99"/>
        <v>0</v>
      </c>
      <c r="S44" s="31">
        <f t="shared" si="99"/>
        <v>0</v>
      </c>
      <c r="T44" s="31">
        <f t="shared" si="99"/>
        <v>0</v>
      </c>
      <c r="U44" s="31">
        <f t="shared" si="99"/>
        <v>2</v>
      </c>
      <c r="V44" s="31">
        <f t="shared" si="99"/>
        <v>102861.94688000002</v>
      </c>
      <c r="W44" s="31">
        <f t="shared" si="99"/>
        <v>30</v>
      </c>
      <c r="X44" s="31">
        <f t="shared" si="99"/>
        <v>1823461.7856000001</v>
      </c>
      <c r="Y44" s="31">
        <f t="shared" si="99"/>
        <v>0</v>
      </c>
      <c r="Z44" s="31">
        <f t="shared" si="99"/>
        <v>0</v>
      </c>
      <c r="AA44" s="31">
        <f t="shared" ref="AA44:AP44" si="100">AA45</f>
        <v>0</v>
      </c>
      <c r="AB44" s="31">
        <f t="shared" si="100"/>
        <v>0</v>
      </c>
      <c r="AC44" s="31">
        <f t="shared" si="100"/>
        <v>0</v>
      </c>
      <c r="AD44" s="31">
        <f t="shared" si="100"/>
        <v>0</v>
      </c>
      <c r="AE44" s="31">
        <f t="shared" si="100"/>
        <v>0</v>
      </c>
      <c r="AF44" s="31">
        <f t="shared" si="100"/>
        <v>0</v>
      </c>
      <c r="AG44" s="31">
        <f t="shared" si="100"/>
        <v>0</v>
      </c>
      <c r="AH44" s="31">
        <f t="shared" si="100"/>
        <v>0</v>
      </c>
      <c r="AI44" s="31">
        <f t="shared" si="100"/>
        <v>0</v>
      </c>
      <c r="AJ44" s="31">
        <f t="shared" si="100"/>
        <v>0</v>
      </c>
      <c r="AK44" s="31">
        <f t="shared" si="100"/>
        <v>0</v>
      </c>
      <c r="AL44" s="31">
        <f t="shared" si="100"/>
        <v>0</v>
      </c>
      <c r="AM44" s="31">
        <f t="shared" si="100"/>
        <v>0</v>
      </c>
      <c r="AN44" s="31">
        <f t="shared" si="100"/>
        <v>0</v>
      </c>
      <c r="AO44" s="31">
        <f t="shared" si="100"/>
        <v>0</v>
      </c>
      <c r="AP44" s="31">
        <f t="shared" si="100"/>
        <v>0</v>
      </c>
      <c r="AQ44" s="31">
        <f t="shared" ref="AQ44:BF44" si="101">AQ45</f>
        <v>0</v>
      </c>
      <c r="AR44" s="31">
        <f t="shared" si="101"/>
        <v>0</v>
      </c>
      <c r="AS44" s="31">
        <f t="shared" si="101"/>
        <v>0</v>
      </c>
      <c r="AT44" s="31">
        <f t="shared" si="101"/>
        <v>0</v>
      </c>
      <c r="AU44" s="31">
        <f t="shared" si="101"/>
        <v>0</v>
      </c>
      <c r="AV44" s="31">
        <f t="shared" si="101"/>
        <v>0</v>
      </c>
      <c r="AW44" s="31">
        <f t="shared" si="101"/>
        <v>0</v>
      </c>
      <c r="AX44" s="31">
        <f t="shared" si="101"/>
        <v>0</v>
      </c>
      <c r="AY44" s="31">
        <f t="shared" si="101"/>
        <v>0</v>
      </c>
      <c r="AZ44" s="31">
        <f t="shared" si="101"/>
        <v>0</v>
      </c>
      <c r="BA44" s="31">
        <f t="shared" si="101"/>
        <v>0</v>
      </c>
      <c r="BB44" s="31">
        <f t="shared" si="101"/>
        <v>0</v>
      </c>
      <c r="BC44" s="31">
        <f t="shared" si="101"/>
        <v>0</v>
      </c>
      <c r="BD44" s="31">
        <f t="shared" si="101"/>
        <v>0</v>
      </c>
      <c r="BE44" s="31">
        <f t="shared" si="101"/>
        <v>0</v>
      </c>
      <c r="BF44" s="31">
        <f t="shared" si="101"/>
        <v>0</v>
      </c>
      <c r="BG44" s="31">
        <f t="shared" ref="BG44:BV44" si="102">BG45</f>
        <v>0</v>
      </c>
      <c r="BH44" s="31">
        <f t="shared" si="102"/>
        <v>0</v>
      </c>
      <c r="BI44" s="31">
        <f t="shared" si="102"/>
        <v>0</v>
      </c>
      <c r="BJ44" s="31">
        <f t="shared" si="102"/>
        <v>0</v>
      </c>
      <c r="BK44" s="31">
        <f t="shared" si="102"/>
        <v>0</v>
      </c>
      <c r="BL44" s="31">
        <f t="shared" si="102"/>
        <v>0</v>
      </c>
      <c r="BM44" s="31">
        <f t="shared" si="102"/>
        <v>0</v>
      </c>
      <c r="BN44" s="31">
        <f t="shared" si="102"/>
        <v>0</v>
      </c>
      <c r="BO44" s="31">
        <f t="shared" si="102"/>
        <v>0</v>
      </c>
      <c r="BP44" s="31">
        <f t="shared" si="102"/>
        <v>0</v>
      </c>
      <c r="BQ44" s="31">
        <f t="shared" si="102"/>
        <v>5</v>
      </c>
      <c r="BR44" s="31">
        <f t="shared" si="102"/>
        <v>284740.57113599993</v>
      </c>
      <c r="BS44" s="31">
        <f t="shared" si="102"/>
        <v>0</v>
      </c>
      <c r="BT44" s="31">
        <f t="shared" si="102"/>
        <v>0</v>
      </c>
      <c r="BU44" s="31">
        <f t="shared" si="102"/>
        <v>1</v>
      </c>
      <c r="BV44" s="31">
        <f t="shared" si="102"/>
        <v>78549.123072000002</v>
      </c>
      <c r="BW44" s="31">
        <f t="shared" ref="BW44:CL44" si="103">BW45</f>
        <v>0</v>
      </c>
      <c r="BX44" s="31">
        <f t="shared" si="103"/>
        <v>0</v>
      </c>
      <c r="BY44" s="31">
        <f t="shared" si="103"/>
        <v>0</v>
      </c>
      <c r="BZ44" s="31">
        <f t="shared" si="103"/>
        <v>0</v>
      </c>
      <c r="CA44" s="31">
        <f t="shared" si="103"/>
        <v>0</v>
      </c>
      <c r="CB44" s="31">
        <f t="shared" si="103"/>
        <v>0</v>
      </c>
      <c r="CC44" s="31">
        <f t="shared" si="103"/>
        <v>0</v>
      </c>
      <c r="CD44" s="31">
        <f t="shared" si="103"/>
        <v>0</v>
      </c>
      <c r="CE44" s="31">
        <f t="shared" si="103"/>
        <v>0</v>
      </c>
      <c r="CF44" s="31">
        <f t="shared" si="103"/>
        <v>0</v>
      </c>
      <c r="CG44" s="31">
        <f t="shared" si="103"/>
        <v>0</v>
      </c>
      <c r="CH44" s="31">
        <f t="shared" si="103"/>
        <v>0</v>
      </c>
      <c r="CI44" s="31">
        <f t="shared" si="103"/>
        <v>5</v>
      </c>
      <c r="CJ44" s="31">
        <f t="shared" si="103"/>
        <v>291753.88569599995</v>
      </c>
      <c r="CK44" s="31">
        <f t="shared" si="103"/>
        <v>0</v>
      </c>
      <c r="CL44" s="31">
        <f t="shared" si="103"/>
        <v>0</v>
      </c>
      <c r="CM44" s="31">
        <f t="shared" ref="CM44:DB44" si="104">CM45</f>
        <v>0</v>
      </c>
      <c r="CN44" s="31">
        <f t="shared" si="104"/>
        <v>0</v>
      </c>
      <c r="CO44" s="31">
        <f t="shared" si="104"/>
        <v>16</v>
      </c>
      <c r="CP44" s="31">
        <f t="shared" si="104"/>
        <v>933612.43422720011</v>
      </c>
      <c r="CQ44" s="31">
        <f t="shared" si="104"/>
        <v>0</v>
      </c>
      <c r="CR44" s="31">
        <f t="shared" si="104"/>
        <v>0</v>
      </c>
      <c r="CS44" s="31">
        <f t="shared" si="104"/>
        <v>0</v>
      </c>
      <c r="CT44" s="31">
        <f t="shared" si="104"/>
        <v>0</v>
      </c>
      <c r="CU44" s="31">
        <f t="shared" si="104"/>
        <v>2</v>
      </c>
      <c r="CV44" s="31">
        <f t="shared" si="104"/>
        <v>134655.63955200001</v>
      </c>
      <c r="CW44" s="31">
        <f t="shared" si="104"/>
        <v>1</v>
      </c>
      <c r="CX44" s="31">
        <f t="shared" si="104"/>
        <v>67327.819776000004</v>
      </c>
      <c r="CY44" s="31">
        <f t="shared" si="104"/>
        <v>0</v>
      </c>
      <c r="CZ44" s="31">
        <f t="shared" si="104"/>
        <v>0</v>
      </c>
      <c r="DA44" s="31">
        <f t="shared" si="104"/>
        <v>0</v>
      </c>
      <c r="DB44" s="31">
        <f t="shared" si="104"/>
        <v>0</v>
      </c>
      <c r="DC44" s="31">
        <f t="shared" ref="DC44:DR44" si="105">DC45</f>
        <v>0</v>
      </c>
      <c r="DD44" s="31">
        <f t="shared" si="105"/>
        <v>0</v>
      </c>
      <c r="DE44" s="31">
        <f t="shared" si="105"/>
        <v>0</v>
      </c>
      <c r="DF44" s="31">
        <f t="shared" si="105"/>
        <v>0</v>
      </c>
      <c r="DG44" s="31">
        <f t="shared" si="105"/>
        <v>0</v>
      </c>
      <c r="DH44" s="31">
        <f t="shared" si="105"/>
        <v>0</v>
      </c>
      <c r="DI44" s="31">
        <f t="shared" si="105"/>
        <v>0</v>
      </c>
      <c r="DJ44" s="31">
        <f t="shared" si="105"/>
        <v>0</v>
      </c>
      <c r="DK44" s="31">
        <f t="shared" si="105"/>
        <v>0</v>
      </c>
      <c r="DL44" s="31">
        <f t="shared" si="105"/>
        <v>0</v>
      </c>
      <c r="DM44" s="31">
        <f t="shared" si="105"/>
        <v>0</v>
      </c>
      <c r="DN44" s="31">
        <f t="shared" si="105"/>
        <v>0</v>
      </c>
      <c r="DO44" s="31">
        <f t="shared" si="105"/>
        <v>0</v>
      </c>
      <c r="DP44" s="31">
        <f t="shared" si="105"/>
        <v>0</v>
      </c>
      <c r="DQ44" s="31">
        <f t="shared" si="105"/>
        <v>91</v>
      </c>
      <c r="DR44" s="31">
        <f t="shared" si="105"/>
        <v>5479642.9320192011</v>
      </c>
    </row>
    <row r="45" spans="1:122" x14ac:dyDescent="0.25">
      <c r="A45" s="28"/>
      <c r="B45" s="29">
        <v>31</v>
      </c>
      <c r="C45" s="23" t="s">
        <v>107</v>
      </c>
      <c r="D45" s="24">
        <f t="shared" si="66"/>
        <v>18150.400000000001</v>
      </c>
      <c r="E45" s="30">
        <v>1.84</v>
      </c>
      <c r="F45" s="25">
        <v>1</v>
      </c>
      <c r="G45" s="24">
        <v>1.4</v>
      </c>
      <c r="H45" s="24">
        <v>1.68</v>
      </c>
      <c r="I45" s="24">
        <v>2.23</v>
      </c>
      <c r="J45" s="24">
        <v>2.39</v>
      </c>
      <c r="K45" s="26"/>
      <c r="L45" s="26">
        <f>K45*D45*E45*F45*G45*$L$6</f>
        <v>0</v>
      </c>
      <c r="M45" s="26">
        <v>29</v>
      </c>
      <c r="N45" s="26">
        <f>M45*D45*E45*F45*G45*$N$6</f>
        <v>1762679.7260800002</v>
      </c>
      <c r="O45" s="26"/>
      <c r="P45" s="26">
        <f>O45*D45*E45*F45*G45*$P$6</f>
        <v>0</v>
      </c>
      <c r="Q45" s="26"/>
      <c r="R45" s="26">
        <f>Q45*D45*E45*F45*G45*$R$6</f>
        <v>0</v>
      </c>
      <c r="S45" s="26"/>
      <c r="T45" s="26">
        <f>S45*D45*E45*F45*G45*$T$6</f>
        <v>0</v>
      </c>
      <c r="U45" s="26">
        <v>2</v>
      </c>
      <c r="V45" s="26">
        <f>U45*D45*E45*F45*G45*$V$6</f>
        <v>102861.94688000002</v>
      </c>
      <c r="W45" s="26">
        <v>30</v>
      </c>
      <c r="X45" s="26">
        <f>W45*D45*E45*F45*G45*$X$6</f>
        <v>1823461.7856000001</v>
      </c>
      <c r="Y45" s="26"/>
      <c r="Z45" s="26">
        <f>Y45*D45*E45*F45*G45*$Z$6</f>
        <v>0</v>
      </c>
      <c r="AA45" s="26"/>
      <c r="AB45" s="26">
        <f>AA45*D45*E45*F45*G45*$AB$6</f>
        <v>0</v>
      </c>
      <c r="AC45" s="26"/>
      <c r="AD45" s="26">
        <f>AC45*D45*E45*F45*G45*$AD$6</f>
        <v>0</v>
      </c>
      <c r="AE45" s="26"/>
      <c r="AF45" s="26">
        <f>AE45*D45*E45*F45*G45*$AF$6</f>
        <v>0</v>
      </c>
      <c r="AG45" s="26"/>
      <c r="AH45" s="26">
        <f>AG45*D45*E45*F45*G45*$AH$6</f>
        <v>0</v>
      </c>
      <c r="AI45" s="26"/>
      <c r="AJ45" s="26">
        <f>AI45*D45*E45*F45*G45*$AJ$6</f>
        <v>0</v>
      </c>
      <c r="AK45" s="26"/>
      <c r="AL45" s="26">
        <f>AK45*D45*E45*F45*G45*$AL$6</f>
        <v>0</v>
      </c>
      <c r="AM45" s="26">
        <v>0</v>
      </c>
      <c r="AN45" s="26">
        <f>AM45*D45*E45*F45*G45*$AN$6</f>
        <v>0</v>
      </c>
      <c r="AO45" s="26"/>
      <c r="AP45" s="26">
        <f>AO45*D45*E45*F45*G45*$AP$6</f>
        <v>0</v>
      </c>
      <c r="AQ45" s="26"/>
      <c r="AR45" s="26">
        <f>AQ45*D45*E45*F45*G45*$AR$6</f>
        <v>0</v>
      </c>
      <c r="AS45" s="26"/>
      <c r="AT45" s="26">
        <f>AS45*D45*E45*F45*G45*$AT$6</f>
        <v>0</v>
      </c>
      <c r="AU45" s="26"/>
      <c r="AV45" s="26">
        <f>AU45*D45*E45*F45*G45*$AV$6</f>
        <v>0</v>
      </c>
      <c r="AW45" s="26"/>
      <c r="AX45" s="26">
        <f>AW45*D45*E45*F45*G45*$AX$6</f>
        <v>0</v>
      </c>
      <c r="AY45" s="26"/>
      <c r="AZ45" s="26">
        <f>AY45*D45*E45*F45*G45*$AZ$6</f>
        <v>0</v>
      </c>
      <c r="BA45" s="26"/>
      <c r="BB45" s="26">
        <f>BA45*D45*E45*F45*G45*$BB$6</f>
        <v>0</v>
      </c>
      <c r="BC45" s="26"/>
      <c r="BD45" s="26">
        <f>BC45*D45*E45*F45*G45*$BD$6</f>
        <v>0</v>
      </c>
      <c r="BE45" s="26"/>
      <c r="BF45" s="26">
        <f>BE45*D45*E45*F45*G45*$BF$6</f>
        <v>0</v>
      </c>
      <c r="BG45" s="26"/>
      <c r="BH45" s="26">
        <f>BG45*D45*E45*F45*G45*$BH$6</f>
        <v>0</v>
      </c>
      <c r="BI45" s="26"/>
      <c r="BJ45" s="26">
        <f>BI45*D45*E45*F45*G45*$BJ$6</f>
        <v>0</v>
      </c>
      <c r="BK45" s="26"/>
      <c r="BL45" s="26">
        <f>BK45*D45*E45*F45*G45*$BL$6</f>
        <v>0</v>
      </c>
      <c r="BM45" s="26"/>
      <c r="BN45" s="26">
        <f>BM45*D45*E45*F45*H45*$BN$6</f>
        <v>0</v>
      </c>
      <c r="BO45" s="26"/>
      <c r="BP45" s="26">
        <f>BO45*D45*E45*F45*H45*$BP$6</f>
        <v>0</v>
      </c>
      <c r="BQ45" s="26">
        <v>5</v>
      </c>
      <c r="BR45" s="26">
        <f>BQ45*D45*E45*F45*H45*$BR$6</f>
        <v>284740.57113599993</v>
      </c>
      <c r="BS45" s="26"/>
      <c r="BT45" s="26">
        <f>BS45*D45*E45*F45*H45*$BT$6</f>
        <v>0</v>
      </c>
      <c r="BU45" s="26">
        <v>1</v>
      </c>
      <c r="BV45" s="26">
        <f>BU45*D45*E45*F45*H45*$BV$6</f>
        <v>78549.123072000002</v>
      </c>
      <c r="BW45" s="26"/>
      <c r="BX45" s="26">
        <f>BW45*D45*E45*F45*H45*$BX$6</f>
        <v>0</v>
      </c>
      <c r="BY45" s="26"/>
      <c r="BZ45" s="26">
        <f>BY45*D45*E45*F45*H45*$BZ$6</f>
        <v>0</v>
      </c>
      <c r="CA45" s="26"/>
      <c r="CB45" s="26">
        <f>CA45*D45*E45*F45*H45*$CB$6</f>
        <v>0</v>
      </c>
      <c r="CC45" s="26"/>
      <c r="CD45" s="26">
        <f>CC45*D45*E45*F45*H45*$CD$6</f>
        <v>0</v>
      </c>
      <c r="CE45" s="26">
        <v>0</v>
      </c>
      <c r="CF45" s="26">
        <f>CE45*D45*E45*F45*H45*$CF$6</f>
        <v>0</v>
      </c>
      <c r="CG45" s="26"/>
      <c r="CH45" s="26">
        <f>CG45*D45*E45*F45*H45*$CH$6</f>
        <v>0</v>
      </c>
      <c r="CI45" s="26">
        <v>5</v>
      </c>
      <c r="CJ45" s="26">
        <f>CI45*D45*E45*F45*H45*$CJ$6</f>
        <v>291753.88569599995</v>
      </c>
      <c r="CK45" s="26"/>
      <c r="CL45" s="26">
        <f>CK45*D45*E45*F45*H45*$CL$6</f>
        <v>0</v>
      </c>
      <c r="CM45" s="27"/>
      <c r="CN45" s="27">
        <f>CM45*D45*E45*F45*H45*$CN$6</f>
        <v>0</v>
      </c>
      <c r="CO45" s="26">
        <v>16</v>
      </c>
      <c r="CP45" s="26">
        <f>CO45*D45*E45*F45*H45*$CP$6</f>
        <v>933612.43422720011</v>
      </c>
      <c r="CQ45" s="26"/>
      <c r="CR45" s="26">
        <f>CQ45*D45*E45*F45*H45*$CR$6</f>
        <v>0</v>
      </c>
      <c r="CS45" s="26"/>
      <c r="CT45" s="26">
        <f>CS45*D45*E45*F45*H45*$CT$6</f>
        <v>0</v>
      </c>
      <c r="CU45" s="26">
        <v>2</v>
      </c>
      <c r="CV45" s="26">
        <f>CU45*D45*E45*F45*H45*$CV$6</f>
        <v>134655.63955200001</v>
      </c>
      <c r="CW45" s="26">
        <v>1</v>
      </c>
      <c r="CX45" s="26">
        <f>CW45*D45*E45*F45*H45*$CX$6</f>
        <v>67327.819776000004</v>
      </c>
      <c r="CY45" s="26"/>
      <c r="CZ45" s="26">
        <f>CY45*D45*E45*F45*H45*$CZ$6</f>
        <v>0</v>
      </c>
      <c r="DA45" s="26"/>
      <c r="DB45" s="26">
        <f>DA45*D45*E45*F45*H45*$DB$6</f>
        <v>0</v>
      </c>
      <c r="DC45" s="26"/>
      <c r="DD45" s="26">
        <f>DC45*D45*E45*F45*I45*$DD$6</f>
        <v>0</v>
      </c>
      <c r="DE45" s="26"/>
      <c r="DF45" s="26">
        <f>DE45*D45*E45*F45*J45*$DF$6</f>
        <v>0</v>
      </c>
      <c r="DG45" s="26"/>
      <c r="DH45" s="26"/>
      <c r="DI45" s="26"/>
      <c r="DJ45" s="26"/>
      <c r="DK45" s="26"/>
      <c r="DL45" s="26">
        <f>DK45*D45*E45*F45*G45*$DL$6</f>
        <v>0</v>
      </c>
      <c r="DM45" s="26"/>
      <c r="DN45" s="26"/>
      <c r="DO45" s="26"/>
      <c r="DP45" s="26"/>
      <c r="DQ45" s="32">
        <f>SUM(K45,M45,O45,Q45,S45,U45,W45,Y45,AA45,AC45,AE45,AG45,AI45,AK45,AM45,AO45,AQ45,AS45,AU45,AW45,AY45,BA45,BC45,BE45,BG45,BI45,BK45,BM45,BO45,BQ45,BS45,BU45,BW45,BY45,CA45,CC45,CE45,CG45,CI45,CK45,CM45,CO45,CQ45,CS45,CU45,CW45,CY45,DA45,DC45,DE45,DI45,DG45,DK45,DM45,DO45)</f>
        <v>91</v>
      </c>
      <c r="DR45" s="32">
        <f>SUM(L45,N45,P45,R45,T45,V45,X45,Z45,AB45,AD45,AF45,AH45,AJ45,AL45,AN45,AP45,AR45,AT45,AV45,AX45,AZ45,BB45,BD45,BF45,BH45,BJ45,BL45,BN45,BP45,BR45,BT45,BV45,BX45,BZ45,CB45,CD45,CF45,CH45,CJ45,CL45,CN45,CP45,CR45,CT45,CV45,CX45,CZ45,DB45,DD45,DF45,DJ45,DH45,DL45,DN45,DP45)</f>
        <v>5479642.9320192011</v>
      </c>
    </row>
    <row r="46" spans="1:122" x14ac:dyDescent="0.25">
      <c r="A46" s="28">
        <v>8</v>
      </c>
      <c r="B46" s="43"/>
      <c r="C46" s="47" t="s">
        <v>108</v>
      </c>
      <c r="D46" s="24">
        <f t="shared" si="66"/>
        <v>18150.400000000001</v>
      </c>
      <c r="E46" s="50"/>
      <c r="F46" s="25"/>
      <c r="G46" s="24"/>
      <c r="H46" s="24"/>
      <c r="I46" s="24"/>
      <c r="J46" s="24"/>
      <c r="K46" s="31">
        <f t="shared" ref="K46:Z46" si="106">SUM(K47:K49)</f>
        <v>0</v>
      </c>
      <c r="L46" s="31">
        <f t="shared" si="106"/>
        <v>0</v>
      </c>
      <c r="M46" s="31">
        <f t="shared" si="106"/>
        <v>237</v>
      </c>
      <c r="N46" s="31">
        <f t="shared" si="106"/>
        <v>44742202.552320004</v>
      </c>
      <c r="O46" s="31">
        <f t="shared" si="106"/>
        <v>0</v>
      </c>
      <c r="P46" s="31">
        <f t="shared" si="106"/>
        <v>0</v>
      </c>
      <c r="Q46" s="31">
        <f t="shared" si="106"/>
        <v>0</v>
      </c>
      <c r="R46" s="31">
        <f t="shared" si="106"/>
        <v>0</v>
      </c>
      <c r="S46" s="31">
        <f t="shared" si="106"/>
        <v>0</v>
      </c>
      <c r="T46" s="31">
        <f t="shared" si="106"/>
        <v>0</v>
      </c>
      <c r="U46" s="31">
        <f t="shared" si="106"/>
        <v>0</v>
      </c>
      <c r="V46" s="31">
        <f t="shared" si="106"/>
        <v>0</v>
      </c>
      <c r="W46" s="31">
        <f t="shared" si="106"/>
        <v>0</v>
      </c>
      <c r="X46" s="31">
        <f t="shared" si="106"/>
        <v>0</v>
      </c>
      <c r="Y46" s="31">
        <f t="shared" si="106"/>
        <v>0</v>
      </c>
      <c r="Z46" s="31">
        <f t="shared" si="106"/>
        <v>0</v>
      </c>
      <c r="AA46" s="31">
        <f t="shared" ref="AA46:AP46" si="107">SUM(AA47:AA49)</f>
        <v>0</v>
      </c>
      <c r="AB46" s="31">
        <f t="shared" si="107"/>
        <v>0</v>
      </c>
      <c r="AC46" s="31">
        <f t="shared" si="107"/>
        <v>0</v>
      </c>
      <c r="AD46" s="31">
        <f t="shared" si="107"/>
        <v>0</v>
      </c>
      <c r="AE46" s="31">
        <f t="shared" si="107"/>
        <v>0</v>
      </c>
      <c r="AF46" s="31">
        <f t="shared" si="107"/>
        <v>0</v>
      </c>
      <c r="AG46" s="31">
        <f t="shared" si="107"/>
        <v>0</v>
      </c>
      <c r="AH46" s="31">
        <f t="shared" si="107"/>
        <v>0</v>
      </c>
      <c r="AI46" s="31">
        <f t="shared" si="107"/>
        <v>0</v>
      </c>
      <c r="AJ46" s="31">
        <f t="shared" si="107"/>
        <v>0</v>
      </c>
      <c r="AK46" s="31">
        <f t="shared" si="107"/>
        <v>0</v>
      </c>
      <c r="AL46" s="31">
        <f t="shared" si="107"/>
        <v>0</v>
      </c>
      <c r="AM46" s="31">
        <f t="shared" si="107"/>
        <v>0</v>
      </c>
      <c r="AN46" s="31">
        <f t="shared" si="107"/>
        <v>0</v>
      </c>
      <c r="AO46" s="31">
        <f t="shared" si="107"/>
        <v>0</v>
      </c>
      <c r="AP46" s="31">
        <f t="shared" si="107"/>
        <v>0</v>
      </c>
      <c r="AQ46" s="31">
        <f t="shared" ref="AQ46:BF46" si="108">SUM(AQ47:AQ49)</f>
        <v>0</v>
      </c>
      <c r="AR46" s="31">
        <f t="shared" si="108"/>
        <v>0</v>
      </c>
      <c r="AS46" s="31">
        <f t="shared" si="108"/>
        <v>0</v>
      </c>
      <c r="AT46" s="31">
        <f t="shared" si="108"/>
        <v>0</v>
      </c>
      <c r="AU46" s="31">
        <f t="shared" si="108"/>
        <v>0</v>
      </c>
      <c r="AV46" s="31">
        <f t="shared" si="108"/>
        <v>0</v>
      </c>
      <c r="AW46" s="31">
        <f t="shared" si="108"/>
        <v>0</v>
      </c>
      <c r="AX46" s="31">
        <f t="shared" si="108"/>
        <v>0</v>
      </c>
      <c r="AY46" s="31">
        <f t="shared" si="108"/>
        <v>0</v>
      </c>
      <c r="AZ46" s="31">
        <f t="shared" si="108"/>
        <v>0</v>
      </c>
      <c r="BA46" s="31">
        <f t="shared" si="108"/>
        <v>0</v>
      </c>
      <c r="BB46" s="31">
        <f t="shared" si="108"/>
        <v>0</v>
      </c>
      <c r="BC46" s="31">
        <f t="shared" si="108"/>
        <v>0</v>
      </c>
      <c r="BD46" s="31">
        <f t="shared" si="108"/>
        <v>0</v>
      </c>
      <c r="BE46" s="31">
        <f t="shared" si="108"/>
        <v>0</v>
      </c>
      <c r="BF46" s="31">
        <f t="shared" si="108"/>
        <v>0</v>
      </c>
      <c r="BG46" s="31">
        <f t="shared" ref="BG46:BV46" si="109">SUM(BG47:BG49)</f>
        <v>0</v>
      </c>
      <c r="BH46" s="31">
        <f t="shared" si="109"/>
        <v>0</v>
      </c>
      <c r="BI46" s="31">
        <f t="shared" si="109"/>
        <v>0</v>
      </c>
      <c r="BJ46" s="31">
        <f t="shared" si="109"/>
        <v>0</v>
      </c>
      <c r="BK46" s="31">
        <f t="shared" si="109"/>
        <v>0</v>
      </c>
      <c r="BL46" s="31">
        <f t="shared" si="109"/>
        <v>0</v>
      </c>
      <c r="BM46" s="31">
        <f t="shared" si="109"/>
        <v>0</v>
      </c>
      <c r="BN46" s="31">
        <f t="shared" si="109"/>
        <v>0</v>
      </c>
      <c r="BO46" s="31">
        <f t="shared" si="109"/>
        <v>0</v>
      </c>
      <c r="BP46" s="31">
        <f t="shared" si="109"/>
        <v>0</v>
      </c>
      <c r="BQ46" s="31">
        <f t="shared" si="109"/>
        <v>0</v>
      </c>
      <c r="BR46" s="31">
        <f t="shared" si="109"/>
        <v>0</v>
      </c>
      <c r="BS46" s="31">
        <f t="shared" si="109"/>
        <v>0</v>
      </c>
      <c r="BT46" s="31">
        <f t="shared" si="109"/>
        <v>0</v>
      </c>
      <c r="BU46" s="31">
        <f t="shared" si="109"/>
        <v>0</v>
      </c>
      <c r="BV46" s="31">
        <f t="shared" si="109"/>
        <v>0</v>
      </c>
      <c r="BW46" s="31">
        <f t="shared" ref="BW46:CL46" si="110">SUM(BW47:BW49)</f>
        <v>0</v>
      </c>
      <c r="BX46" s="31">
        <f t="shared" si="110"/>
        <v>0</v>
      </c>
      <c r="BY46" s="31">
        <f t="shared" si="110"/>
        <v>0</v>
      </c>
      <c r="BZ46" s="31">
        <f t="shared" si="110"/>
        <v>0</v>
      </c>
      <c r="CA46" s="31">
        <f t="shared" si="110"/>
        <v>0</v>
      </c>
      <c r="CB46" s="31">
        <f t="shared" si="110"/>
        <v>0</v>
      </c>
      <c r="CC46" s="31">
        <f t="shared" si="110"/>
        <v>0</v>
      </c>
      <c r="CD46" s="31">
        <f t="shared" si="110"/>
        <v>0</v>
      </c>
      <c r="CE46" s="31">
        <f t="shared" si="110"/>
        <v>0</v>
      </c>
      <c r="CF46" s="31">
        <f t="shared" si="110"/>
        <v>0</v>
      </c>
      <c r="CG46" s="31">
        <f t="shared" si="110"/>
        <v>0</v>
      </c>
      <c r="CH46" s="31">
        <f t="shared" si="110"/>
        <v>0</v>
      </c>
      <c r="CI46" s="31">
        <f t="shared" si="110"/>
        <v>0</v>
      </c>
      <c r="CJ46" s="31">
        <f t="shared" si="110"/>
        <v>0</v>
      </c>
      <c r="CK46" s="31">
        <f t="shared" si="110"/>
        <v>0</v>
      </c>
      <c r="CL46" s="31">
        <f t="shared" si="110"/>
        <v>0</v>
      </c>
      <c r="CM46" s="31">
        <f t="shared" ref="CM46:DB46" si="111">SUM(CM47:CM49)</f>
        <v>0</v>
      </c>
      <c r="CN46" s="31">
        <f t="shared" si="111"/>
        <v>0</v>
      </c>
      <c r="CO46" s="31">
        <f t="shared" si="111"/>
        <v>0</v>
      </c>
      <c r="CP46" s="31">
        <f t="shared" si="111"/>
        <v>0</v>
      </c>
      <c r="CQ46" s="31">
        <f t="shared" si="111"/>
        <v>0</v>
      </c>
      <c r="CR46" s="31">
        <f t="shared" si="111"/>
        <v>0</v>
      </c>
      <c r="CS46" s="31">
        <f t="shared" si="111"/>
        <v>0</v>
      </c>
      <c r="CT46" s="31">
        <f t="shared" si="111"/>
        <v>0</v>
      </c>
      <c r="CU46" s="31">
        <f t="shared" si="111"/>
        <v>0</v>
      </c>
      <c r="CV46" s="31">
        <f t="shared" si="111"/>
        <v>0</v>
      </c>
      <c r="CW46" s="31">
        <f t="shared" si="111"/>
        <v>0</v>
      </c>
      <c r="CX46" s="31">
        <f t="shared" si="111"/>
        <v>0</v>
      </c>
      <c r="CY46" s="31">
        <f t="shared" si="111"/>
        <v>0</v>
      </c>
      <c r="CZ46" s="31">
        <f t="shared" si="111"/>
        <v>0</v>
      </c>
      <c r="DA46" s="31">
        <f t="shared" si="111"/>
        <v>0</v>
      </c>
      <c r="DB46" s="31">
        <f t="shared" si="111"/>
        <v>0</v>
      </c>
      <c r="DC46" s="31">
        <f t="shared" ref="DC46:DR46" si="112">SUM(DC47:DC49)</f>
        <v>0</v>
      </c>
      <c r="DD46" s="31">
        <f t="shared" si="112"/>
        <v>0</v>
      </c>
      <c r="DE46" s="31">
        <f t="shared" si="112"/>
        <v>0</v>
      </c>
      <c r="DF46" s="31">
        <f t="shared" si="112"/>
        <v>0</v>
      </c>
      <c r="DG46" s="31">
        <f t="shared" si="112"/>
        <v>0</v>
      </c>
      <c r="DH46" s="31">
        <f t="shared" si="112"/>
        <v>0</v>
      </c>
      <c r="DI46" s="31">
        <f t="shared" si="112"/>
        <v>0</v>
      </c>
      <c r="DJ46" s="31">
        <f t="shared" si="112"/>
        <v>0</v>
      </c>
      <c r="DK46" s="31">
        <f t="shared" si="112"/>
        <v>0</v>
      </c>
      <c r="DL46" s="31">
        <f t="shared" si="112"/>
        <v>0</v>
      </c>
      <c r="DM46" s="31">
        <f t="shared" si="112"/>
        <v>0</v>
      </c>
      <c r="DN46" s="31">
        <f t="shared" si="112"/>
        <v>0</v>
      </c>
      <c r="DO46" s="31">
        <f t="shared" si="112"/>
        <v>0</v>
      </c>
      <c r="DP46" s="31">
        <f t="shared" si="112"/>
        <v>0</v>
      </c>
      <c r="DQ46" s="31">
        <f t="shared" si="112"/>
        <v>237</v>
      </c>
      <c r="DR46" s="31">
        <f t="shared" si="112"/>
        <v>44742202.552320004</v>
      </c>
    </row>
    <row r="47" spans="1:122" x14ac:dyDescent="0.25">
      <c r="A47" s="28"/>
      <c r="B47" s="29">
        <v>32</v>
      </c>
      <c r="C47" s="23" t="s">
        <v>109</v>
      </c>
      <c r="D47" s="24">
        <f t="shared" si="66"/>
        <v>18150.400000000001</v>
      </c>
      <c r="E47" s="30">
        <v>7.82</v>
      </c>
      <c r="F47" s="25">
        <v>1</v>
      </c>
      <c r="G47" s="24">
        <v>1.4</v>
      </c>
      <c r="H47" s="24">
        <v>1.68</v>
      </c>
      <c r="I47" s="24">
        <v>2.23</v>
      </c>
      <c r="J47" s="24">
        <v>2.39</v>
      </c>
      <c r="K47" s="26"/>
      <c r="L47" s="26">
        <f>K47*D47*E47*F47*G47*$L$6</f>
        <v>0</v>
      </c>
      <c r="M47" s="26">
        <v>81</v>
      </c>
      <c r="N47" s="26">
        <f>M47*D47*E47*F47*G47*$N$6</f>
        <v>20924223.98976</v>
      </c>
      <c r="O47" s="26">
        <v>0</v>
      </c>
      <c r="P47" s="26">
        <f>O47*D47*E47*F47*G47*$P$6</f>
        <v>0</v>
      </c>
      <c r="Q47" s="26">
        <v>0</v>
      </c>
      <c r="R47" s="26">
        <f>Q47*D47*E47*F47*G47*$R$6</f>
        <v>0</v>
      </c>
      <c r="S47" s="26"/>
      <c r="T47" s="26">
        <f>S47*D47*E47*F47*G47*$T$6</f>
        <v>0</v>
      </c>
      <c r="U47" s="26"/>
      <c r="V47" s="26">
        <f>U47*D47*E47*F47*G47*$V$6</f>
        <v>0</v>
      </c>
      <c r="W47" s="26">
        <v>0</v>
      </c>
      <c r="X47" s="26">
        <f>W47*D47*E47*F47*G47*$X$6</f>
        <v>0</v>
      </c>
      <c r="Y47" s="26">
        <v>0</v>
      </c>
      <c r="Z47" s="26">
        <f>Y47*D47*E47*F47*G47*$Z$6</f>
        <v>0</v>
      </c>
      <c r="AA47" s="26">
        <v>0</v>
      </c>
      <c r="AB47" s="26">
        <f>AA47*D47*E47*F47*G47*$AB$6</f>
        <v>0</v>
      </c>
      <c r="AC47" s="26">
        <v>0</v>
      </c>
      <c r="AD47" s="26">
        <f>AC47*D47*E47*F47*G47*$AD$6</f>
        <v>0</v>
      </c>
      <c r="AE47" s="26">
        <v>0</v>
      </c>
      <c r="AF47" s="26">
        <f>AE47*D47*E47*F47*G47*$AF$6</f>
        <v>0</v>
      </c>
      <c r="AG47" s="26">
        <v>0</v>
      </c>
      <c r="AH47" s="26">
        <f>AG47*D47*E47*F47*G47*$AH$6</f>
        <v>0</v>
      </c>
      <c r="AI47" s="26">
        <v>0</v>
      </c>
      <c r="AJ47" s="26">
        <f>AI47*D47*E47*F47*G47*$AJ$6</f>
        <v>0</v>
      </c>
      <c r="AK47" s="26">
        <v>0</v>
      </c>
      <c r="AL47" s="26">
        <f>AK47*D47*E47*F47*G47*$AL$6</f>
        <v>0</v>
      </c>
      <c r="AM47" s="26">
        <v>0</v>
      </c>
      <c r="AN47" s="26">
        <f>AM47*D47*E47*F47*G47*$AN$6</f>
        <v>0</v>
      </c>
      <c r="AO47" s="26">
        <v>0</v>
      </c>
      <c r="AP47" s="26">
        <f>AO47*D47*E47*F47*G47*$AP$6</f>
        <v>0</v>
      </c>
      <c r="AQ47" s="26">
        <v>0</v>
      </c>
      <c r="AR47" s="26">
        <f>AQ47*D47*E47*F47*G47*$AR$6</f>
        <v>0</v>
      </c>
      <c r="AS47" s="26">
        <v>0</v>
      </c>
      <c r="AT47" s="26">
        <f>AS47*D47*E47*F47*G47*$AT$6</f>
        <v>0</v>
      </c>
      <c r="AU47" s="26">
        <v>0</v>
      </c>
      <c r="AV47" s="26">
        <f>AU47*D47*E47*F47*G47*$AV$6</f>
        <v>0</v>
      </c>
      <c r="AW47" s="26">
        <v>0</v>
      </c>
      <c r="AX47" s="26">
        <f>AW47*D47*E47*F47*G47*$AX$6</f>
        <v>0</v>
      </c>
      <c r="AY47" s="26">
        <v>0</v>
      </c>
      <c r="AZ47" s="26">
        <f>AY47*D47*E47*F47*G47*$AZ$6</f>
        <v>0</v>
      </c>
      <c r="BA47" s="26">
        <v>0</v>
      </c>
      <c r="BB47" s="26">
        <f>BA47*D47*E47*F47*G47*$BB$6</f>
        <v>0</v>
      </c>
      <c r="BC47" s="26">
        <v>0</v>
      </c>
      <c r="BD47" s="26">
        <f>BC47*D47*E47*F47*G47*$BD$6</f>
        <v>0</v>
      </c>
      <c r="BE47" s="26">
        <v>0</v>
      </c>
      <c r="BF47" s="26">
        <f>BE47*D47*E47*F47*G47*$BF$6</f>
        <v>0</v>
      </c>
      <c r="BG47" s="26">
        <v>0</v>
      </c>
      <c r="BH47" s="26">
        <f>BG47*D47*E47*F47*G47*$BH$6</f>
        <v>0</v>
      </c>
      <c r="BI47" s="26">
        <v>0</v>
      </c>
      <c r="BJ47" s="26">
        <f>BI47*D47*E47*F47*G47*$BJ$6</f>
        <v>0</v>
      </c>
      <c r="BK47" s="26">
        <v>0</v>
      </c>
      <c r="BL47" s="26">
        <f>BK47*D47*E47*F47*G47*$BL$6</f>
        <v>0</v>
      </c>
      <c r="BM47" s="26">
        <v>0</v>
      </c>
      <c r="BN47" s="26">
        <f>BM47*D47*E47*F47*H47*$BN$6</f>
        <v>0</v>
      </c>
      <c r="BO47" s="26">
        <v>0</v>
      </c>
      <c r="BP47" s="26">
        <f>BO47*D47*E47*F47*H47*$BP$6</f>
        <v>0</v>
      </c>
      <c r="BQ47" s="26">
        <v>0</v>
      </c>
      <c r="BR47" s="26">
        <f>BQ47*D47*E47*F47*H47*$BR$6</f>
        <v>0</v>
      </c>
      <c r="BS47" s="26">
        <v>0</v>
      </c>
      <c r="BT47" s="26">
        <f>BS47*D47*E47*F47*H47*$BT$6</f>
        <v>0</v>
      </c>
      <c r="BU47" s="26">
        <v>0</v>
      </c>
      <c r="BV47" s="26">
        <f>BU47*D47*E47*F47*H47*$BV$6</f>
        <v>0</v>
      </c>
      <c r="BW47" s="26">
        <v>0</v>
      </c>
      <c r="BX47" s="26">
        <f>BW47*D47*E47*F47*H47*$BX$6</f>
        <v>0</v>
      </c>
      <c r="BY47" s="26">
        <v>0</v>
      </c>
      <c r="BZ47" s="26">
        <f>BY47*D47*E47*F47*H47*$BZ$6</f>
        <v>0</v>
      </c>
      <c r="CA47" s="26">
        <v>0</v>
      </c>
      <c r="CB47" s="26">
        <f>CA47*D47*E47*F47*H47*$CB$6</f>
        <v>0</v>
      </c>
      <c r="CC47" s="26">
        <v>0</v>
      </c>
      <c r="CD47" s="26">
        <f>CC47*D47*E47*F47*H47*$CD$6</f>
        <v>0</v>
      </c>
      <c r="CE47" s="26">
        <v>0</v>
      </c>
      <c r="CF47" s="26">
        <f>CE47*D47*E47*F47*H47*$CF$6</f>
        <v>0</v>
      </c>
      <c r="CG47" s="26">
        <v>0</v>
      </c>
      <c r="CH47" s="26">
        <f>CG47*D47*E47*F47*H47*$CH$6</f>
        <v>0</v>
      </c>
      <c r="CI47" s="26">
        <v>0</v>
      </c>
      <c r="CJ47" s="26">
        <f>CI47*D47*E47*F47*H47*$CJ$6</f>
        <v>0</v>
      </c>
      <c r="CK47" s="26">
        <v>0</v>
      </c>
      <c r="CL47" s="26">
        <f>CK47*D47*E47*F47*H47*$CL$6</f>
        <v>0</v>
      </c>
      <c r="CM47" s="27">
        <v>0</v>
      </c>
      <c r="CN47" s="27">
        <f>CM47*D47*E47*F47*H47*$CN$6</f>
        <v>0</v>
      </c>
      <c r="CO47" s="26"/>
      <c r="CP47" s="26">
        <f>CO47*D47*E47*F47*H47*$CP$6</f>
        <v>0</v>
      </c>
      <c r="CQ47" s="26">
        <v>0</v>
      </c>
      <c r="CR47" s="26">
        <f>CQ47*D47*E47*F47*H47*$CR$6</f>
        <v>0</v>
      </c>
      <c r="CS47" s="26"/>
      <c r="CT47" s="26">
        <f>CS47*D47*E47*F47*H47*$CT$6</f>
        <v>0</v>
      </c>
      <c r="CU47" s="26"/>
      <c r="CV47" s="26">
        <f>CU47*D47*E47*F47*H47*$CV$6</f>
        <v>0</v>
      </c>
      <c r="CW47" s="26">
        <v>0</v>
      </c>
      <c r="CX47" s="26">
        <f>CW47*D47*E47*F47*H47*$CX$6</f>
        <v>0</v>
      </c>
      <c r="CY47" s="26">
        <v>0</v>
      </c>
      <c r="CZ47" s="26">
        <f>CY47*D47*E47*F47*H47*$CZ$6</f>
        <v>0</v>
      </c>
      <c r="DA47" s="26">
        <v>0</v>
      </c>
      <c r="DB47" s="26">
        <f>DA47*D47*E47*F47*H47*$DB$6</f>
        <v>0</v>
      </c>
      <c r="DC47" s="26">
        <v>0</v>
      </c>
      <c r="DD47" s="26">
        <f>DC47*D47*E47*F47*I47*$DD$6</f>
        <v>0</v>
      </c>
      <c r="DE47" s="26">
        <v>0</v>
      </c>
      <c r="DF47" s="26">
        <f>DE47*D47*E47*F47*J47*$DF$6</f>
        <v>0</v>
      </c>
      <c r="DG47" s="26"/>
      <c r="DH47" s="26"/>
      <c r="DI47" s="26"/>
      <c r="DJ47" s="26"/>
      <c r="DK47" s="26"/>
      <c r="DL47" s="26">
        <f>DK47*D47*E47*F47*G47*$DL$6</f>
        <v>0</v>
      </c>
      <c r="DM47" s="26"/>
      <c r="DN47" s="26"/>
      <c r="DO47" s="26"/>
      <c r="DP47" s="26"/>
      <c r="DQ47" s="32">
        <f t="shared" ref="DQ47:DR49" si="113">SUM(K47,M47,O47,Q47,S47,U47,W47,Y47,AA47,AC47,AE47,AG47,AI47,AK47,AM47,AO47,AQ47,AS47,AU47,AW47,AY47,BA47,BC47,BE47,BG47,BI47,BK47,BM47,BO47,BQ47,BS47,BU47,BW47,BY47,CA47,CC47,CE47,CG47,CI47,CK47,CM47,CO47,CQ47,CS47,CU47,CW47,CY47,DA47,DC47,DE47,DI47,DG47,DK47,DM47,DO47)</f>
        <v>81</v>
      </c>
      <c r="DR47" s="32">
        <f t="shared" si="113"/>
        <v>20924223.98976</v>
      </c>
    </row>
    <row r="48" spans="1:122" ht="30" x14ac:dyDescent="0.25">
      <c r="A48" s="28"/>
      <c r="B48" s="29">
        <v>33</v>
      </c>
      <c r="C48" s="23" t="s">
        <v>110</v>
      </c>
      <c r="D48" s="24">
        <f t="shared" si="66"/>
        <v>18150.400000000001</v>
      </c>
      <c r="E48" s="38">
        <v>5.68</v>
      </c>
      <c r="F48" s="25">
        <v>1</v>
      </c>
      <c r="G48" s="24">
        <v>1.4</v>
      </c>
      <c r="H48" s="24">
        <v>1.68</v>
      </c>
      <c r="I48" s="24">
        <v>2.23</v>
      </c>
      <c r="J48" s="24">
        <v>2.39</v>
      </c>
      <c r="K48" s="31"/>
      <c r="L48" s="26">
        <f>K48*D48*E48*F48*G48*$L$6</f>
        <v>0</v>
      </c>
      <c r="M48" s="26">
        <v>30</v>
      </c>
      <c r="N48" s="26">
        <f>M48*D48*E48*F48*G48*$N$6</f>
        <v>5628947.2511999998</v>
      </c>
      <c r="O48" s="26"/>
      <c r="P48" s="26">
        <f>O48*D48*E48*F48*G48*$P$6</f>
        <v>0</v>
      </c>
      <c r="Q48" s="26"/>
      <c r="R48" s="26">
        <f>Q48*D48*E48*F48*G48*$R$6</f>
        <v>0</v>
      </c>
      <c r="S48" s="26"/>
      <c r="T48" s="26">
        <f>S48*D48*E48*F48*G48*$T$6</f>
        <v>0</v>
      </c>
      <c r="U48" s="26"/>
      <c r="V48" s="26">
        <f>U48*D48*E48*F48*G48*$V$6</f>
        <v>0</v>
      </c>
      <c r="W48" s="26"/>
      <c r="X48" s="26">
        <f>W48*D48*E48*F48*G48*$X$6</f>
        <v>0</v>
      </c>
      <c r="Y48" s="26"/>
      <c r="Z48" s="26">
        <f>Y48*D48*E48*F48*G48*$Z$6</f>
        <v>0</v>
      </c>
      <c r="AA48" s="26"/>
      <c r="AB48" s="26">
        <f>AA48*D48*E48*F48*G48*$AB$6</f>
        <v>0</v>
      </c>
      <c r="AC48" s="26"/>
      <c r="AD48" s="26">
        <f>AC48*D48*E48*F48*G48*$AD$6</f>
        <v>0</v>
      </c>
      <c r="AE48" s="26"/>
      <c r="AF48" s="26">
        <f>AE48*D48*E48*F48*G48*$AF$6</f>
        <v>0</v>
      </c>
      <c r="AG48" s="26"/>
      <c r="AH48" s="26">
        <f>AG48*D48*E48*F48*G48*$AH$6</f>
        <v>0</v>
      </c>
      <c r="AI48" s="26"/>
      <c r="AJ48" s="26">
        <f>AI48*D48*E48*F48*G48*$AJ$6</f>
        <v>0</v>
      </c>
      <c r="AK48" s="26"/>
      <c r="AL48" s="26">
        <f>AK48*D48*E48*F48*G48*$AL$6</f>
        <v>0</v>
      </c>
      <c r="AM48" s="26"/>
      <c r="AN48" s="26">
        <f>AM48*D48*E48*F48*G48*$AN$6</f>
        <v>0</v>
      </c>
      <c r="AO48" s="26"/>
      <c r="AP48" s="26">
        <f>AO48*D48*E48*F48*G48*$AP$6</f>
        <v>0</v>
      </c>
      <c r="AQ48" s="26"/>
      <c r="AR48" s="26">
        <f>AQ48*D48*E48*F48*G48*$AR$6</f>
        <v>0</v>
      </c>
      <c r="AS48" s="26"/>
      <c r="AT48" s="26">
        <f>AS48*D48*E48*F48*G48*$AT$6</f>
        <v>0</v>
      </c>
      <c r="AU48" s="26"/>
      <c r="AV48" s="26">
        <f>AU48*D48*E48*F48*G48*$AV$6</f>
        <v>0</v>
      </c>
      <c r="AW48" s="26"/>
      <c r="AX48" s="26">
        <f>AW48*D48*E48*F48*G48*$AX$6</f>
        <v>0</v>
      </c>
      <c r="AY48" s="26"/>
      <c r="AZ48" s="26">
        <f>AY48*D48*E48*F48*G48*$AZ$6</f>
        <v>0</v>
      </c>
      <c r="BA48" s="26"/>
      <c r="BB48" s="26">
        <f>BA48*D48*E48*F48*G48*$BB$6</f>
        <v>0</v>
      </c>
      <c r="BC48" s="26"/>
      <c r="BD48" s="26">
        <f>BC48*D48*E48*F48*G48*$BD$6</f>
        <v>0</v>
      </c>
      <c r="BE48" s="26"/>
      <c r="BF48" s="26">
        <f>BE48*D48*E48*F48*G48*$BF$6</f>
        <v>0</v>
      </c>
      <c r="BG48" s="26"/>
      <c r="BH48" s="26">
        <f>BG48*D48*E48*F48*G48*$BH$6</f>
        <v>0</v>
      </c>
      <c r="BI48" s="26"/>
      <c r="BJ48" s="26">
        <f>BI48*D48*E48*F48*G48*$BJ$6</f>
        <v>0</v>
      </c>
      <c r="BK48" s="26"/>
      <c r="BL48" s="26">
        <f>BK48*D48*E48*F48*G48*$BL$6</f>
        <v>0</v>
      </c>
      <c r="BM48" s="26"/>
      <c r="BN48" s="26">
        <f>BM48*D48*E48*F48*H48*$BN$6</f>
        <v>0</v>
      </c>
      <c r="BO48" s="26"/>
      <c r="BP48" s="26">
        <f>BO48*D48*E48*F48*H48*$BP$6</f>
        <v>0</v>
      </c>
      <c r="BQ48" s="26"/>
      <c r="BR48" s="26">
        <f>BQ48*D48*E48*F48*H48*$BR$6</f>
        <v>0</v>
      </c>
      <c r="BS48" s="26"/>
      <c r="BT48" s="26">
        <f>BS48*D48*E48*F48*H48*$BT$6</f>
        <v>0</v>
      </c>
      <c r="BU48" s="26"/>
      <c r="BV48" s="26">
        <f>BU48*D48*E48*F48*H48*$BV$6</f>
        <v>0</v>
      </c>
      <c r="BW48" s="26"/>
      <c r="BX48" s="26">
        <f>BW48*D48*E48*F48*H48*$BX$6</f>
        <v>0</v>
      </c>
      <c r="BY48" s="26"/>
      <c r="BZ48" s="26">
        <f>BY48*D48*E48*F48*H48*$BZ$6</f>
        <v>0</v>
      </c>
      <c r="CA48" s="26"/>
      <c r="CB48" s="26">
        <f>CA48*D48*E48*F48*H48*$CB$6</f>
        <v>0</v>
      </c>
      <c r="CC48" s="26"/>
      <c r="CD48" s="26">
        <f>CC48*D48*E48*F48*H48*$CD$6</f>
        <v>0</v>
      </c>
      <c r="CE48" s="26">
        <v>0</v>
      </c>
      <c r="CF48" s="26">
        <f>CE48*D48*E48*F48*H48*$CF$6</f>
        <v>0</v>
      </c>
      <c r="CG48" s="26"/>
      <c r="CH48" s="26">
        <f>CG48*D48*E48*F48*H48*$CH$6</f>
        <v>0</v>
      </c>
      <c r="CI48" s="26"/>
      <c r="CJ48" s="26">
        <f>CI48*D48*E48*F48*H48*$CJ$6</f>
        <v>0</v>
      </c>
      <c r="CK48" s="26"/>
      <c r="CL48" s="26">
        <f>CK48*D48*E48*F48*H48*$CL$6</f>
        <v>0</v>
      </c>
      <c r="CM48" s="27"/>
      <c r="CN48" s="27">
        <f>CM48*D48*E48*F48*H48*$CN$6</f>
        <v>0</v>
      </c>
      <c r="CO48" s="26"/>
      <c r="CP48" s="26">
        <f>CO48*D48*E48*F48*H48*$CP$6</f>
        <v>0</v>
      </c>
      <c r="CQ48" s="26"/>
      <c r="CR48" s="26">
        <f>CQ48*D48*E48*F48*H48*$CR$6</f>
        <v>0</v>
      </c>
      <c r="CS48" s="26"/>
      <c r="CT48" s="26">
        <f>CS48*D48*E48*F48*H48*$CT$6</f>
        <v>0</v>
      </c>
      <c r="CU48" s="26"/>
      <c r="CV48" s="26">
        <f>CU48*D48*E48*F48*H48*$CV$6</f>
        <v>0</v>
      </c>
      <c r="CW48" s="26"/>
      <c r="CX48" s="26">
        <f>CW48*D48*E48*F48*H48*$CX$6</f>
        <v>0</v>
      </c>
      <c r="CY48" s="26"/>
      <c r="CZ48" s="26">
        <f>CY48*D48*E48*F48*H48*$CZ$6</f>
        <v>0</v>
      </c>
      <c r="DA48" s="26"/>
      <c r="DB48" s="26">
        <f>DA48*D48*E48*F48*H48*$DB$6</f>
        <v>0</v>
      </c>
      <c r="DC48" s="26"/>
      <c r="DD48" s="26">
        <f>DC48*D48*E48*F48*I48*$DD$6</f>
        <v>0</v>
      </c>
      <c r="DE48" s="26"/>
      <c r="DF48" s="26">
        <f>DE48*D48*E48*F48*J48*$DF$6</f>
        <v>0</v>
      </c>
      <c r="DG48" s="26"/>
      <c r="DH48" s="26"/>
      <c r="DI48" s="26"/>
      <c r="DJ48" s="26"/>
      <c r="DK48" s="26"/>
      <c r="DL48" s="26">
        <f>DK48*D48*E48*F48*G48*$DL$6</f>
        <v>0</v>
      </c>
      <c r="DM48" s="26"/>
      <c r="DN48" s="26"/>
      <c r="DO48" s="26"/>
      <c r="DP48" s="26"/>
      <c r="DQ48" s="32">
        <f t="shared" si="113"/>
        <v>30</v>
      </c>
      <c r="DR48" s="32">
        <f t="shared" si="113"/>
        <v>5628947.2511999998</v>
      </c>
    </row>
    <row r="49" spans="1:122" ht="30" x14ac:dyDescent="0.25">
      <c r="A49" s="28"/>
      <c r="B49" s="29">
        <v>34</v>
      </c>
      <c r="C49" s="23" t="s">
        <v>111</v>
      </c>
      <c r="D49" s="24">
        <f t="shared" si="66"/>
        <v>18150.400000000001</v>
      </c>
      <c r="E49" s="30">
        <v>4.37</v>
      </c>
      <c r="F49" s="25">
        <v>1</v>
      </c>
      <c r="G49" s="24">
        <v>1.4</v>
      </c>
      <c r="H49" s="24">
        <v>1.68</v>
      </c>
      <c r="I49" s="24">
        <v>2.23</v>
      </c>
      <c r="J49" s="24">
        <v>2.39</v>
      </c>
      <c r="K49" s="26"/>
      <c r="L49" s="26">
        <f>K49*D49*E49*F49*G49*$L$6</f>
        <v>0</v>
      </c>
      <c r="M49" s="26">
        <v>126</v>
      </c>
      <c r="N49" s="26">
        <f>M49*D49*E49*F49*G49*$N$6</f>
        <v>18189031.311360002</v>
      </c>
      <c r="O49" s="26"/>
      <c r="P49" s="26">
        <f>O49*D49*E49*F49*G49*$P$6</f>
        <v>0</v>
      </c>
      <c r="Q49" s="26"/>
      <c r="R49" s="26">
        <f>Q49*D49*E49*F49*G49*$R$6</f>
        <v>0</v>
      </c>
      <c r="S49" s="26"/>
      <c r="T49" s="26">
        <f>S49*D49*E49*F49*G49*$T$6</f>
        <v>0</v>
      </c>
      <c r="U49" s="26"/>
      <c r="V49" s="26">
        <f>U49*D49*E49*F49*G49*$V$6</f>
        <v>0</v>
      </c>
      <c r="W49" s="26"/>
      <c r="X49" s="26">
        <f>W49*D49*E49*F49*G49*$X$6</f>
        <v>0</v>
      </c>
      <c r="Y49" s="26"/>
      <c r="Z49" s="26">
        <f>Y49*D49*E49*F49*G49*$Z$6</f>
        <v>0</v>
      </c>
      <c r="AA49" s="26"/>
      <c r="AB49" s="26">
        <f>AA49*D49*E49*F49*G49*$AB$6</f>
        <v>0</v>
      </c>
      <c r="AC49" s="26"/>
      <c r="AD49" s="26">
        <f>AC49*D49*E49*F49*G49*$AD$6</f>
        <v>0</v>
      </c>
      <c r="AE49" s="26"/>
      <c r="AF49" s="26">
        <f>AE49*D49*E49*F49*G49*$AF$6</f>
        <v>0</v>
      </c>
      <c r="AG49" s="26"/>
      <c r="AH49" s="26">
        <f>AG49*D49*E49*F49*G49*$AH$6</f>
        <v>0</v>
      </c>
      <c r="AI49" s="26"/>
      <c r="AJ49" s="26">
        <f>AI49*D49*E49*F49*G49*$AJ$6</f>
        <v>0</v>
      </c>
      <c r="AK49" s="26"/>
      <c r="AL49" s="26">
        <f>AK49*D49*E49*F49*G49*$AL$6</f>
        <v>0</v>
      </c>
      <c r="AM49" s="26"/>
      <c r="AN49" s="26">
        <f>AM49*D49*E49*F49*G49*$AN$6</f>
        <v>0</v>
      </c>
      <c r="AO49" s="26"/>
      <c r="AP49" s="26">
        <f>AO49*D49*E49*F49*G49*$AP$6</f>
        <v>0</v>
      </c>
      <c r="AQ49" s="26"/>
      <c r="AR49" s="26">
        <f>AQ49*D49*E49*F49*G49*$AR$6</f>
        <v>0</v>
      </c>
      <c r="AS49" s="26"/>
      <c r="AT49" s="26">
        <f>AS49*D49*E49*F49*G49*$AT$6</f>
        <v>0</v>
      </c>
      <c r="AU49" s="26"/>
      <c r="AV49" s="26">
        <f>AU49*D49*E49*F49*G49*$AV$6</f>
        <v>0</v>
      </c>
      <c r="AW49" s="26"/>
      <c r="AX49" s="26">
        <f>AW49*D49*E49*F49*G49*$AX$6</f>
        <v>0</v>
      </c>
      <c r="AY49" s="26"/>
      <c r="AZ49" s="26">
        <f>AY49*D49*E49*F49*G49*$AZ$6</f>
        <v>0</v>
      </c>
      <c r="BA49" s="26"/>
      <c r="BB49" s="26">
        <f>BA49*D49*E49*F49*G49*$BB$6</f>
        <v>0</v>
      </c>
      <c r="BC49" s="26"/>
      <c r="BD49" s="26">
        <f>BC49*D49*E49*F49*G49*$BD$6</f>
        <v>0</v>
      </c>
      <c r="BE49" s="26"/>
      <c r="BF49" s="26">
        <f>BE49*D49*E49*F49*G49*$BF$6</f>
        <v>0</v>
      </c>
      <c r="BG49" s="26"/>
      <c r="BH49" s="26">
        <f>BG49*D49*E49*F49*G49*$BH$6</f>
        <v>0</v>
      </c>
      <c r="BI49" s="26"/>
      <c r="BJ49" s="26">
        <f>BI49*D49*E49*F49*G49*$BJ$6</f>
        <v>0</v>
      </c>
      <c r="BK49" s="26"/>
      <c r="BL49" s="26">
        <f>BK49*D49*E49*F49*G49*$BL$6</f>
        <v>0</v>
      </c>
      <c r="BM49" s="26"/>
      <c r="BN49" s="26">
        <f>BM49*D49*E49*F49*H49*$BN$6</f>
        <v>0</v>
      </c>
      <c r="BO49" s="26"/>
      <c r="BP49" s="26">
        <f>BO49*D49*E49*F49*H49*$BP$6</f>
        <v>0</v>
      </c>
      <c r="BQ49" s="26"/>
      <c r="BR49" s="26">
        <f>BQ49*D49*E49*F49*H49*$BR$6</f>
        <v>0</v>
      </c>
      <c r="BS49" s="26"/>
      <c r="BT49" s="26">
        <f>BS49*D49*E49*F49*H49*$BT$6</f>
        <v>0</v>
      </c>
      <c r="BU49" s="26"/>
      <c r="BV49" s="26">
        <f>BU49*D49*E49*F49*H49*$BV$6</f>
        <v>0</v>
      </c>
      <c r="BW49" s="26"/>
      <c r="BX49" s="26">
        <f>BW49*D49*E49*F49*H49*$BX$6</f>
        <v>0</v>
      </c>
      <c r="BY49" s="26"/>
      <c r="BZ49" s="26">
        <f>BY49*D49*E49*F49*H49*$BZ$6</f>
        <v>0</v>
      </c>
      <c r="CA49" s="26"/>
      <c r="CB49" s="26">
        <f>CA49*D49*E49*F49*H49*$CB$6</f>
        <v>0</v>
      </c>
      <c r="CC49" s="26"/>
      <c r="CD49" s="26">
        <f>CC49*D49*E49*F49*H49*$CD$6</f>
        <v>0</v>
      </c>
      <c r="CE49" s="26"/>
      <c r="CF49" s="26">
        <f>CE49*D49*E49*F49*H49*$CF$6</f>
        <v>0</v>
      </c>
      <c r="CG49" s="26"/>
      <c r="CH49" s="26">
        <f>CG49*D49*E49*F49*H49*$CH$6</f>
        <v>0</v>
      </c>
      <c r="CI49" s="26"/>
      <c r="CJ49" s="26">
        <f>CI49*D49*E49*F49*H49*$CJ$6</f>
        <v>0</v>
      </c>
      <c r="CK49" s="26"/>
      <c r="CL49" s="26">
        <f>CK49*D49*E49*F49*H49*$CL$6</f>
        <v>0</v>
      </c>
      <c r="CM49" s="27"/>
      <c r="CN49" s="27">
        <f>CM49*D49*E49*F49*H49*$CN$6</f>
        <v>0</v>
      </c>
      <c r="CO49" s="26"/>
      <c r="CP49" s="26">
        <f>CO49*D49*E49*F49*H49*$CP$6</f>
        <v>0</v>
      </c>
      <c r="CQ49" s="26"/>
      <c r="CR49" s="26">
        <f>CQ49*D49*E49*F49*H49*$CR$6</f>
        <v>0</v>
      </c>
      <c r="CS49" s="26"/>
      <c r="CT49" s="26">
        <f>CS49*D49*E49*F49*H49*$CT$6</f>
        <v>0</v>
      </c>
      <c r="CU49" s="26"/>
      <c r="CV49" s="26">
        <f>CU49*D49*E49*F49*H49*$CV$6</f>
        <v>0</v>
      </c>
      <c r="CW49" s="26"/>
      <c r="CX49" s="26">
        <f>CW49*D49*E49*F49*H49*$CX$6</f>
        <v>0</v>
      </c>
      <c r="CY49" s="26"/>
      <c r="CZ49" s="26">
        <f>CY49*D49*E49*F49*H49*$CZ$6</f>
        <v>0</v>
      </c>
      <c r="DA49" s="26"/>
      <c r="DB49" s="26">
        <f>DA49*D49*E49*F49*H49*$DB$6</f>
        <v>0</v>
      </c>
      <c r="DC49" s="26"/>
      <c r="DD49" s="26">
        <f>DC49*D49*E49*F49*I49*$DD$6</f>
        <v>0</v>
      </c>
      <c r="DE49" s="26"/>
      <c r="DF49" s="26">
        <f>DE49*D49*E49*F49*J49*$DF$6</f>
        <v>0</v>
      </c>
      <c r="DG49" s="26"/>
      <c r="DH49" s="26"/>
      <c r="DI49" s="26"/>
      <c r="DJ49" s="26"/>
      <c r="DK49" s="26"/>
      <c r="DL49" s="26">
        <f>DK49*D49*E49*F49*G49*$DL$6</f>
        <v>0</v>
      </c>
      <c r="DM49" s="26"/>
      <c r="DN49" s="26"/>
      <c r="DO49" s="26"/>
      <c r="DP49" s="26"/>
      <c r="DQ49" s="32">
        <f t="shared" si="113"/>
        <v>126</v>
      </c>
      <c r="DR49" s="32">
        <f t="shared" si="113"/>
        <v>18189031.311360002</v>
      </c>
    </row>
    <row r="50" spans="1:122" x14ac:dyDescent="0.25">
      <c r="A50" s="28">
        <v>9</v>
      </c>
      <c r="B50" s="43"/>
      <c r="C50" s="47" t="s">
        <v>112</v>
      </c>
      <c r="D50" s="24">
        <f t="shared" si="66"/>
        <v>18150.400000000001</v>
      </c>
      <c r="E50" s="50"/>
      <c r="F50" s="25"/>
      <c r="G50" s="24"/>
      <c r="H50" s="24"/>
      <c r="I50" s="24"/>
      <c r="J50" s="24"/>
      <c r="K50" s="31">
        <f t="shared" ref="K50:Z50" si="114">SUM(K51:K60)</f>
        <v>0</v>
      </c>
      <c r="L50" s="31">
        <f t="shared" si="114"/>
        <v>0</v>
      </c>
      <c r="M50" s="31">
        <f t="shared" si="114"/>
        <v>773</v>
      </c>
      <c r="N50" s="31">
        <f t="shared" si="114"/>
        <v>33366047.303680003</v>
      </c>
      <c r="O50" s="31">
        <f t="shared" si="114"/>
        <v>0</v>
      </c>
      <c r="P50" s="31">
        <f t="shared" si="114"/>
        <v>0</v>
      </c>
      <c r="Q50" s="31">
        <f t="shared" si="114"/>
        <v>0</v>
      </c>
      <c r="R50" s="31">
        <f t="shared" si="114"/>
        <v>0</v>
      </c>
      <c r="S50" s="31">
        <f t="shared" si="114"/>
        <v>0</v>
      </c>
      <c r="T50" s="31">
        <f t="shared" si="114"/>
        <v>0</v>
      </c>
      <c r="U50" s="31">
        <f t="shared" si="114"/>
        <v>15</v>
      </c>
      <c r="V50" s="31">
        <f t="shared" si="114"/>
        <v>483562.95680000004</v>
      </c>
      <c r="W50" s="31">
        <f t="shared" si="114"/>
        <v>0</v>
      </c>
      <c r="X50" s="31">
        <f t="shared" si="114"/>
        <v>0</v>
      </c>
      <c r="Y50" s="31">
        <f t="shared" si="114"/>
        <v>0</v>
      </c>
      <c r="Z50" s="31">
        <f t="shared" si="114"/>
        <v>0</v>
      </c>
      <c r="AA50" s="31">
        <f t="shared" ref="AA50:AP50" si="115">SUM(AA51:AA60)</f>
        <v>0</v>
      </c>
      <c r="AB50" s="31">
        <f t="shared" si="115"/>
        <v>0</v>
      </c>
      <c r="AC50" s="31">
        <f t="shared" si="115"/>
        <v>0</v>
      </c>
      <c r="AD50" s="31">
        <f t="shared" si="115"/>
        <v>0</v>
      </c>
      <c r="AE50" s="31">
        <f t="shared" si="115"/>
        <v>1</v>
      </c>
      <c r="AF50" s="31">
        <f t="shared" si="115"/>
        <v>25017.966848</v>
      </c>
      <c r="AG50" s="31">
        <f t="shared" si="115"/>
        <v>0</v>
      </c>
      <c r="AH50" s="31">
        <f t="shared" si="115"/>
        <v>0</v>
      </c>
      <c r="AI50" s="31">
        <f t="shared" si="115"/>
        <v>8</v>
      </c>
      <c r="AJ50" s="31">
        <f t="shared" si="115"/>
        <v>201129.66451200002</v>
      </c>
      <c r="AK50" s="31">
        <f t="shared" si="115"/>
        <v>0</v>
      </c>
      <c r="AL50" s="31">
        <f t="shared" si="115"/>
        <v>0</v>
      </c>
      <c r="AM50" s="31">
        <f t="shared" si="115"/>
        <v>7</v>
      </c>
      <c r="AN50" s="31">
        <f t="shared" si="115"/>
        <v>175988.45644800001</v>
      </c>
      <c r="AO50" s="31">
        <f t="shared" si="115"/>
        <v>0</v>
      </c>
      <c r="AP50" s="31">
        <f t="shared" si="115"/>
        <v>0</v>
      </c>
      <c r="AQ50" s="31">
        <f t="shared" ref="AQ50:BF50" si="116">SUM(AQ51:AQ60)</f>
        <v>0</v>
      </c>
      <c r="AR50" s="31">
        <f t="shared" si="116"/>
        <v>0</v>
      </c>
      <c r="AS50" s="31">
        <f t="shared" si="116"/>
        <v>7</v>
      </c>
      <c r="AT50" s="31">
        <f t="shared" si="116"/>
        <v>219420.1856</v>
      </c>
      <c r="AU50" s="31">
        <f t="shared" si="116"/>
        <v>0</v>
      </c>
      <c r="AV50" s="31">
        <f t="shared" si="116"/>
        <v>0</v>
      </c>
      <c r="AW50" s="31">
        <f t="shared" si="116"/>
        <v>0</v>
      </c>
      <c r="AX50" s="31">
        <f t="shared" si="116"/>
        <v>0</v>
      </c>
      <c r="AY50" s="31">
        <f t="shared" si="116"/>
        <v>0</v>
      </c>
      <c r="AZ50" s="31">
        <f t="shared" si="116"/>
        <v>0</v>
      </c>
      <c r="BA50" s="31">
        <f t="shared" si="116"/>
        <v>0</v>
      </c>
      <c r="BB50" s="31">
        <f t="shared" si="116"/>
        <v>0</v>
      </c>
      <c r="BC50" s="31">
        <f t="shared" si="116"/>
        <v>0</v>
      </c>
      <c r="BD50" s="31">
        <f t="shared" si="116"/>
        <v>0</v>
      </c>
      <c r="BE50" s="31">
        <f t="shared" si="116"/>
        <v>0</v>
      </c>
      <c r="BF50" s="31">
        <f t="shared" si="116"/>
        <v>0</v>
      </c>
      <c r="BG50" s="31">
        <f t="shared" ref="BG50:BV50" si="117">SUM(BG51:BG60)</f>
        <v>0</v>
      </c>
      <c r="BH50" s="31">
        <f t="shared" si="117"/>
        <v>0</v>
      </c>
      <c r="BI50" s="31">
        <f t="shared" si="117"/>
        <v>1</v>
      </c>
      <c r="BJ50" s="31">
        <f t="shared" si="117"/>
        <v>25634.172928</v>
      </c>
      <c r="BK50" s="31">
        <f t="shared" si="117"/>
        <v>0</v>
      </c>
      <c r="BL50" s="31">
        <f t="shared" si="117"/>
        <v>0</v>
      </c>
      <c r="BM50" s="31">
        <f t="shared" si="117"/>
        <v>0</v>
      </c>
      <c r="BN50" s="31">
        <f t="shared" si="117"/>
        <v>0</v>
      </c>
      <c r="BO50" s="31">
        <f t="shared" si="117"/>
        <v>0</v>
      </c>
      <c r="BP50" s="31">
        <f t="shared" si="117"/>
        <v>0</v>
      </c>
      <c r="BQ50" s="31">
        <f t="shared" si="117"/>
        <v>2</v>
      </c>
      <c r="BR50" s="31">
        <f t="shared" si="117"/>
        <v>64376.129126400003</v>
      </c>
      <c r="BS50" s="31">
        <f t="shared" si="117"/>
        <v>9</v>
      </c>
      <c r="BT50" s="31">
        <f t="shared" si="117"/>
        <v>270189.46805759997</v>
      </c>
      <c r="BU50" s="31">
        <f t="shared" si="117"/>
        <v>4</v>
      </c>
      <c r="BV50" s="31">
        <f t="shared" si="117"/>
        <v>165636.194304</v>
      </c>
      <c r="BW50" s="31">
        <f t="shared" ref="BW50:CL50" si="118">SUM(BW51:BW60)</f>
        <v>23</v>
      </c>
      <c r="BX50" s="31">
        <f t="shared" si="118"/>
        <v>726262.26462719985</v>
      </c>
      <c r="BY50" s="31">
        <f t="shared" si="118"/>
        <v>0</v>
      </c>
      <c r="BZ50" s="31">
        <f t="shared" si="118"/>
        <v>0</v>
      </c>
      <c r="CA50" s="31">
        <f t="shared" si="118"/>
        <v>30</v>
      </c>
      <c r="CB50" s="31">
        <f t="shared" si="118"/>
        <v>957811.41872639989</v>
      </c>
      <c r="CC50" s="31">
        <f t="shared" si="118"/>
        <v>2</v>
      </c>
      <c r="CD50" s="31">
        <f t="shared" si="118"/>
        <v>67780.635955199992</v>
      </c>
      <c r="CE50" s="31">
        <f t="shared" si="118"/>
        <v>7</v>
      </c>
      <c r="CF50" s="31">
        <f t="shared" si="118"/>
        <v>210150.9215232</v>
      </c>
      <c r="CG50" s="31">
        <f t="shared" si="118"/>
        <v>0</v>
      </c>
      <c r="CH50" s="31">
        <f t="shared" si="118"/>
        <v>0</v>
      </c>
      <c r="CI50" s="31">
        <f t="shared" si="118"/>
        <v>3</v>
      </c>
      <c r="CJ50" s="31">
        <f t="shared" si="118"/>
        <v>125898.14415360001</v>
      </c>
      <c r="CK50" s="31">
        <f t="shared" si="118"/>
        <v>0</v>
      </c>
      <c r="CL50" s="31">
        <f t="shared" si="118"/>
        <v>0</v>
      </c>
      <c r="CM50" s="31">
        <f t="shared" ref="CM50:DB50" si="119">SUM(CM51:CM60)</f>
        <v>0</v>
      </c>
      <c r="CN50" s="31">
        <f t="shared" si="119"/>
        <v>0</v>
      </c>
      <c r="CO50" s="31">
        <f t="shared" si="119"/>
        <v>163</v>
      </c>
      <c r="CP50" s="31">
        <f t="shared" si="119"/>
        <v>5251887.0663168011</v>
      </c>
      <c r="CQ50" s="31">
        <f t="shared" si="119"/>
        <v>0</v>
      </c>
      <c r="CR50" s="31">
        <f t="shared" si="119"/>
        <v>0</v>
      </c>
      <c r="CS50" s="31">
        <f t="shared" si="119"/>
        <v>0</v>
      </c>
      <c r="CT50" s="31">
        <f t="shared" si="119"/>
        <v>0</v>
      </c>
      <c r="CU50" s="31">
        <f t="shared" si="119"/>
        <v>0</v>
      </c>
      <c r="CV50" s="31">
        <f t="shared" si="119"/>
        <v>0</v>
      </c>
      <c r="CW50" s="31">
        <f t="shared" si="119"/>
        <v>0</v>
      </c>
      <c r="CX50" s="31">
        <f t="shared" si="119"/>
        <v>0</v>
      </c>
      <c r="CY50" s="31">
        <f t="shared" si="119"/>
        <v>0</v>
      </c>
      <c r="CZ50" s="31">
        <f t="shared" si="119"/>
        <v>0</v>
      </c>
      <c r="DA50" s="31">
        <f t="shared" si="119"/>
        <v>0</v>
      </c>
      <c r="DB50" s="31">
        <f t="shared" si="119"/>
        <v>0</v>
      </c>
      <c r="DC50" s="31">
        <f t="shared" ref="DC50:DR50" si="120">SUM(DC51:DC60)</f>
        <v>0</v>
      </c>
      <c r="DD50" s="31">
        <f t="shared" si="120"/>
        <v>0</v>
      </c>
      <c r="DE50" s="31">
        <f t="shared" si="120"/>
        <v>8</v>
      </c>
      <c r="DF50" s="31">
        <f t="shared" si="120"/>
        <v>471274.40998400003</v>
      </c>
      <c r="DG50" s="31">
        <f t="shared" si="120"/>
        <v>0</v>
      </c>
      <c r="DH50" s="31">
        <f t="shared" si="120"/>
        <v>0</v>
      </c>
      <c r="DI50" s="31">
        <f t="shared" si="120"/>
        <v>0</v>
      </c>
      <c r="DJ50" s="31">
        <f t="shared" si="120"/>
        <v>0</v>
      </c>
      <c r="DK50" s="31">
        <f t="shared" si="120"/>
        <v>0</v>
      </c>
      <c r="DL50" s="31">
        <f t="shared" si="120"/>
        <v>0</v>
      </c>
      <c r="DM50" s="31">
        <f t="shared" si="120"/>
        <v>0</v>
      </c>
      <c r="DN50" s="31">
        <f t="shared" si="120"/>
        <v>0</v>
      </c>
      <c r="DO50" s="31">
        <f t="shared" si="120"/>
        <v>0</v>
      </c>
      <c r="DP50" s="31">
        <f t="shared" si="120"/>
        <v>0</v>
      </c>
      <c r="DQ50" s="31">
        <f t="shared" si="120"/>
        <v>1063</v>
      </c>
      <c r="DR50" s="31">
        <f t="shared" si="120"/>
        <v>42808067.359590404</v>
      </c>
    </row>
    <row r="51" spans="1:122" ht="30" x14ac:dyDescent="0.25">
      <c r="A51" s="28"/>
      <c r="B51" s="29">
        <v>35</v>
      </c>
      <c r="C51" s="23" t="s">
        <v>113</v>
      </c>
      <c r="D51" s="24">
        <f t="shared" si="66"/>
        <v>18150.400000000001</v>
      </c>
      <c r="E51" s="30">
        <v>0.97</v>
      </c>
      <c r="F51" s="25">
        <v>1</v>
      </c>
      <c r="G51" s="24">
        <v>1.4</v>
      </c>
      <c r="H51" s="24">
        <v>1.68</v>
      </c>
      <c r="I51" s="24">
        <v>2.23</v>
      </c>
      <c r="J51" s="24">
        <v>2.39</v>
      </c>
      <c r="K51" s="31"/>
      <c r="L51" s="26">
        <f t="shared" ref="L51:L60" si="121">K51*D51*E51*F51*G51*$L$6</f>
        <v>0</v>
      </c>
      <c r="M51" s="26">
        <v>400</v>
      </c>
      <c r="N51" s="26">
        <f t="shared" ref="N51:N60" si="122">M51*D51*E51*F51*G51*$N$6</f>
        <v>12817086.464000002</v>
      </c>
      <c r="O51" s="26"/>
      <c r="P51" s="26">
        <f t="shared" ref="P51:P60" si="123">O51*D51*E51*F51*G51*$P$6</f>
        <v>0</v>
      </c>
      <c r="Q51" s="26"/>
      <c r="R51" s="26">
        <f t="shared" ref="R51:R60" si="124">Q51*D51*E51*F51*G51*$R$6</f>
        <v>0</v>
      </c>
      <c r="S51" s="26"/>
      <c r="T51" s="26">
        <f t="shared" ref="T51:T60" si="125">S51*D51*E51*F51*G51*$T$6</f>
        <v>0</v>
      </c>
      <c r="U51" s="26">
        <v>4</v>
      </c>
      <c r="V51" s="26">
        <f t="shared" ref="V51:V60" si="126">U51*D51*E51*F51*G51*$V$6</f>
        <v>108452.27008000002</v>
      </c>
      <c r="W51" s="26"/>
      <c r="X51" s="26">
        <f t="shared" ref="X51:X60" si="127">W51*D51*E51*F51*G51*$X$6</f>
        <v>0</v>
      </c>
      <c r="Y51" s="26"/>
      <c r="Z51" s="26">
        <f t="shared" ref="Z51:Z60" si="128">Y51*D51*E51*F51*G51*$Z$6</f>
        <v>0</v>
      </c>
      <c r="AA51" s="26"/>
      <c r="AB51" s="26">
        <f t="shared" ref="AB51:AB60" si="129">AA51*D51*E51*F51*G51*$AB$6</f>
        <v>0</v>
      </c>
      <c r="AC51" s="26"/>
      <c r="AD51" s="26">
        <f t="shared" ref="AD51:AD60" si="130">AC51*D51*E51*F51*G51*$AD$6</f>
        <v>0</v>
      </c>
      <c r="AE51" s="26">
        <v>1</v>
      </c>
      <c r="AF51" s="26">
        <f t="shared" ref="AF51:AF60" si="131">AE51*D51*E51*F51*G51*$AF$6</f>
        <v>25017.966848</v>
      </c>
      <c r="AG51" s="26"/>
      <c r="AH51" s="26">
        <f t="shared" ref="AH51:AH60" si="132">AG51*D51*E51*F51*G51*$AH$6</f>
        <v>0</v>
      </c>
      <c r="AI51" s="26">
        <v>8</v>
      </c>
      <c r="AJ51" s="26">
        <f t="shared" ref="AJ51:AJ60" si="133">AI51*D51*E51*F51*G51*$AJ$6</f>
        <v>201129.66451200002</v>
      </c>
      <c r="AK51" s="26"/>
      <c r="AL51" s="26">
        <f t="shared" ref="AL51:AL60" si="134">AK51*D51*E51*F51*G51*$AL$6</f>
        <v>0</v>
      </c>
      <c r="AM51" s="26">
        <v>7</v>
      </c>
      <c r="AN51" s="26">
        <f t="shared" ref="AN51:AN60" si="135">AM51*D51*E51*F51*G51*$AN$6</f>
        <v>175988.45644800001</v>
      </c>
      <c r="AO51" s="26"/>
      <c r="AP51" s="26">
        <f t="shared" ref="AP51:AP60" si="136">AO51*D51*E51*F51*G51*$AP$6</f>
        <v>0</v>
      </c>
      <c r="AQ51" s="26"/>
      <c r="AR51" s="26">
        <f t="shared" ref="AR51:AR60" si="137">AQ51*D51*E51*F51*G51*$AR$6</f>
        <v>0</v>
      </c>
      <c r="AS51" s="26">
        <v>5</v>
      </c>
      <c r="AT51" s="26">
        <f t="shared" ref="AT51:AT60" si="138">AS51*D51*E51*F51*G51*$AT$6</f>
        <v>135565.3376</v>
      </c>
      <c r="AU51" s="26"/>
      <c r="AV51" s="26">
        <f t="shared" ref="AV51:AV60" si="139">AU51*D51*E51*F51*G51*$AV$6</f>
        <v>0</v>
      </c>
      <c r="AW51" s="26"/>
      <c r="AX51" s="26">
        <f t="shared" ref="AX51:AX60" si="140">AW51*D51*E51*F51*G51*$AX$6</f>
        <v>0</v>
      </c>
      <c r="AY51" s="26"/>
      <c r="AZ51" s="26">
        <f t="shared" ref="AZ51:AZ60" si="141">AY51*D51*E51*F51*G51*$AZ$6</f>
        <v>0</v>
      </c>
      <c r="BA51" s="26"/>
      <c r="BB51" s="26">
        <f t="shared" ref="BB51:BB60" si="142">BA51*D51*E51*F51*G51*$BB$6</f>
        <v>0</v>
      </c>
      <c r="BC51" s="26"/>
      <c r="BD51" s="26">
        <f t="shared" ref="BD51:BD60" si="143">BC51*D51*E51*F51*G51*$BD$6</f>
        <v>0</v>
      </c>
      <c r="BE51" s="26"/>
      <c r="BF51" s="26">
        <f t="shared" ref="BF51:BF60" si="144">BE51*D51*E51*F51*G51*$BF$6</f>
        <v>0</v>
      </c>
      <c r="BG51" s="26"/>
      <c r="BH51" s="26">
        <f t="shared" ref="BH51:BH60" si="145">BG51*D51*E51*F51*G51*$BH$6</f>
        <v>0</v>
      </c>
      <c r="BI51" s="26">
        <v>1</v>
      </c>
      <c r="BJ51" s="26">
        <f t="shared" ref="BJ51:BJ60" si="146">BI51*D51*E51*F51*G51*$BJ$6</f>
        <v>25634.172928</v>
      </c>
      <c r="BK51" s="26"/>
      <c r="BL51" s="26">
        <f t="shared" ref="BL51:BL60" si="147">BK51*D51*E51*F51*G51*$BL$6</f>
        <v>0</v>
      </c>
      <c r="BM51" s="26"/>
      <c r="BN51" s="26">
        <f t="shared" ref="BN51:BN60" si="148">BM51*D51*E51*F51*H51*$BN$6</f>
        <v>0</v>
      </c>
      <c r="BO51" s="26"/>
      <c r="BP51" s="26">
        <f t="shared" ref="BP51:BP60" si="149">BO51*D51*E51*F51*H51*$BP$6</f>
        <v>0</v>
      </c>
      <c r="BQ51" s="26">
        <v>1</v>
      </c>
      <c r="BR51" s="26">
        <f t="shared" ref="BR51:BR60" si="150">BQ51*D51*E51*F51*H51*$BR$6</f>
        <v>30021.560217599999</v>
      </c>
      <c r="BS51" s="26">
        <v>7</v>
      </c>
      <c r="BT51" s="26">
        <f t="shared" ref="BT51:BT60" si="151">BS51*D51*E51*F51*H51*$BT$6</f>
        <v>198763.43316479999</v>
      </c>
      <c r="BU51" s="26">
        <v>4</v>
      </c>
      <c r="BV51" s="26">
        <f t="shared" ref="BV51:BV60" si="152">BU51*D51*E51*F51*H51*$BV$6</f>
        <v>165636.194304</v>
      </c>
      <c r="BW51" s="26">
        <v>13</v>
      </c>
      <c r="BX51" s="26">
        <f t="shared" ref="BX51:BX60" si="153">BW51*D51*E51*F51*H51*$BX$6</f>
        <v>369132.09016319993</v>
      </c>
      <c r="BY51" s="26"/>
      <c r="BZ51" s="26">
        <f t="shared" ref="BZ51:BZ60" si="154">BY51*D51*E51*F51*H51*$BZ$6</f>
        <v>0</v>
      </c>
      <c r="CA51" s="26">
        <v>23</v>
      </c>
      <c r="CB51" s="26">
        <f t="shared" ref="CB51:CB60" si="155">CA51*D51*E51*F51*H51*$CB$6</f>
        <v>653079.85182719992</v>
      </c>
      <c r="CC51" s="26">
        <v>1</v>
      </c>
      <c r="CD51" s="26">
        <f t="shared" ref="CD51:CD60" si="156">CC51*D51*E51*F51*H51*$CD$6</f>
        <v>30021.560217599999</v>
      </c>
      <c r="CE51" s="26">
        <v>7</v>
      </c>
      <c r="CF51" s="26">
        <f t="shared" ref="CF51:CF60" si="157">CE51*D51*E51*F51*H51*$CF$6</f>
        <v>210150.9215232</v>
      </c>
      <c r="CG51" s="26"/>
      <c r="CH51" s="26">
        <f t="shared" ref="CH51:CH60" si="158">CG51*D51*E51*F51*H51*$CH$6</f>
        <v>0</v>
      </c>
      <c r="CI51" s="26">
        <v>1</v>
      </c>
      <c r="CJ51" s="26">
        <f t="shared" ref="CJ51:CJ60" si="159">CI51*D51*E51*F51*H51*$CJ$6</f>
        <v>30761.007513600005</v>
      </c>
      <c r="CK51" s="26"/>
      <c r="CL51" s="26">
        <f t="shared" ref="CL51:CL60" si="160">CK51*D51*E51*F51*H51*$CL$6</f>
        <v>0</v>
      </c>
      <c r="CM51" s="27"/>
      <c r="CN51" s="27">
        <f t="shared" ref="CN51:CN60" si="161">CM51*D51*E51*F51*H51*$CN$6</f>
        <v>0</v>
      </c>
      <c r="CO51" s="26">
        <v>133</v>
      </c>
      <c r="CP51" s="26">
        <f t="shared" ref="CP51:CP60" si="162">CO51*D51*E51*F51*H51*$CP$6</f>
        <v>4091213.9993088008</v>
      </c>
      <c r="CQ51" s="26"/>
      <c r="CR51" s="26">
        <f t="shared" ref="CR51:CR60" si="163">CQ51*D51*E51*F51*H51*$CR$6</f>
        <v>0</v>
      </c>
      <c r="CS51" s="26"/>
      <c r="CT51" s="26">
        <f t="shared" ref="CT51:CT60" si="164">CS51*D51*E51*F51*H51*$CT$6</f>
        <v>0</v>
      </c>
      <c r="CU51" s="26"/>
      <c r="CV51" s="26">
        <f t="shared" ref="CV51:CV60" si="165">CU51*D51*E51*F51*H51*$CV$6</f>
        <v>0</v>
      </c>
      <c r="CW51" s="26"/>
      <c r="CX51" s="26">
        <f t="shared" ref="CX51:CX60" si="166">CW51*D51*E51*F51*H51*$CX$6</f>
        <v>0</v>
      </c>
      <c r="CY51" s="26"/>
      <c r="CZ51" s="26">
        <f t="shared" ref="CZ51:CZ60" si="167">CY51*D51*E51*F51*H51*$CZ$6</f>
        <v>0</v>
      </c>
      <c r="DA51" s="26"/>
      <c r="DB51" s="26">
        <f t="shared" ref="DB51:DB60" si="168">DA51*D51*E51*F51*H51*$DB$6</f>
        <v>0</v>
      </c>
      <c r="DC51" s="26"/>
      <c r="DD51" s="26">
        <f t="shared" ref="DD51:DD60" si="169">DC51*D51*E51*F51*I51*$DD$6</f>
        <v>0</v>
      </c>
      <c r="DE51" s="26">
        <v>8</v>
      </c>
      <c r="DF51" s="26">
        <f t="shared" ref="DF51:DF60" si="170">DE51*D51*E51*F51*J51*$DF$6</f>
        <v>471274.40998400003</v>
      </c>
      <c r="DG51" s="26"/>
      <c r="DH51" s="26"/>
      <c r="DI51" s="26"/>
      <c r="DJ51" s="26"/>
      <c r="DK51" s="26"/>
      <c r="DL51" s="26">
        <f t="shared" ref="DL51:DL60" si="171">DK51*D51*E51*F51*G51*$DL$6</f>
        <v>0</v>
      </c>
      <c r="DM51" s="26"/>
      <c r="DN51" s="26"/>
      <c r="DO51" s="26"/>
      <c r="DP51" s="26"/>
      <c r="DQ51" s="32">
        <f t="shared" ref="DQ51:DQ60" si="172">SUM(K51,M51,O51,Q51,S51,U51,W51,Y51,AA51,AC51,AE51,AG51,AI51,AK51,AM51,AO51,AQ51,AS51,AU51,AW51,AY51,BA51,BC51,BE51,BG51,BI51,BK51,BM51,BO51,BQ51,BS51,BU51,BW51,BY51,CA51,CC51,CE51,CG51,CI51,CK51,CM51,CO51,CQ51,CS51,CU51,CW51,CY51,DA51,DC51,DE51,DI51,DG51,DK51,DM51,DO51)</f>
        <v>624</v>
      </c>
      <c r="DR51" s="32">
        <f t="shared" ref="DR51:DR60" si="173">SUM(L51,N51,P51,R51,T51,V51,X51,Z51,AB51,AD51,AF51,AH51,AJ51,AL51,AN51,AP51,AR51,AT51,AV51,AX51,AZ51,BB51,BD51,BF51,BH51,BJ51,BL51,BN51,BP51,BR51,BT51,BV51,BX51,BZ51,CB51,CD51,CF51,CH51,CJ51,CL51,CN51,CP51,CR51,CT51,CV51,CX51,CZ51,DB51,DD51,DF51,DJ51,DH51,DL51,DN51,DP51)</f>
        <v>19738929.360640004</v>
      </c>
    </row>
    <row r="52" spans="1:122" ht="30" x14ac:dyDescent="0.25">
      <c r="A52" s="28"/>
      <c r="B52" s="29">
        <v>36</v>
      </c>
      <c r="C52" s="23" t="s">
        <v>114</v>
      </c>
      <c r="D52" s="24">
        <f t="shared" si="66"/>
        <v>18150.400000000001</v>
      </c>
      <c r="E52" s="30">
        <v>1.1100000000000001</v>
      </c>
      <c r="F52" s="25">
        <v>1</v>
      </c>
      <c r="G52" s="24">
        <v>1.4</v>
      </c>
      <c r="H52" s="24">
        <v>1.68</v>
      </c>
      <c r="I52" s="24">
        <v>2.23</v>
      </c>
      <c r="J52" s="24">
        <v>2.39</v>
      </c>
      <c r="K52" s="26"/>
      <c r="L52" s="26">
        <f t="shared" si="121"/>
        <v>0</v>
      </c>
      <c r="M52" s="26">
        <v>84</v>
      </c>
      <c r="N52" s="26">
        <f t="shared" si="122"/>
        <v>3080064.7987200003</v>
      </c>
      <c r="O52" s="26"/>
      <c r="P52" s="26">
        <f t="shared" si="123"/>
        <v>0</v>
      </c>
      <c r="Q52" s="26"/>
      <c r="R52" s="26">
        <f t="shared" si="124"/>
        <v>0</v>
      </c>
      <c r="S52" s="26"/>
      <c r="T52" s="26">
        <f t="shared" si="125"/>
        <v>0</v>
      </c>
      <c r="U52" s="26"/>
      <c r="V52" s="26">
        <f t="shared" si="126"/>
        <v>0</v>
      </c>
      <c r="W52" s="26"/>
      <c r="X52" s="26">
        <f t="shared" si="127"/>
        <v>0</v>
      </c>
      <c r="Y52" s="26"/>
      <c r="Z52" s="26">
        <f t="shared" si="128"/>
        <v>0</v>
      </c>
      <c r="AA52" s="26"/>
      <c r="AB52" s="26">
        <f t="shared" si="129"/>
        <v>0</v>
      </c>
      <c r="AC52" s="26"/>
      <c r="AD52" s="26">
        <f t="shared" si="130"/>
        <v>0</v>
      </c>
      <c r="AE52" s="26"/>
      <c r="AF52" s="26">
        <f t="shared" si="131"/>
        <v>0</v>
      </c>
      <c r="AG52" s="26"/>
      <c r="AH52" s="26">
        <f t="shared" si="132"/>
        <v>0</v>
      </c>
      <c r="AI52" s="26"/>
      <c r="AJ52" s="26">
        <f t="shared" si="133"/>
        <v>0</v>
      </c>
      <c r="AK52" s="26"/>
      <c r="AL52" s="26">
        <f t="shared" si="134"/>
        <v>0</v>
      </c>
      <c r="AM52" s="26">
        <v>0</v>
      </c>
      <c r="AN52" s="26">
        <f t="shared" si="135"/>
        <v>0</v>
      </c>
      <c r="AO52" s="26"/>
      <c r="AP52" s="26">
        <f t="shared" si="136"/>
        <v>0</v>
      </c>
      <c r="AQ52" s="26"/>
      <c r="AR52" s="26">
        <f t="shared" si="137"/>
        <v>0</v>
      </c>
      <c r="AS52" s="26"/>
      <c r="AT52" s="26">
        <f t="shared" si="138"/>
        <v>0</v>
      </c>
      <c r="AU52" s="26"/>
      <c r="AV52" s="26">
        <f t="shared" si="139"/>
        <v>0</v>
      </c>
      <c r="AW52" s="26"/>
      <c r="AX52" s="26">
        <f t="shared" si="140"/>
        <v>0</v>
      </c>
      <c r="AY52" s="26"/>
      <c r="AZ52" s="26">
        <f t="shared" si="141"/>
        <v>0</v>
      </c>
      <c r="BA52" s="26"/>
      <c r="BB52" s="26">
        <f t="shared" si="142"/>
        <v>0</v>
      </c>
      <c r="BC52" s="26"/>
      <c r="BD52" s="26">
        <f t="shared" si="143"/>
        <v>0</v>
      </c>
      <c r="BE52" s="26"/>
      <c r="BF52" s="26">
        <f t="shared" si="144"/>
        <v>0</v>
      </c>
      <c r="BG52" s="26"/>
      <c r="BH52" s="26">
        <f t="shared" si="145"/>
        <v>0</v>
      </c>
      <c r="BI52" s="26"/>
      <c r="BJ52" s="26">
        <f t="shared" si="146"/>
        <v>0</v>
      </c>
      <c r="BK52" s="26"/>
      <c r="BL52" s="26">
        <f t="shared" si="147"/>
        <v>0</v>
      </c>
      <c r="BM52" s="26"/>
      <c r="BN52" s="26">
        <f t="shared" si="148"/>
        <v>0</v>
      </c>
      <c r="BO52" s="26"/>
      <c r="BP52" s="26">
        <f t="shared" si="149"/>
        <v>0</v>
      </c>
      <c r="BQ52" s="26">
        <v>1</v>
      </c>
      <c r="BR52" s="26">
        <f t="shared" si="150"/>
        <v>34354.5689088</v>
      </c>
      <c r="BS52" s="26"/>
      <c r="BT52" s="26">
        <f t="shared" si="151"/>
        <v>0</v>
      </c>
      <c r="BU52" s="26"/>
      <c r="BV52" s="26">
        <f t="shared" si="152"/>
        <v>0</v>
      </c>
      <c r="BW52" s="26"/>
      <c r="BX52" s="26">
        <f t="shared" si="153"/>
        <v>0</v>
      </c>
      <c r="BY52" s="26"/>
      <c r="BZ52" s="26">
        <f t="shared" si="154"/>
        <v>0</v>
      </c>
      <c r="CA52" s="26"/>
      <c r="CB52" s="26">
        <f t="shared" si="155"/>
        <v>0</v>
      </c>
      <c r="CC52" s="26"/>
      <c r="CD52" s="26">
        <f t="shared" si="156"/>
        <v>0</v>
      </c>
      <c r="CE52" s="26">
        <v>0</v>
      </c>
      <c r="CF52" s="26">
        <f t="shared" si="157"/>
        <v>0</v>
      </c>
      <c r="CG52" s="26"/>
      <c r="CH52" s="26">
        <f t="shared" si="158"/>
        <v>0</v>
      </c>
      <c r="CI52" s="26"/>
      <c r="CJ52" s="26">
        <f t="shared" si="159"/>
        <v>0</v>
      </c>
      <c r="CK52" s="26"/>
      <c r="CL52" s="26">
        <f t="shared" si="160"/>
        <v>0</v>
      </c>
      <c r="CM52" s="27"/>
      <c r="CN52" s="27">
        <f t="shared" si="161"/>
        <v>0</v>
      </c>
      <c r="CO52" s="26"/>
      <c r="CP52" s="26">
        <f t="shared" si="162"/>
        <v>0</v>
      </c>
      <c r="CQ52" s="26"/>
      <c r="CR52" s="26">
        <f t="shared" si="163"/>
        <v>0</v>
      </c>
      <c r="CS52" s="26"/>
      <c r="CT52" s="26">
        <f t="shared" si="164"/>
        <v>0</v>
      </c>
      <c r="CU52" s="26"/>
      <c r="CV52" s="26">
        <f t="shared" si="165"/>
        <v>0</v>
      </c>
      <c r="CW52" s="26"/>
      <c r="CX52" s="26">
        <f t="shared" si="166"/>
        <v>0</v>
      </c>
      <c r="CY52" s="26"/>
      <c r="CZ52" s="26">
        <f t="shared" si="167"/>
        <v>0</v>
      </c>
      <c r="DA52" s="26"/>
      <c r="DB52" s="26">
        <f t="shared" si="168"/>
        <v>0</v>
      </c>
      <c r="DC52" s="26"/>
      <c r="DD52" s="26">
        <f t="shared" si="169"/>
        <v>0</v>
      </c>
      <c r="DE52" s="26"/>
      <c r="DF52" s="26">
        <f t="shared" si="170"/>
        <v>0</v>
      </c>
      <c r="DG52" s="26"/>
      <c r="DH52" s="26"/>
      <c r="DI52" s="26"/>
      <c r="DJ52" s="26"/>
      <c r="DK52" s="26"/>
      <c r="DL52" s="26">
        <f t="shared" si="171"/>
        <v>0</v>
      </c>
      <c r="DM52" s="26"/>
      <c r="DN52" s="26"/>
      <c r="DO52" s="26"/>
      <c r="DP52" s="26"/>
      <c r="DQ52" s="32">
        <f t="shared" si="172"/>
        <v>85</v>
      </c>
      <c r="DR52" s="32">
        <f t="shared" si="173"/>
        <v>3114419.3676288002</v>
      </c>
    </row>
    <row r="53" spans="1:122" ht="30" x14ac:dyDescent="0.25">
      <c r="A53" s="28"/>
      <c r="B53" s="29">
        <v>37</v>
      </c>
      <c r="C53" s="23" t="s">
        <v>115</v>
      </c>
      <c r="D53" s="24">
        <f t="shared" si="66"/>
        <v>18150.400000000001</v>
      </c>
      <c r="E53" s="30">
        <v>1.97</v>
      </c>
      <c r="F53" s="25">
        <v>1</v>
      </c>
      <c r="G53" s="24">
        <v>1.4</v>
      </c>
      <c r="H53" s="24">
        <v>1.68</v>
      </c>
      <c r="I53" s="24">
        <v>2.23</v>
      </c>
      <c r="J53" s="24">
        <v>2.39</v>
      </c>
      <c r="K53" s="26"/>
      <c r="L53" s="26">
        <f t="shared" si="121"/>
        <v>0</v>
      </c>
      <c r="M53" s="26">
        <v>20</v>
      </c>
      <c r="N53" s="26">
        <f t="shared" si="122"/>
        <v>1301528.8831999998</v>
      </c>
      <c r="O53" s="26"/>
      <c r="P53" s="26">
        <f t="shared" si="123"/>
        <v>0</v>
      </c>
      <c r="Q53" s="26"/>
      <c r="R53" s="26">
        <f t="shared" si="124"/>
        <v>0</v>
      </c>
      <c r="S53" s="26"/>
      <c r="T53" s="26">
        <f t="shared" si="125"/>
        <v>0</v>
      </c>
      <c r="U53" s="26"/>
      <c r="V53" s="26">
        <f t="shared" si="126"/>
        <v>0</v>
      </c>
      <c r="W53" s="26"/>
      <c r="X53" s="26">
        <f t="shared" si="127"/>
        <v>0</v>
      </c>
      <c r="Y53" s="26"/>
      <c r="Z53" s="26">
        <f t="shared" si="128"/>
        <v>0</v>
      </c>
      <c r="AA53" s="26"/>
      <c r="AB53" s="26">
        <f t="shared" si="129"/>
        <v>0</v>
      </c>
      <c r="AC53" s="26"/>
      <c r="AD53" s="26">
        <f t="shared" si="130"/>
        <v>0</v>
      </c>
      <c r="AE53" s="26"/>
      <c r="AF53" s="26">
        <f t="shared" si="131"/>
        <v>0</v>
      </c>
      <c r="AG53" s="26"/>
      <c r="AH53" s="26">
        <f t="shared" si="132"/>
        <v>0</v>
      </c>
      <c r="AI53" s="26"/>
      <c r="AJ53" s="26">
        <f t="shared" si="133"/>
        <v>0</v>
      </c>
      <c r="AK53" s="26"/>
      <c r="AL53" s="26">
        <f t="shared" si="134"/>
        <v>0</v>
      </c>
      <c r="AM53" s="26">
        <v>0</v>
      </c>
      <c r="AN53" s="26">
        <f t="shared" si="135"/>
        <v>0</v>
      </c>
      <c r="AO53" s="26"/>
      <c r="AP53" s="26">
        <f t="shared" si="136"/>
        <v>0</v>
      </c>
      <c r="AQ53" s="26"/>
      <c r="AR53" s="26">
        <f t="shared" si="137"/>
        <v>0</v>
      </c>
      <c r="AS53" s="26"/>
      <c r="AT53" s="26">
        <f t="shared" si="138"/>
        <v>0</v>
      </c>
      <c r="AU53" s="26"/>
      <c r="AV53" s="26">
        <f t="shared" si="139"/>
        <v>0</v>
      </c>
      <c r="AW53" s="26"/>
      <c r="AX53" s="26">
        <f t="shared" si="140"/>
        <v>0</v>
      </c>
      <c r="AY53" s="26"/>
      <c r="AZ53" s="26">
        <f t="shared" si="141"/>
        <v>0</v>
      </c>
      <c r="BA53" s="26"/>
      <c r="BB53" s="26">
        <f t="shared" si="142"/>
        <v>0</v>
      </c>
      <c r="BC53" s="26"/>
      <c r="BD53" s="26">
        <f t="shared" si="143"/>
        <v>0</v>
      </c>
      <c r="BE53" s="26"/>
      <c r="BF53" s="26">
        <f t="shared" si="144"/>
        <v>0</v>
      </c>
      <c r="BG53" s="26"/>
      <c r="BH53" s="26">
        <f t="shared" si="145"/>
        <v>0</v>
      </c>
      <c r="BI53" s="26"/>
      <c r="BJ53" s="26">
        <f t="shared" si="146"/>
        <v>0</v>
      </c>
      <c r="BK53" s="26"/>
      <c r="BL53" s="26">
        <f t="shared" si="147"/>
        <v>0</v>
      </c>
      <c r="BM53" s="26"/>
      <c r="BN53" s="26">
        <f t="shared" si="148"/>
        <v>0</v>
      </c>
      <c r="BO53" s="26"/>
      <c r="BP53" s="26">
        <f t="shared" si="149"/>
        <v>0</v>
      </c>
      <c r="BQ53" s="26"/>
      <c r="BR53" s="26">
        <f t="shared" si="150"/>
        <v>0</v>
      </c>
      <c r="BS53" s="26"/>
      <c r="BT53" s="26">
        <f t="shared" si="151"/>
        <v>0</v>
      </c>
      <c r="BU53" s="26"/>
      <c r="BV53" s="26">
        <f t="shared" si="152"/>
        <v>0</v>
      </c>
      <c r="BW53" s="26"/>
      <c r="BX53" s="26">
        <f t="shared" si="153"/>
        <v>0</v>
      </c>
      <c r="BY53" s="26"/>
      <c r="BZ53" s="26">
        <f t="shared" si="154"/>
        <v>0</v>
      </c>
      <c r="CA53" s="26">
        <v>1</v>
      </c>
      <c r="CB53" s="26">
        <f t="shared" si="155"/>
        <v>57667.741286399993</v>
      </c>
      <c r="CC53" s="26"/>
      <c r="CD53" s="26">
        <f t="shared" si="156"/>
        <v>0</v>
      </c>
      <c r="CE53" s="26">
        <v>0</v>
      </c>
      <c r="CF53" s="26">
        <f t="shared" si="157"/>
        <v>0</v>
      </c>
      <c r="CG53" s="26"/>
      <c r="CH53" s="26">
        <f t="shared" si="158"/>
        <v>0</v>
      </c>
      <c r="CI53" s="26"/>
      <c r="CJ53" s="26">
        <f t="shared" si="159"/>
        <v>0</v>
      </c>
      <c r="CK53" s="26"/>
      <c r="CL53" s="26">
        <f t="shared" si="160"/>
        <v>0</v>
      </c>
      <c r="CM53" s="27"/>
      <c r="CN53" s="27">
        <f t="shared" si="161"/>
        <v>0</v>
      </c>
      <c r="CO53" s="26"/>
      <c r="CP53" s="26">
        <f t="shared" si="162"/>
        <v>0</v>
      </c>
      <c r="CQ53" s="26"/>
      <c r="CR53" s="26">
        <f t="shared" si="163"/>
        <v>0</v>
      </c>
      <c r="CS53" s="26"/>
      <c r="CT53" s="26">
        <f t="shared" si="164"/>
        <v>0</v>
      </c>
      <c r="CU53" s="26"/>
      <c r="CV53" s="26">
        <f t="shared" si="165"/>
        <v>0</v>
      </c>
      <c r="CW53" s="26"/>
      <c r="CX53" s="26">
        <f t="shared" si="166"/>
        <v>0</v>
      </c>
      <c r="CY53" s="26"/>
      <c r="CZ53" s="26">
        <f t="shared" si="167"/>
        <v>0</v>
      </c>
      <c r="DA53" s="26"/>
      <c r="DB53" s="26">
        <f t="shared" si="168"/>
        <v>0</v>
      </c>
      <c r="DC53" s="26"/>
      <c r="DD53" s="26">
        <f t="shared" si="169"/>
        <v>0</v>
      </c>
      <c r="DE53" s="26"/>
      <c r="DF53" s="26">
        <f t="shared" si="170"/>
        <v>0</v>
      </c>
      <c r="DG53" s="26"/>
      <c r="DH53" s="26"/>
      <c r="DI53" s="26"/>
      <c r="DJ53" s="26"/>
      <c r="DK53" s="26"/>
      <c r="DL53" s="26">
        <f t="shared" si="171"/>
        <v>0</v>
      </c>
      <c r="DM53" s="26"/>
      <c r="DN53" s="26"/>
      <c r="DO53" s="26"/>
      <c r="DP53" s="26"/>
      <c r="DQ53" s="32">
        <f t="shared" si="172"/>
        <v>21</v>
      </c>
      <c r="DR53" s="32">
        <f t="shared" si="173"/>
        <v>1359196.6244863998</v>
      </c>
    </row>
    <row r="54" spans="1:122" ht="30" x14ac:dyDescent="0.25">
      <c r="A54" s="28"/>
      <c r="B54" s="29">
        <v>38</v>
      </c>
      <c r="C54" s="23" t="s">
        <v>116</v>
      </c>
      <c r="D54" s="24">
        <f t="shared" si="66"/>
        <v>18150.400000000001</v>
      </c>
      <c r="E54" s="30">
        <v>2.78</v>
      </c>
      <c r="F54" s="25">
        <v>1</v>
      </c>
      <c r="G54" s="24">
        <v>1.4</v>
      </c>
      <c r="H54" s="24">
        <v>1.68</v>
      </c>
      <c r="I54" s="24">
        <v>2.23</v>
      </c>
      <c r="J54" s="24">
        <v>2.39</v>
      </c>
      <c r="K54" s="26"/>
      <c r="L54" s="26">
        <f t="shared" si="121"/>
        <v>0</v>
      </c>
      <c r="M54" s="26"/>
      <c r="N54" s="26">
        <f t="shared" si="122"/>
        <v>0</v>
      </c>
      <c r="O54" s="26"/>
      <c r="P54" s="26">
        <f t="shared" si="123"/>
        <v>0</v>
      </c>
      <c r="Q54" s="26"/>
      <c r="R54" s="26">
        <f t="shared" si="124"/>
        <v>0</v>
      </c>
      <c r="S54" s="26"/>
      <c r="T54" s="26">
        <f t="shared" si="125"/>
        <v>0</v>
      </c>
      <c r="U54" s="26"/>
      <c r="V54" s="26">
        <f t="shared" si="126"/>
        <v>0</v>
      </c>
      <c r="W54" s="26"/>
      <c r="X54" s="26">
        <f t="shared" si="127"/>
        <v>0</v>
      </c>
      <c r="Y54" s="26"/>
      <c r="Z54" s="26">
        <f t="shared" si="128"/>
        <v>0</v>
      </c>
      <c r="AA54" s="26"/>
      <c r="AB54" s="26">
        <f t="shared" si="129"/>
        <v>0</v>
      </c>
      <c r="AC54" s="26"/>
      <c r="AD54" s="26">
        <f t="shared" si="130"/>
        <v>0</v>
      </c>
      <c r="AE54" s="26"/>
      <c r="AF54" s="26">
        <f t="shared" si="131"/>
        <v>0</v>
      </c>
      <c r="AG54" s="26"/>
      <c r="AH54" s="26">
        <f t="shared" si="132"/>
        <v>0</v>
      </c>
      <c r="AI54" s="26"/>
      <c r="AJ54" s="26">
        <f t="shared" si="133"/>
        <v>0</v>
      </c>
      <c r="AK54" s="26"/>
      <c r="AL54" s="26">
        <f t="shared" si="134"/>
        <v>0</v>
      </c>
      <c r="AM54" s="26"/>
      <c r="AN54" s="26">
        <f t="shared" si="135"/>
        <v>0</v>
      </c>
      <c r="AO54" s="26"/>
      <c r="AP54" s="26">
        <f t="shared" si="136"/>
        <v>0</v>
      </c>
      <c r="AQ54" s="26"/>
      <c r="AR54" s="26">
        <f t="shared" si="137"/>
        <v>0</v>
      </c>
      <c r="AS54" s="26"/>
      <c r="AT54" s="26">
        <f t="shared" si="138"/>
        <v>0</v>
      </c>
      <c r="AU54" s="26"/>
      <c r="AV54" s="26">
        <f t="shared" si="139"/>
        <v>0</v>
      </c>
      <c r="AW54" s="26"/>
      <c r="AX54" s="26">
        <f t="shared" si="140"/>
        <v>0</v>
      </c>
      <c r="AY54" s="26"/>
      <c r="AZ54" s="26">
        <f t="shared" si="141"/>
        <v>0</v>
      </c>
      <c r="BA54" s="26"/>
      <c r="BB54" s="26">
        <f t="shared" si="142"/>
        <v>0</v>
      </c>
      <c r="BC54" s="26"/>
      <c r="BD54" s="26">
        <f t="shared" si="143"/>
        <v>0</v>
      </c>
      <c r="BE54" s="26"/>
      <c r="BF54" s="26">
        <f t="shared" si="144"/>
        <v>0</v>
      </c>
      <c r="BG54" s="26"/>
      <c r="BH54" s="26">
        <f t="shared" si="145"/>
        <v>0</v>
      </c>
      <c r="BI54" s="26"/>
      <c r="BJ54" s="26">
        <f t="shared" si="146"/>
        <v>0</v>
      </c>
      <c r="BK54" s="26"/>
      <c r="BL54" s="26">
        <f t="shared" si="147"/>
        <v>0</v>
      </c>
      <c r="BM54" s="26"/>
      <c r="BN54" s="26">
        <f t="shared" si="148"/>
        <v>0</v>
      </c>
      <c r="BO54" s="26"/>
      <c r="BP54" s="26">
        <f t="shared" si="149"/>
        <v>0</v>
      </c>
      <c r="BQ54" s="26"/>
      <c r="BR54" s="26">
        <f t="shared" si="150"/>
        <v>0</v>
      </c>
      <c r="BS54" s="26"/>
      <c r="BT54" s="26">
        <f t="shared" si="151"/>
        <v>0</v>
      </c>
      <c r="BU54" s="26"/>
      <c r="BV54" s="26">
        <f t="shared" si="152"/>
        <v>0</v>
      </c>
      <c r="BW54" s="26"/>
      <c r="BX54" s="26">
        <f t="shared" si="153"/>
        <v>0</v>
      </c>
      <c r="BY54" s="26"/>
      <c r="BZ54" s="26">
        <f t="shared" si="154"/>
        <v>0</v>
      </c>
      <c r="CA54" s="26"/>
      <c r="CB54" s="26">
        <f t="shared" si="155"/>
        <v>0</v>
      </c>
      <c r="CC54" s="26"/>
      <c r="CD54" s="26">
        <f t="shared" si="156"/>
        <v>0</v>
      </c>
      <c r="CE54" s="26"/>
      <c r="CF54" s="26">
        <f t="shared" si="157"/>
        <v>0</v>
      </c>
      <c r="CG54" s="26"/>
      <c r="CH54" s="26">
        <f t="shared" si="158"/>
        <v>0</v>
      </c>
      <c r="CI54" s="26"/>
      <c r="CJ54" s="26">
        <f t="shared" si="159"/>
        <v>0</v>
      </c>
      <c r="CK54" s="26"/>
      <c r="CL54" s="26">
        <f t="shared" si="160"/>
        <v>0</v>
      </c>
      <c r="CM54" s="27"/>
      <c r="CN54" s="27">
        <f t="shared" si="161"/>
        <v>0</v>
      </c>
      <c r="CO54" s="26"/>
      <c r="CP54" s="26">
        <f t="shared" si="162"/>
        <v>0</v>
      </c>
      <c r="CQ54" s="26"/>
      <c r="CR54" s="26">
        <f t="shared" si="163"/>
        <v>0</v>
      </c>
      <c r="CS54" s="26"/>
      <c r="CT54" s="26">
        <f t="shared" si="164"/>
        <v>0</v>
      </c>
      <c r="CU54" s="26"/>
      <c r="CV54" s="26">
        <f t="shared" si="165"/>
        <v>0</v>
      </c>
      <c r="CW54" s="26"/>
      <c r="CX54" s="26">
        <f t="shared" si="166"/>
        <v>0</v>
      </c>
      <c r="CY54" s="26"/>
      <c r="CZ54" s="26">
        <f t="shared" si="167"/>
        <v>0</v>
      </c>
      <c r="DA54" s="26"/>
      <c r="DB54" s="26">
        <f t="shared" si="168"/>
        <v>0</v>
      </c>
      <c r="DC54" s="26"/>
      <c r="DD54" s="26">
        <f t="shared" si="169"/>
        <v>0</v>
      </c>
      <c r="DE54" s="26"/>
      <c r="DF54" s="26">
        <f t="shared" si="170"/>
        <v>0</v>
      </c>
      <c r="DG54" s="26"/>
      <c r="DH54" s="26"/>
      <c r="DI54" s="26"/>
      <c r="DJ54" s="26"/>
      <c r="DK54" s="26"/>
      <c r="DL54" s="26">
        <f t="shared" si="171"/>
        <v>0</v>
      </c>
      <c r="DM54" s="26"/>
      <c r="DN54" s="26"/>
      <c r="DO54" s="26"/>
      <c r="DP54" s="26"/>
      <c r="DQ54" s="32">
        <f t="shared" si="172"/>
        <v>0</v>
      </c>
      <c r="DR54" s="32">
        <f t="shared" si="173"/>
        <v>0</v>
      </c>
    </row>
    <row r="55" spans="1:122" ht="30" x14ac:dyDescent="0.25">
      <c r="A55" s="28"/>
      <c r="B55" s="29">
        <v>39</v>
      </c>
      <c r="C55" s="23" t="s">
        <v>117</v>
      </c>
      <c r="D55" s="24">
        <f t="shared" si="66"/>
        <v>18150.400000000001</v>
      </c>
      <c r="E55" s="30">
        <v>1.1499999999999999</v>
      </c>
      <c r="F55" s="25">
        <v>1</v>
      </c>
      <c r="G55" s="24">
        <v>1.4</v>
      </c>
      <c r="H55" s="24">
        <v>1.68</v>
      </c>
      <c r="I55" s="24">
        <v>2.23</v>
      </c>
      <c r="J55" s="24">
        <v>2.39</v>
      </c>
      <c r="K55" s="31"/>
      <c r="L55" s="26">
        <f t="shared" si="121"/>
        <v>0</v>
      </c>
      <c r="M55" s="26">
        <v>12</v>
      </c>
      <c r="N55" s="26">
        <f t="shared" si="122"/>
        <v>455865.44639999996</v>
      </c>
      <c r="O55" s="26"/>
      <c r="P55" s="26">
        <f t="shared" si="123"/>
        <v>0</v>
      </c>
      <c r="Q55" s="26"/>
      <c r="R55" s="26">
        <f t="shared" si="124"/>
        <v>0</v>
      </c>
      <c r="S55" s="26"/>
      <c r="T55" s="26">
        <f t="shared" si="125"/>
        <v>0</v>
      </c>
      <c r="U55" s="26"/>
      <c r="V55" s="26">
        <f t="shared" si="126"/>
        <v>0</v>
      </c>
      <c r="W55" s="26"/>
      <c r="X55" s="26">
        <f t="shared" si="127"/>
        <v>0</v>
      </c>
      <c r="Y55" s="26"/>
      <c r="Z55" s="26">
        <f t="shared" si="128"/>
        <v>0</v>
      </c>
      <c r="AA55" s="26"/>
      <c r="AB55" s="26">
        <f t="shared" si="129"/>
        <v>0</v>
      </c>
      <c r="AC55" s="26"/>
      <c r="AD55" s="26">
        <f t="shared" si="130"/>
        <v>0</v>
      </c>
      <c r="AE55" s="26"/>
      <c r="AF55" s="26">
        <f t="shared" si="131"/>
        <v>0</v>
      </c>
      <c r="AG55" s="26"/>
      <c r="AH55" s="26">
        <f t="shared" si="132"/>
        <v>0</v>
      </c>
      <c r="AI55" s="26"/>
      <c r="AJ55" s="26">
        <f t="shared" si="133"/>
        <v>0</v>
      </c>
      <c r="AK55" s="26"/>
      <c r="AL55" s="26">
        <f t="shared" si="134"/>
        <v>0</v>
      </c>
      <c r="AM55" s="26"/>
      <c r="AN55" s="26">
        <f t="shared" si="135"/>
        <v>0</v>
      </c>
      <c r="AO55" s="26"/>
      <c r="AP55" s="26">
        <f t="shared" si="136"/>
        <v>0</v>
      </c>
      <c r="AQ55" s="26"/>
      <c r="AR55" s="26">
        <f t="shared" si="137"/>
        <v>0</v>
      </c>
      <c r="AS55" s="26"/>
      <c r="AT55" s="26">
        <f t="shared" si="138"/>
        <v>0</v>
      </c>
      <c r="AU55" s="26"/>
      <c r="AV55" s="26">
        <f t="shared" si="139"/>
        <v>0</v>
      </c>
      <c r="AW55" s="26"/>
      <c r="AX55" s="26">
        <f t="shared" si="140"/>
        <v>0</v>
      </c>
      <c r="AY55" s="26"/>
      <c r="AZ55" s="26">
        <f t="shared" si="141"/>
        <v>0</v>
      </c>
      <c r="BA55" s="26"/>
      <c r="BB55" s="26">
        <f t="shared" si="142"/>
        <v>0</v>
      </c>
      <c r="BC55" s="26"/>
      <c r="BD55" s="26">
        <f t="shared" si="143"/>
        <v>0</v>
      </c>
      <c r="BE55" s="26"/>
      <c r="BF55" s="26">
        <f t="shared" si="144"/>
        <v>0</v>
      </c>
      <c r="BG55" s="26"/>
      <c r="BH55" s="26">
        <f t="shared" si="145"/>
        <v>0</v>
      </c>
      <c r="BI55" s="26"/>
      <c r="BJ55" s="26">
        <f t="shared" si="146"/>
        <v>0</v>
      </c>
      <c r="BK55" s="26"/>
      <c r="BL55" s="26">
        <f t="shared" si="147"/>
        <v>0</v>
      </c>
      <c r="BM55" s="26"/>
      <c r="BN55" s="26">
        <f t="shared" si="148"/>
        <v>0</v>
      </c>
      <c r="BO55" s="26"/>
      <c r="BP55" s="26">
        <f t="shared" si="149"/>
        <v>0</v>
      </c>
      <c r="BQ55" s="26"/>
      <c r="BR55" s="26">
        <f t="shared" si="150"/>
        <v>0</v>
      </c>
      <c r="BS55" s="26"/>
      <c r="BT55" s="26">
        <f t="shared" si="151"/>
        <v>0</v>
      </c>
      <c r="BU55" s="26"/>
      <c r="BV55" s="26">
        <f t="shared" si="152"/>
        <v>0</v>
      </c>
      <c r="BW55" s="26"/>
      <c r="BX55" s="26">
        <f t="shared" si="153"/>
        <v>0</v>
      </c>
      <c r="BY55" s="26"/>
      <c r="BZ55" s="26">
        <f t="shared" si="154"/>
        <v>0</v>
      </c>
      <c r="CA55" s="26"/>
      <c r="CB55" s="26">
        <f t="shared" si="155"/>
        <v>0</v>
      </c>
      <c r="CC55" s="26"/>
      <c r="CD55" s="26">
        <f t="shared" si="156"/>
        <v>0</v>
      </c>
      <c r="CE55" s="26"/>
      <c r="CF55" s="26">
        <f t="shared" si="157"/>
        <v>0</v>
      </c>
      <c r="CG55" s="26"/>
      <c r="CH55" s="26">
        <f t="shared" si="158"/>
        <v>0</v>
      </c>
      <c r="CI55" s="26"/>
      <c r="CJ55" s="26">
        <f t="shared" si="159"/>
        <v>0</v>
      </c>
      <c r="CK55" s="26"/>
      <c r="CL55" s="26">
        <f t="shared" si="160"/>
        <v>0</v>
      </c>
      <c r="CM55" s="27"/>
      <c r="CN55" s="27">
        <f t="shared" si="161"/>
        <v>0</v>
      </c>
      <c r="CO55" s="26"/>
      <c r="CP55" s="26">
        <f t="shared" si="162"/>
        <v>0</v>
      </c>
      <c r="CQ55" s="26"/>
      <c r="CR55" s="26">
        <f t="shared" si="163"/>
        <v>0</v>
      </c>
      <c r="CS55" s="26"/>
      <c r="CT55" s="26">
        <f t="shared" si="164"/>
        <v>0</v>
      </c>
      <c r="CU55" s="26"/>
      <c r="CV55" s="26">
        <f t="shared" si="165"/>
        <v>0</v>
      </c>
      <c r="CW55" s="26"/>
      <c r="CX55" s="26">
        <f t="shared" si="166"/>
        <v>0</v>
      </c>
      <c r="CY55" s="26"/>
      <c r="CZ55" s="26">
        <f t="shared" si="167"/>
        <v>0</v>
      </c>
      <c r="DA55" s="26"/>
      <c r="DB55" s="26">
        <f t="shared" si="168"/>
        <v>0</v>
      </c>
      <c r="DC55" s="26"/>
      <c r="DD55" s="26">
        <f t="shared" si="169"/>
        <v>0</v>
      </c>
      <c r="DE55" s="26"/>
      <c r="DF55" s="26">
        <f t="shared" si="170"/>
        <v>0</v>
      </c>
      <c r="DG55" s="26"/>
      <c r="DH55" s="26"/>
      <c r="DI55" s="26"/>
      <c r="DJ55" s="26"/>
      <c r="DK55" s="26"/>
      <c r="DL55" s="26">
        <f t="shared" si="171"/>
        <v>0</v>
      </c>
      <c r="DM55" s="26"/>
      <c r="DN55" s="26"/>
      <c r="DO55" s="26"/>
      <c r="DP55" s="26"/>
      <c r="DQ55" s="32">
        <f t="shared" si="172"/>
        <v>12</v>
      </c>
      <c r="DR55" s="32">
        <f t="shared" si="173"/>
        <v>455865.44639999996</v>
      </c>
    </row>
    <row r="56" spans="1:122" ht="30" x14ac:dyDescent="0.25">
      <c r="A56" s="28"/>
      <c r="B56" s="29">
        <v>40</v>
      </c>
      <c r="C56" s="23" t="s">
        <v>118</v>
      </c>
      <c r="D56" s="24">
        <f t="shared" si="66"/>
        <v>18150.400000000001</v>
      </c>
      <c r="E56" s="30">
        <v>1.22</v>
      </c>
      <c r="F56" s="25">
        <v>1</v>
      </c>
      <c r="G56" s="24">
        <v>1.4</v>
      </c>
      <c r="H56" s="24">
        <v>1.68</v>
      </c>
      <c r="I56" s="24">
        <v>2.23</v>
      </c>
      <c r="J56" s="24">
        <v>2.39</v>
      </c>
      <c r="K56" s="26"/>
      <c r="L56" s="26">
        <f t="shared" si="121"/>
        <v>0</v>
      </c>
      <c r="M56" s="26">
        <v>19</v>
      </c>
      <c r="N56" s="26">
        <f t="shared" si="122"/>
        <v>765721.81504000013</v>
      </c>
      <c r="O56" s="26"/>
      <c r="P56" s="26">
        <f t="shared" si="123"/>
        <v>0</v>
      </c>
      <c r="Q56" s="26"/>
      <c r="R56" s="26">
        <f t="shared" si="124"/>
        <v>0</v>
      </c>
      <c r="S56" s="26"/>
      <c r="T56" s="26">
        <f t="shared" si="125"/>
        <v>0</v>
      </c>
      <c r="U56" s="26">
        <v>11</v>
      </c>
      <c r="V56" s="26">
        <f t="shared" si="126"/>
        <v>375110.68672</v>
      </c>
      <c r="W56" s="26"/>
      <c r="X56" s="26">
        <f t="shared" si="127"/>
        <v>0</v>
      </c>
      <c r="Y56" s="26"/>
      <c r="Z56" s="26">
        <f t="shared" si="128"/>
        <v>0</v>
      </c>
      <c r="AA56" s="26"/>
      <c r="AB56" s="26">
        <f t="shared" si="129"/>
        <v>0</v>
      </c>
      <c r="AC56" s="26"/>
      <c r="AD56" s="26">
        <f t="shared" si="130"/>
        <v>0</v>
      </c>
      <c r="AE56" s="26"/>
      <c r="AF56" s="26">
        <f t="shared" si="131"/>
        <v>0</v>
      </c>
      <c r="AG56" s="26"/>
      <c r="AH56" s="26">
        <f t="shared" si="132"/>
        <v>0</v>
      </c>
      <c r="AI56" s="26"/>
      <c r="AJ56" s="26">
        <f t="shared" si="133"/>
        <v>0</v>
      </c>
      <c r="AK56" s="26"/>
      <c r="AL56" s="26">
        <f t="shared" si="134"/>
        <v>0</v>
      </c>
      <c r="AM56" s="26"/>
      <c r="AN56" s="26">
        <f t="shared" si="135"/>
        <v>0</v>
      </c>
      <c r="AO56" s="26"/>
      <c r="AP56" s="26">
        <f t="shared" si="136"/>
        <v>0</v>
      </c>
      <c r="AQ56" s="26"/>
      <c r="AR56" s="26">
        <f t="shared" si="137"/>
        <v>0</v>
      </c>
      <c r="AS56" s="26">
        <v>1</v>
      </c>
      <c r="AT56" s="26">
        <f t="shared" si="138"/>
        <v>34100.971520000006</v>
      </c>
      <c r="AU56" s="26"/>
      <c r="AV56" s="26">
        <f t="shared" si="139"/>
        <v>0</v>
      </c>
      <c r="AW56" s="26"/>
      <c r="AX56" s="26">
        <f t="shared" si="140"/>
        <v>0</v>
      </c>
      <c r="AY56" s="26"/>
      <c r="AZ56" s="26">
        <f t="shared" si="141"/>
        <v>0</v>
      </c>
      <c r="BA56" s="26"/>
      <c r="BB56" s="26">
        <f t="shared" si="142"/>
        <v>0</v>
      </c>
      <c r="BC56" s="26"/>
      <c r="BD56" s="26">
        <f t="shared" si="143"/>
        <v>0</v>
      </c>
      <c r="BE56" s="26"/>
      <c r="BF56" s="26">
        <f t="shared" si="144"/>
        <v>0</v>
      </c>
      <c r="BG56" s="26"/>
      <c r="BH56" s="26">
        <f t="shared" si="145"/>
        <v>0</v>
      </c>
      <c r="BI56" s="26"/>
      <c r="BJ56" s="26">
        <f t="shared" si="146"/>
        <v>0</v>
      </c>
      <c r="BK56" s="26"/>
      <c r="BL56" s="26">
        <f t="shared" si="147"/>
        <v>0</v>
      </c>
      <c r="BM56" s="26"/>
      <c r="BN56" s="26">
        <f t="shared" si="148"/>
        <v>0</v>
      </c>
      <c r="BO56" s="26"/>
      <c r="BP56" s="26">
        <f t="shared" si="149"/>
        <v>0</v>
      </c>
      <c r="BQ56" s="26"/>
      <c r="BR56" s="26">
        <f t="shared" si="150"/>
        <v>0</v>
      </c>
      <c r="BS56" s="26">
        <v>2</v>
      </c>
      <c r="BT56" s="26">
        <f t="shared" si="151"/>
        <v>71426.034892800002</v>
      </c>
      <c r="BU56" s="26"/>
      <c r="BV56" s="26">
        <f t="shared" si="152"/>
        <v>0</v>
      </c>
      <c r="BW56" s="26">
        <v>10</v>
      </c>
      <c r="BX56" s="26">
        <f t="shared" si="153"/>
        <v>357130.17446399998</v>
      </c>
      <c r="BY56" s="26"/>
      <c r="BZ56" s="26">
        <f t="shared" si="154"/>
        <v>0</v>
      </c>
      <c r="CA56" s="26">
        <v>4</v>
      </c>
      <c r="CB56" s="26">
        <f t="shared" si="155"/>
        <v>142852.0697856</v>
      </c>
      <c r="CC56" s="26">
        <v>1</v>
      </c>
      <c r="CD56" s="26">
        <f t="shared" si="156"/>
        <v>37759.075737599997</v>
      </c>
      <c r="CE56" s="26"/>
      <c r="CF56" s="26">
        <f t="shared" si="157"/>
        <v>0</v>
      </c>
      <c r="CG56" s="26"/>
      <c r="CH56" s="26">
        <f t="shared" si="158"/>
        <v>0</v>
      </c>
      <c r="CI56" s="26">
        <v>1</v>
      </c>
      <c r="CJ56" s="26">
        <f t="shared" si="159"/>
        <v>38689.102233600002</v>
      </c>
      <c r="CK56" s="26"/>
      <c r="CL56" s="26">
        <f t="shared" si="160"/>
        <v>0</v>
      </c>
      <c r="CM56" s="27"/>
      <c r="CN56" s="27">
        <f t="shared" si="161"/>
        <v>0</v>
      </c>
      <c r="CO56" s="26">
        <v>30</v>
      </c>
      <c r="CP56" s="26">
        <f t="shared" si="162"/>
        <v>1160673.0670080001</v>
      </c>
      <c r="CQ56" s="26"/>
      <c r="CR56" s="26">
        <f t="shared" si="163"/>
        <v>0</v>
      </c>
      <c r="CS56" s="26"/>
      <c r="CT56" s="26">
        <f t="shared" si="164"/>
        <v>0</v>
      </c>
      <c r="CU56" s="26"/>
      <c r="CV56" s="26">
        <f t="shared" si="165"/>
        <v>0</v>
      </c>
      <c r="CW56" s="26"/>
      <c r="CX56" s="26">
        <f t="shared" si="166"/>
        <v>0</v>
      </c>
      <c r="CY56" s="26"/>
      <c r="CZ56" s="26">
        <f t="shared" si="167"/>
        <v>0</v>
      </c>
      <c r="DA56" s="26"/>
      <c r="DB56" s="26">
        <f t="shared" si="168"/>
        <v>0</v>
      </c>
      <c r="DC56" s="26"/>
      <c r="DD56" s="26">
        <f t="shared" si="169"/>
        <v>0</v>
      </c>
      <c r="DE56" s="26"/>
      <c r="DF56" s="26">
        <f t="shared" si="170"/>
        <v>0</v>
      </c>
      <c r="DG56" s="26"/>
      <c r="DH56" s="26"/>
      <c r="DI56" s="26"/>
      <c r="DJ56" s="26"/>
      <c r="DK56" s="26"/>
      <c r="DL56" s="26">
        <f t="shared" si="171"/>
        <v>0</v>
      </c>
      <c r="DM56" s="26"/>
      <c r="DN56" s="26"/>
      <c r="DO56" s="26"/>
      <c r="DP56" s="26"/>
      <c r="DQ56" s="32">
        <f t="shared" si="172"/>
        <v>79</v>
      </c>
      <c r="DR56" s="32">
        <f t="shared" si="173"/>
        <v>2983462.9974016002</v>
      </c>
    </row>
    <row r="57" spans="1:122" ht="30" x14ac:dyDescent="0.25">
      <c r="A57" s="28"/>
      <c r="B57" s="29">
        <v>41</v>
      </c>
      <c r="C57" s="23" t="s">
        <v>119</v>
      </c>
      <c r="D57" s="24">
        <f t="shared" si="66"/>
        <v>18150.400000000001</v>
      </c>
      <c r="E57" s="30">
        <v>1.78</v>
      </c>
      <c r="F57" s="25">
        <v>1</v>
      </c>
      <c r="G57" s="24">
        <v>1.4</v>
      </c>
      <c r="H57" s="24">
        <v>1.68</v>
      </c>
      <c r="I57" s="24">
        <v>2.23</v>
      </c>
      <c r="J57" s="24">
        <v>2.39</v>
      </c>
      <c r="K57" s="31"/>
      <c r="L57" s="26">
        <f t="shared" si="121"/>
        <v>0</v>
      </c>
      <c r="M57" s="26">
        <v>174</v>
      </c>
      <c r="N57" s="26">
        <f t="shared" si="122"/>
        <v>10231206.236160001</v>
      </c>
      <c r="O57" s="26"/>
      <c r="P57" s="26">
        <f t="shared" si="123"/>
        <v>0</v>
      </c>
      <c r="Q57" s="26"/>
      <c r="R57" s="26">
        <f t="shared" si="124"/>
        <v>0</v>
      </c>
      <c r="S57" s="26"/>
      <c r="T57" s="26">
        <f t="shared" si="125"/>
        <v>0</v>
      </c>
      <c r="U57" s="26"/>
      <c r="V57" s="26">
        <f t="shared" si="126"/>
        <v>0</v>
      </c>
      <c r="W57" s="26"/>
      <c r="X57" s="26">
        <f t="shared" si="127"/>
        <v>0</v>
      </c>
      <c r="Y57" s="26"/>
      <c r="Z57" s="26">
        <f t="shared" si="128"/>
        <v>0</v>
      </c>
      <c r="AA57" s="26"/>
      <c r="AB57" s="26">
        <f t="shared" si="129"/>
        <v>0</v>
      </c>
      <c r="AC57" s="26"/>
      <c r="AD57" s="26">
        <f t="shared" si="130"/>
        <v>0</v>
      </c>
      <c r="AE57" s="26"/>
      <c r="AF57" s="26">
        <f t="shared" si="131"/>
        <v>0</v>
      </c>
      <c r="AG57" s="26"/>
      <c r="AH57" s="26">
        <f t="shared" si="132"/>
        <v>0</v>
      </c>
      <c r="AI57" s="26"/>
      <c r="AJ57" s="26">
        <f t="shared" si="133"/>
        <v>0</v>
      </c>
      <c r="AK57" s="26"/>
      <c r="AL57" s="26">
        <f t="shared" si="134"/>
        <v>0</v>
      </c>
      <c r="AM57" s="26"/>
      <c r="AN57" s="26">
        <f t="shared" si="135"/>
        <v>0</v>
      </c>
      <c r="AO57" s="26"/>
      <c r="AP57" s="26">
        <f t="shared" si="136"/>
        <v>0</v>
      </c>
      <c r="AQ57" s="26"/>
      <c r="AR57" s="26">
        <f t="shared" si="137"/>
        <v>0</v>
      </c>
      <c r="AS57" s="26">
        <v>1</v>
      </c>
      <c r="AT57" s="26">
        <f t="shared" si="138"/>
        <v>49753.876480000006</v>
      </c>
      <c r="AU57" s="26"/>
      <c r="AV57" s="26">
        <f t="shared" si="139"/>
        <v>0</v>
      </c>
      <c r="AW57" s="26"/>
      <c r="AX57" s="26">
        <f t="shared" si="140"/>
        <v>0</v>
      </c>
      <c r="AY57" s="26"/>
      <c r="AZ57" s="26">
        <f t="shared" si="141"/>
        <v>0</v>
      </c>
      <c r="BA57" s="26"/>
      <c r="BB57" s="26">
        <f t="shared" si="142"/>
        <v>0</v>
      </c>
      <c r="BC57" s="26"/>
      <c r="BD57" s="26">
        <f t="shared" si="143"/>
        <v>0</v>
      </c>
      <c r="BE57" s="26"/>
      <c r="BF57" s="26">
        <f t="shared" si="144"/>
        <v>0</v>
      </c>
      <c r="BG57" s="26"/>
      <c r="BH57" s="26">
        <f t="shared" si="145"/>
        <v>0</v>
      </c>
      <c r="BI57" s="26"/>
      <c r="BJ57" s="26">
        <f t="shared" si="146"/>
        <v>0</v>
      </c>
      <c r="BK57" s="26"/>
      <c r="BL57" s="26">
        <f t="shared" si="147"/>
        <v>0</v>
      </c>
      <c r="BM57" s="26"/>
      <c r="BN57" s="26">
        <f t="shared" si="148"/>
        <v>0</v>
      </c>
      <c r="BO57" s="26"/>
      <c r="BP57" s="26">
        <f t="shared" si="149"/>
        <v>0</v>
      </c>
      <c r="BQ57" s="26"/>
      <c r="BR57" s="26">
        <f t="shared" si="150"/>
        <v>0</v>
      </c>
      <c r="BS57" s="26"/>
      <c r="BT57" s="26">
        <f t="shared" si="151"/>
        <v>0</v>
      </c>
      <c r="BU57" s="26"/>
      <c r="BV57" s="26">
        <f t="shared" si="152"/>
        <v>0</v>
      </c>
      <c r="BW57" s="26"/>
      <c r="BX57" s="26">
        <f t="shared" si="153"/>
        <v>0</v>
      </c>
      <c r="BY57" s="26"/>
      <c r="BZ57" s="26">
        <f t="shared" si="154"/>
        <v>0</v>
      </c>
      <c r="CA57" s="26">
        <v>2</v>
      </c>
      <c r="CB57" s="26">
        <f t="shared" si="155"/>
        <v>104211.7558272</v>
      </c>
      <c r="CC57" s="26"/>
      <c r="CD57" s="26">
        <f t="shared" si="156"/>
        <v>0</v>
      </c>
      <c r="CE57" s="26"/>
      <c r="CF57" s="26">
        <f t="shared" si="157"/>
        <v>0</v>
      </c>
      <c r="CG57" s="26"/>
      <c r="CH57" s="26">
        <f t="shared" si="158"/>
        <v>0</v>
      </c>
      <c r="CI57" s="26">
        <v>1</v>
      </c>
      <c r="CJ57" s="26">
        <f t="shared" si="159"/>
        <v>56448.034406400002</v>
      </c>
      <c r="CK57" s="26"/>
      <c r="CL57" s="26">
        <f t="shared" si="160"/>
        <v>0</v>
      </c>
      <c r="CM57" s="27"/>
      <c r="CN57" s="27">
        <f t="shared" si="161"/>
        <v>0</v>
      </c>
      <c r="CO57" s="26"/>
      <c r="CP57" s="26">
        <f t="shared" si="162"/>
        <v>0</v>
      </c>
      <c r="CQ57" s="26"/>
      <c r="CR57" s="26">
        <f t="shared" si="163"/>
        <v>0</v>
      </c>
      <c r="CS57" s="26"/>
      <c r="CT57" s="26">
        <f t="shared" si="164"/>
        <v>0</v>
      </c>
      <c r="CU57" s="26"/>
      <c r="CV57" s="26">
        <f t="shared" si="165"/>
        <v>0</v>
      </c>
      <c r="CW57" s="26"/>
      <c r="CX57" s="26">
        <f t="shared" si="166"/>
        <v>0</v>
      </c>
      <c r="CY57" s="26"/>
      <c r="CZ57" s="26">
        <f t="shared" si="167"/>
        <v>0</v>
      </c>
      <c r="DA57" s="26"/>
      <c r="DB57" s="26">
        <f t="shared" si="168"/>
        <v>0</v>
      </c>
      <c r="DC57" s="26"/>
      <c r="DD57" s="26">
        <f t="shared" si="169"/>
        <v>0</v>
      </c>
      <c r="DE57" s="26"/>
      <c r="DF57" s="26">
        <f t="shared" si="170"/>
        <v>0</v>
      </c>
      <c r="DG57" s="26"/>
      <c r="DH57" s="26"/>
      <c r="DI57" s="26"/>
      <c r="DJ57" s="26"/>
      <c r="DK57" s="26"/>
      <c r="DL57" s="26">
        <f t="shared" si="171"/>
        <v>0</v>
      </c>
      <c r="DM57" s="26"/>
      <c r="DN57" s="26"/>
      <c r="DO57" s="26"/>
      <c r="DP57" s="26"/>
      <c r="DQ57" s="32">
        <f t="shared" si="172"/>
        <v>178</v>
      </c>
      <c r="DR57" s="32">
        <f t="shared" si="173"/>
        <v>10441619.9028736</v>
      </c>
    </row>
    <row r="58" spans="1:122" ht="29.25" customHeight="1" x14ac:dyDescent="0.25">
      <c r="A58" s="28"/>
      <c r="B58" s="35">
        <v>42</v>
      </c>
      <c r="C58" s="52" t="s">
        <v>120</v>
      </c>
      <c r="D58" s="24">
        <f t="shared" si="66"/>
        <v>18150.400000000001</v>
      </c>
      <c r="E58" s="30">
        <v>2.23</v>
      </c>
      <c r="F58" s="25">
        <v>1</v>
      </c>
      <c r="G58" s="24">
        <v>1.4</v>
      </c>
      <c r="H58" s="24">
        <v>1.68</v>
      </c>
      <c r="I58" s="24">
        <v>2.23</v>
      </c>
      <c r="J58" s="24">
        <v>2.39</v>
      </c>
      <c r="K58" s="31"/>
      <c r="L58" s="26">
        <f t="shared" si="121"/>
        <v>0</v>
      </c>
      <c r="M58" s="26">
        <v>64</v>
      </c>
      <c r="N58" s="26">
        <f t="shared" si="122"/>
        <v>4714573.6601599995</v>
      </c>
      <c r="O58" s="26"/>
      <c r="P58" s="26">
        <f t="shared" si="123"/>
        <v>0</v>
      </c>
      <c r="Q58" s="26"/>
      <c r="R58" s="26">
        <f t="shared" si="124"/>
        <v>0</v>
      </c>
      <c r="S58" s="26"/>
      <c r="T58" s="26">
        <f t="shared" si="125"/>
        <v>0</v>
      </c>
      <c r="U58" s="26"/>
      <c r="V58" s="26">
        <f t="shared" si="126"/>
        <v>0</v>
      </c>
      <c r="W58" s="26"/>
      <c r="X58" s="26">
        <f t="shared" si="127"/>
        <v>0</v>
      </c>
      <c r="Y58" s="26"/>
      <c r="Z58" s="26">
        <f t="shared" si="128"/>
        <v>0</v>
      </c>
      <c r="AA58" s="26"/>
      <c r="AB58" s="26">
        <f t="shared" si="129"/>
        <v>0</v>
      </c>
      <c r="AC58" s="26"/>
      <c r="AD58" s="26">
        <f t="shared" si="130"/>
        <v>0</v>
      </c>
      <c r="AE58" s="26"/>
      <c r="AF58" s="26">
        <f t="shared" si="131"/>
        <v>0</v>
      </c>
      <c r="AG58" s="26"/>
      <c r="AH58" s="26">
        <f t="shared" si="132"/>
        <v>0</v>
      </c>
      <c r="AI58" s="26"/>
      <c r="AJ58" s="26">
        <f t="shared" si="133"/>
        <v>0</v>
      </c>
      <c r="AK58" s="26"/>
      <c r="AL58" s="26">
        <f t="shared" si="134"/>
        <v>0</v>
      </c>
      <c r="AM58" s="26"/>
      <c r="AN58" s="26">
        <f t="shared" si="135"/>
        <v>0</v>
      </c>
      <c r="AO58" s="26"/>
      <c r="AP58" s="26">
        <f t="shared" si="136"/>
        <v>0</v>
      </c>
      <c r="AQ58" s="26"/>
      <c r="AR58" s="26">
        <f t="shared" si="137"/>
        <v>0</v>
      </c>
      <c r="AS58" s="26"/>
      <c r="AT58" s="26">
        <f t="shared" si="138"/>
        <v>0</v>
      </c>
      <c r="AU58" s="26"/>
      <c r="AV58" s="26">
        <f t="shared" si="139"/>
        <v>0</v>
      </c>
      <c r="AW58" s="26"/>
      <c r="AX58" s="26">
        <f t="shared" si="140"/>
        <v>0</v>
      </c>
      <c r="AY58" s="26"/>
      <c r="AZ58" s="26">
        <f t="shared" si="141"/>
        <v>0</v>
      </c>
      <c r="BA58" s="26"/>
      <c r="BB58" s="26">
        <f t="shared" si="142"/>
        <v>0</v>
      </c>
      <c r="BC58" s="26"/>
      <c r="BD58" s="26">
        <f t="shared" si="143"/>
        <v>0</v>
      </c>
      <c r="BE58" s="26"/>
      <c r="BF58" s="26">
        <f t="shared" si="144"/>
        <v>0</v>
      </c>
      <c r="BG58" s="26"/>
      <c r="BH58" s="26">
        <f t="shared" si="145"/>
        <v>0</v>
      </c>
      <c r="BI58" s="26"/>
      <c r="BJ58" s="26">
        <f t="shared" si="146"/>
        <v>0</v>
      </c>
      <c r="BK58" s="26"/>
      <c r="BL58" s="26">
        <f t="shared" si="147"/>
        <v>0</v>
      </c>
      <c r="BM58" s="26"/>
      <c r="BN58" s="26">
        <f t="shared" si="148"/>
        <v>0</v>
      </c>
      <c r="BO58" s="26"/>
      <c r="BP58" s="26">
        <f t="shared" si="149"/>
        <v>0</v>
      </c>
      <c r="BQ58" s="26"/>
      <c r="BR58" s="26">
        <f t="shared" si="150"/>
        <v>0</v>
      </c>
      <c r="BS58" s="26"/>
      <c r="BT58" s="26">
        <f t="shared" si="151"/>
        <v>0</v>
      </c>
      <c r="BU58" s="26"/>
      <c r="BV58" s="26">
        <f t="shared" si="152"/>
        <v>0</v>
      </c>
      <c r="BW58" s="26"/>
      <c r="BX58" s="26">
        <f t="shared" si="153"/>
        <v>0</v>
      </c>
      <c r="BY58" s="26"/>
      <c r="BZ58" s="26">
        <f t="shared" si="154"/>
        <v>0</v>
      </c>
      <c r="CA58" s="26"/>
      <c r="CB58" s="26">
        <f t="shared" si="155"/>
        <v>0</v>
      </c>
      <c r="CC58" s="26"/>
      <c r="CD58" s="26">
        <f t="shared" si="156"/>
        <v>0</v>
      </c>
      <c r="CE58" s="26"/>
      <c r="CF58" s="26">
        <f t="shared" si="157"/>
        <v>0</v>
      </c>
      <c r="CG58" s="26"/>
      <c r="CH58" s="26">
        <f t="shared" si="158"/>
        <v>0</v>
      </c>
      <c r="CI58" s="26"/>
      <c r="CJ58" s="26">
        <f t="shared" si="159"/>
        <v>0</v>
      </c>
      <c r="CK58" s="26"/>
      <c r="CL58" s="26">
        <f t="shared" si="160"/>
        <v>0</v>
      </c>
      <c r="CM58" s="27"/>
      <c r="CN58" s="27">
        <f t="shared" si="161"/>
        <v>0</v>
      </c>
      <c r="CO58" s="26"/>
      <c r="CP58" s="26">
        <f t="shared" si="162"/>
        <v>0</v>
      </c>
      <c r="CQ58" s="26"/>
      <c r="CR58" s="26">
        <f t="shared" si="163"/>
        <v>0</v>
      </c>
      <c r="CS58" s="26"/>
      <c r="CT58" s="26">
        <f t="shared" si="164"/>
        <v>0</v>
      </c>
      <c r="CU58" s="26"/>
      <c r="CV58" s="26">
        <f t="shared" si="165"/>
        <v>0</v>
      </c>
      <c r="CW58" s="26"/>
      <c r="CX58" s="26">
        <f t="shared" si="166"/>
        <v>0</v>
      </c>
      <c r="CY58" s="26"/>
      <c r="CZ58" s="26">
        <f t="shared" si="167"/>
        <v>0</v>
      </c>
      <c r="DA58" s="26"/>
      <c r="DB58" s="26">
        <f t="shared" si="168"/>
        <v>0</v>
      </c>
      <c r="DC58" s="26"/>
      <c r="DD58" s="26">
        <f t="shared" si="169"/>
        <v>0</v>
      </c>
      <c r="DE58" s="26"/>
      <c r="DF58" s="26">
        <f t="shared" si="170"/>
        <v>0</v>
      </c>
      <c r="DG58" s="26"/>
      <c r="DH58" s="26"/>
      <c r="DI58" s="26"/>
      <c r="DJ58" s="26"/>
      <c r="DK58" s="26"/>
      <c r="DL58" s="26">
        <f t="shared" si="171"/>
        <v>0</v>
      </c>
      <c r="DM58" s="26"/>
      <c r="DN58" s="26"/>
      <c r="DO58" s="26"/>
      <c r="DP58" s="26"/>
      <c r="DQ58" s="32">
        <f t="shared" si="172"/>
        <v>64</v>
      </c>
      <c r="DR58" s="32">
        <f t="shared" si="173"/>
        <v>4714573.6601599995</v>
      </c>
    </row>
    <row r="59" spans="1:122" ht="30" x14ac:dyDescent="0.25">
      <c r="A59" s="28"/>
      <c r="B59" s="29">
        <v>43</v>
      </c>
      <c r="C59" s="23" t="s">
        <v>121</v>
      </c>
      <c r="D59" s="24">
        <f t="shared" si="66"/>
        <v>18150.400000000001</v>
      </c>
      <c r="E59" s="30">
        <v>2.36</v>
      </c>
      <c r="F59" s="25">
        <v>1</v>
      </c>
      <c r="G59" s="24">
        <v>1.4</v>
      </c>
      <c r="H59" s="24">
        <v>1.68</v>
      </c>
      <c r="I59" s="24">
        <v>2.23</v>
      </c>
      <c r="J59" s="24">
        <v>2.39</v>
      </c>
      <c r="K59" s="26"/>
      <c r="L59" s="26">
        <f t="shared" si="121"/>
        <v>0</v>
      </c>
      <c r="M59" s="26"/>
      <c r="N59" s="26">
        <f t="shared" si="122"/>
        <v>0</v>
      </c>
      <c r="O59" s="26"/>
      <c r="P59" s="26">
        <f t="shared" si="123"/>
        <v>0</v>
      </c>
      <c r="Q59" s="26"/>
      <c r="R59" s="26">
        <f t="shared" si="124"/>
        <v>0</v>
      </c>
      <c r="S59" s="26"/>
      <c r="T59" s="26">
        <f t="shared" si="125"/>
        <v>0</v>
      </c>
      <c r="U59" s="26"/>
      <c r="V59" s="26">
        <f t="shared" si="126"/>
        <v>0</v>
      </c>
      <c r="W59" s="26"/>
      <c r="X59" s="26">
        <f t="shared" si="127"/>
        <v>0</v>
      </c>
      <c r="Y59" s="26"/>
      <c r="Z59" s="26">
        <f t="shared" si="128"/>
        <v>0</v>
      </c>
      <c r="AA59" s="26"/>
      <c r="AB59" s="26">
        <f t="shared" si="129"/>
        <v>0</v>
      </c>
      <c r="AC59" s="26"/>
      <c r="AD59" s="26">
        <f t="shared" si="130"/>
        <v>0</v>
      </c>
      <c r="AE59" s="26"/>
      <c r="AF59" s="26">
        <f t="shared" si="131"/>
        <v>0</v>
      </c>
      <c r="AG59" s="26"/>
      <c r="AH59" s="26">
        <f t="shared" si="132"/>
        <v>0</v>
      </c>
      <c r="AI59" s="26"/>
      <c r="AJ59" s="26">
        <f t="shared" si="133"/>
        <v>0</v>
      </c>
      <c r="AK59" s="26"/>
      <c r="AL59" s="26">
        <f t="shared" si="134"/>
        <v>0</v>
      </c>
      <c r="AM59" s="26"/>
      <c r="AN59" s="26">
        <f t="shared" si="135"/>
        <v>0</v>
      </c>
      <c r="AO59" s="26"/>
      <c r="AP59" s="26">
        <f t="shared" si="136"/>
        <v>0</v>
      </c>
      <c r="AQ59" s="26"/>
      <c r="AR59" s="26">
        <f t="shared" si="137"/>
        <v>0</v>
      </c>
      <c r="AS59" s="26"/>
      <c r="AT59" s="26">
        <f t="shared" si="138"/>
        <v>0</v>
      </c>
      <c r="AU59" s="26"/>
      <c r="AV59" s="26">
        <f t="shared" si="139"/>
        <v>0</v>
      </c>
      <c r="AW59" s="26"/>
      <c r="AX59" s="26">
        <f t="shared" si="140"/>
        <v>0</v>
      </c>
      <c r="AY59" s="26"/>
      <c r="AZ59" s="26">
        <f t="shared" si="141"/>
        <v>0</v>
      </c>
      <c r="BA59" s="26"/>
      <c r="BB59" s="26">
        <f t="shared" si="142"/>
        <v>0</v>
      </c>
      <c r="BC59" s="26"/>
      <c r="BD59" s="26">
        <f t="shared" si="143"/>
        <v>0</v>
      </c>
      <c r="BE59" s="26"/>
      <c r="BF59" s="26">
        <f t="shared" si="144"/>
        <v>0</v>
      </c>
      <c r="BG59" s="26"/>
      <c r="BH59" s="26">
        <f t="shared" si="145"/>
        <v>0</v>
      </c>
      <c r="BI59" s="26"/>
      <c r="BJ59" s="26">
        <f t="shared" si="146"/>
        <v>0</v>
      </c>
      <c r="BK59" s="26"/>
      <c r="BL59" s="26">
        <f t="shared" si="147"/>
        <v>0</v>
      </c>
      <c r="BM59" s="26"/>
      <c r="BN59" s="26">
        <f t="shared" si="148"/>
        <v>0</v>
      </c>
      <c r="BO59" s="26"/>
      <c r="BP59" s="26">
        <f t="shared" si="149"/>
        <v>0</v>
      </c>
      <c r="BQ59" s="26"/>
      <c r="BR59" s="26">
        <f t="shared" si="150"/>
        <v>0</v>
      </c>
      <c r="BS59" s="26"/>
      <c r="BT59" s="26">
        <f t="shared" si="151"/>
        <v>0</v>
      </c>
      <c r="BU59" s="26"/>
      <c r="BV59" s="26">
        <f t="shared" si="152"/>
        <v>0</v>
      </c>
      <c r="BW59" s="26"/>
      <c r="BX59" s="26">
        <f t="shared" si="153"/>
        <v>0</v>
      </c>
      <c r="BY59" s="26"/>
      <c r="BZ59" s="26">
        <f t="shared" si="154"/>
        <v>0</v>
      </c>
      <c r="CA59" s="26"/>
      <c r="CB59" s="26">
        <f t="shared" si="155"/>
        <v>0</v>
      </c>
      <c r="CC59" s="26"/>
      <c r="CD59" s="26">
        <f t="shared" si="156"/>
        <v>0</v>
      </c>
      <c r="CE59" s="26"/>
      <c r="CF59" s="26">
        <f t="shared" si="157"/>
        <v>0</v>
      </c>
      <c r="CG59" s="26"/>
      <c r="CH59" s="26">
        <f t="shared" si="158"/>
        <v>0</v>
      </c>
      <c r="CI59" s="26"/>
      <c r="CJ59" s="26">
        <f t="shared" si="159"/>
        <v>0</v>
      </c>
      <c r="CK59" s="26"/>
      <c r="CL59" s="26">
        <f t="shared" si="160"/>
        <v>0</v>
      </c>
      <c r="CM59" s="27"/>
      <c r="CN59" s="27">
        <f t="shared" si="161"/>
        <v>0</v>
      </c>
      <c r="CO59" s="26"/>
      <c r="CP59" s="26">
        <f t="shared" si="162"/>
        <v>0</v>
      </c>
      <c r="CQ59" s="26"/>
      <c r="CR59" s="26">
        <f t="shared" si="163"/>
        <v>0</v>
      </c>
      <c r="CS59" s="26"/>
      <c r="CT59" s="26">
        <f t="shared" si="164"/>
        <v>0</v>
      </c>
      <c r="CU59" s="26"/>
      <c r="CV59" s="26">
        <f t="shared" si="165"/>
        <v>0</v>
      </c>
      <c r="CW59" s="26"/>
      <c r="CX59" s="26">
        <f t="shared" si="166"/>
        <v>0</v>
      </c>
      <c r="CY59" s="26"/>
      <c r="CZ59" s="26">
        <f t="shared" si="167"/>
        <v>0</v>
      </c>
      <c r="DA59" s="26"/>
      <c r="DB59" s="26">
        <f t="shared" si="168"/>
        <v>0</v>
      </c>
      <c r="DC59" s="26"/>
      <c r="DD59" s="26">
        <f t="shared" si="169"/>
        <v>0</v>
      </c>
      <c r="DE59" s="26"/>
      <c r="DF59" s="26">
        <f t="shared" si="170"/>
        <v>0</v>
      </c>
      <c r="DG59" s="26"/>
      <c r="DH59" s="26"/>
      <c r="DI59" s="26"/>
      <c r="DJ59" s="26"/>
      <c r="DK59" s="26"/>
      <c r="DL59" s="26">
        <f t="shared" si="171"/>
        <v>0</v>
      </c>
      <c r="DM59" s="26"/>
      <c r="DN59" s="26"/>
      <c r="DO59" s="26"/>
      <c r="DP59" s="26"/>
      <c r="DQ59" s="32">
        <f t="shared" si="172"/>
        <v>0</v>
      </c>
      <c r="DR59" s="32">
        <f t="shared" si="173"/>
        <v>0</v>
      </c>
    </row>
    <row r="60" spans="1:122" ht="30" x14ac:dyDescent="0.25">
      <c r="A60" s="28"/>
      <c r="B60" s="29">
        <v>44</v>
      </c>
      <c r="C60" s="23" t="s">
        <v>122</v>
      </c>
      <c r="D60" s="24">
        <f t="shared" si="66"/>
        <v>18150.400000000001</v>
      </c>
      <c r="E60" s="30">
        <v>4.28</v>
      </c>
      <c r="F60" s="25">
        <v>1</v>
      </c>
      <c r="G60" s="24">
        <v>1.4</v>
      </c>
      <c r="H60" s="24">
        <v>1.68</v>
      </c>
      <c r="I60" s="24">
        <v>2.23</v>
      </c>
      <c r="J60" s="24">
        <v>2.39</v>
      </c>
      <c r="K60" s="26"/>
      <c r="L60" s="26">
        <f t="shared" si="121"/>
        <v>0</v>
      </c>
      <c r="M60" s="26"/>
      <c r="N60" s="26">
        <f t="shared" si="122"/>
        <v>0</v>
      </c>
      <c r="O60" s="26"/>
      <c r="P60" s="26">
        <f t="shared" si="123"/>
        <v>0</v>
      </c>
      <c r="Q60" s="26"/>
      <c r="R60" s="26">
        <f t="shared" si="124"/>
        <v>0</v>
      </c>
      <c r="S60" s="26"/>
      <c r="T60" s="26">
        <f t="shared" si="125"/>
        <v>0</v>
      </c>
      <c r="U60" s="26"/>
      <c r="V60" s="26">
        <f t="shared" si="126"/>
        <v>0</v>
      </c>
      <c r="W60" s="26"/>
      <c r="X60" s="26">
        <f t="shared" si="127"/>
        <v>0</v>
      </c>
      <c r="Y60" s="26"/>
      <c r="Z60" s="26">
        <f t="shared" si="128"/>
        <v>0</v>
      </c>
      <c r="AA60" s="26"/>
      <c r="AB60" s="26">
        <f t="shared" si="129"/>
        <v>0</v>
      </c>
      <c r="AC60" s="26"/>
      <c r="AD60" s="26">
        <f t="shared" si="130"/>
        <v>0</v>
      </c>
      <c r="AE60" s="26"/>
      <c r="AF60" s="26">
        <f t="shared" si="131"/>
        <v>0</v>
      </c>
      <c r="AG60" s="26"/>
      <c r="AH60" s="26">
        <f t="shared" si="132"/>
        <v>0</v>
      </c>
      <c r="AI60" s="26"/>
      <c r="AJ60" s="26">
        <f t="shared" si="133"/>
        <v>0</v>
      </c>
      <c r="AK60" s="26"/>
      <c r="AL60" s="26">
        <f t="shared" si="134"/>
        <v>0</v>
      </c>
      <c r="AM60" s="26"/>
      <c r="AN60" s="26">
        <f t="shared" si="135"/>
        <v>0</v>
      </c>
      <c r="AO60" s="26"/>
      <c r="AP60" s="26">
        <f t="shared" si="136"/>
        <v>0</v>
      </c>
      <c r="AQ60" s="26"/>
      <c r="AR60" s="26">
        <f t="shared" si="137"/>
        <v>0</v>
      </c>
      <c r="AS60" s="26"/>
      <c r="AT60" s="26">
        <f t="shared" si="138"/>
        <v>0</v>
      </c>
      <c r="AU60" s="26"/>
      <c r="AV60" s="26">
        <f t="shared" si="139"/>
        <v>0</v>
      </c>
      <c r="AW60" s="26"/>
      <c r="AX60" s="26">
        <f t="shared" si="140"/>
        <v>0</v>
      </c>
      <c r="AY60" s="26"/>
      <c r="AZ60" s="26">
        <f t="shared" si="141"/>
        <v>0</v>
      </c>
      <c r="BA60" s="26"/>
      <c r="BB60" s="26">
        <f t="shared" si="142"/>
        <v>0</v>
      </c>
      <c r="BC60" s="26"/>
      <c r="BD60" s="26">
        <f t="shared" si="143"/>
        <v>0</v>
      </c>
      <c r="BE60" s="26"/>
      <c r="BF60" s="26">
        <f t="shared" si="144"/>
        <v>0</v>
      </c>
      <c r="BG60" s="26"/>
      <c r="BH60" s="26">
        <f t="shared" si="145"/>
        <v>0</v>
      </c>
      <c r="BI60" s="26"/>
      <c r="BJ60" s="26">
        <f t="shared" si="146"/>
        <v>0</v>
      </c>
      <c r="BK60" s="26"/>
      <c r="BL60" s="26">
        <f t="shared" si="147"/>
        <v>0</v>
      </c>
      <c r="BM60" s="26"/>
      <c r="BN60" s="26">
        <f t="shared" si="148"/>
        <v>0</v>
      </c>
      <c r="BO60" s="26"/>
      <c r="BP60" s="26">
        <f t="shared" si="149"/>
        <v>0</v>
      </c>
      <c r="BQ60" s="26"/>
      <c r="BR60" s="26">
        <f t="shared" si="150"/>
        <v>0</v>
      </c>
      <c r="BS60" s="26"/>
      <c r="BT60" s="26">
        <f t="shared" si="151"/>
        <v>0</v>
      </c>
      <c r="BU60" s="26"/>
      <c r="BV60" s="26">
        <f t="shared" si="152"/>
        <v>0</v>
      </c>
      <c r="BW60" s="26"/>
      <c r="BX60" s="26">
        <f t="shared" si="153"/>
        <v>0</v>
      </c>
      <c r="BY60" s="26"/>
      <c r="BZ60" s="26">
        <f t="shared" si="154"/>
        <v>0</v>
      </c>
      <c r="CA60" s="26"/>
      <c r="CB60" s="26">
        <f t="shared" si="155"/>
        <v>0</v>
      </c>
      <c r="CC60" s="26"/>
      <c r="CD60" s="26">
        <f t="shared" si="156"/>
        <v>0</v>
      </c>
      <c r="CE60" s="26"/>
      <c r="CF60" s="26">
        <f t="shared" si="157"/>
        <v>0</v>
      </c>
      <c r="CG60" s="26"/>
      <c r="CH60" s="26">
        <f t="shared" si="158"/>
        <v>0</v>
      </c>
      <c r="CI60" s="26"/>
      <c r="CJ60" s="26">
        <f t="shared" si="159"/>
        <v>0</v>
      </c>
      <c r="CK60" s="26"/>
      <c r="CL60" s="26">
        <f t="shared" si="160"/>
        <v>0</v>
      </c>
      <c r="CM60" s="27"/>
      <c r="CN60" s="27">
        <f t="shared" si="161"/>
        <v>0</v>
      </c>
      <c r="CO60" s="26"/>
      <c r="CP60" s="26">
        <f t="shared" si="162"/>
        <v>0</v>
      </c>
      <c r="CQ60" s="26"/>
      <c r="CR60" s="26">
        <f t="shared" si="163"/>
        <v>0</v>
      </c>
      <c r="CS60" s="26"/>
      <c r="CT60" s="26">
        <f t="shared" si="164"/>
        <v>0</v>
      </c>
      <c r="CU60" s="26"/>
      <c r="CV60" s="26">
        <f t="shared" si="165"/>
        <v>0</v>
      </c>
      <c r="CW60" s="26"/>
      <c r="CX60" s="26">
        <f t="shared" si="166"/>
        <v>0</v>
      </c>
      <c r="CY60" s="26"/>
      <c r="CZ60" s="26">
        <f t="shared" si="167"/>
        <v>0</v>
      </c>
      <c r="DA60" s="26"/>
      <c r="DB60" s="26">
        <f t="shared" si="168"/>
        <v>0</v>
      </c>
      <c r="DC60" s="26"/>
      <c r="DD60" s="26">
        <f t="shared" si="169"/>
        <v>0</v>
      </c>
      <c r="DE60" s="26"/>
      <c r="DF60" s="26">
        <f t="shared" si="170"/>
        <v>0</v>
      </c>
      <c r="DG60" s="26"/>
      <c r="DH60" s="26"/>
      <c r="DI60" s="26"/>
      <c r="DJ60" s="26"/>
      <c r="DK60" s="26"/>
      <c r="DL60" s="26">
        <f t="shared" si="171"/>
        <v>0</v>
      </c>
      <c r="DM60" s="26"/>
      <c r="DN60" s="26"/>
      <c r="DO60" s="26"/>
      <c r="DP60" s="26"/>
      <c r="DQ60" s="32">
        <f t="shared" si="172"/>
        <v>0</v>
      </c>
      <c r="DR60" s="32">
        <f t="shared" si="173"/>
        <v>0</v>
      </c>
    </row>
    <row r="61" spans="1:122" x14ac:dyDescent="0.25">
      <c r="A61" s="28">
        <v>10</v>
      </c>
      <c r="B61" s="43"/>
      <c r="C61" s="47" t="s">
        <v>123</v>
      </c>
      <c r="D61" s="24">
        <f t="shared" si="66"/>
        <v>18150.400000000001</v>
      </c>
      <c r="E61" s="50"/>
      <c r="F61" s="25"/>
      <c r="G61" s="24"/>
      <c r="H61" s="24"/>
      <c r="I61" s="24"/>
      <c r="J61" s="24"/>
      <c r="K61" s="31">
        <f t="shared" ref="K61:Z61" si="174">SUM(K62:K68)</f>
        <v>0</v>
      </c>
      <c r="L61" s="31">
        <f t="shared" si="174"/>
        <v>0</v>
      </c>
      <c r="M61" s="31">
        <f t="shared" si="174"/>
        <v>649</v>
      </c>
      <c r="N61" s="31">
        <f t="shared" si="174"/>
        <v>17738781.598719999</v>
      </c>
      <c r="O61" s="31">
        <f t="shared" si="174"/>
        <v>40</v>
      </c>
      <c r="P61" s="31">
        <f t="shared" si="174"/>
        <v>7042790.8096000003</v>
      </c>
      <c r="Q61" s="31">
        <f t="shared" si="174"/>
        <v>0</v>
      </c>
      <c r="R61" s="31">
        <f t="shared" si="174"/>
        <v>0</v>
      </c>
      <c r="S61" s="31">
        <f t="shared" si="174"/>
        <v>0</v>
      </c>
      <c r="T61" s="31">
        <f t="shared" si="174"/>
        <v>0</v>
      </c>
      <c r="U61" s="31">
        <f t="shared" si="174"/>
        <v>2</v>
      </c>
      <c r="V61" s="31">
        <f t="shared" si="174"/>
        <v>46120.166400000002</v>
      </c>
      <c r="W61" s="31">
        <f t="shared" si="174"/>
        <v>0</v>
      </c>
      <c r="X61" s="31">
        <f t="shared" si="174"/>
        <v>0</v>
      </c>
      <c r="Y61" s="31">
        <f t="shared" si="174"/>
        <v>0</v>
      </c>
      <c r="Z61" s="31">
        <f t="shared" si="174"/>
        <v>0</v>
      </c>
      <c r="AA61" s="31">
        <f t="shared" ref="AA61:AP61" si="175">SUM(AA62:AA68)</f>
        <v>0</v>
      </c>
      <c r="AB61" s="31">
        <f t="shared" si="175"/>
        <v>0</v>
      </c>
      <c r="AC61" s="31">
        <f t="shared" si="175"/>
        <v>0</v>
      </c>
      <c r="AD61" s="31">
        <f t="shared" si="175"/>
        <v>0</v>
      </c>
      <c r="AE61" s="31">
        <f t="shared" si="175"/>
        <v>14</v>
      </c>
      <c r="AF61" s="31">
        <f t="shared" si="175"/>
        <v>296346.84441600001</v>
      </c>
      <c r="AG61" s="31">
        <f t="shared" si="175"/>
        <v>17</v>
      </c>
      <c r="AH61" s="31">
        <f t="shared" si="175"/>
        <v>339276.71500800003</v>
      </c>
      <c r="AI61" s="31">
        <f t="shared" si="175"/>
        <v>18</v>
      </c>
      <c r="AJ61" s="31">
        <f t="shared" si="175"/>
        <v>396038.823936</v>
      </c>
      <c r="AK61" s="31">
        <f t="shared" si="175"/>
        <v>0</v>
      </c>
      <c r="AL61" s="31">
        <f t="shared" si="175"/>
        <v>0</v>
      </c>
      <c r="AM61" s="31">
        <f t="shared" si="175"/>
        <v>10</v>
      </c>
      <c r="AN61" s="31">
        <f t="shared" si="175"/>
        <v>199574.53823999999</v>
      </c>
      <c r="AO61" s="31">
        <f t="shared" si="175"/>
        <v>0</v>
      </c>
      <c r="AP61" s="31">
        <f t="shared" si="175"/>
        <v>0</v>
      </c>
      <c r="AQ61" s="31">
        <f t="shared" ref="AQ61:BF61" si="176">SUM(AQ62:AQ68)</f>
        <v>0</v>
      </c>
      <c r="AR61" s="31">
        <f t="shared" si="176"/>
        <v>0</v>
      </c>
      <c r="AS61" s="31">
        <f t="shared" si="176"/>
        <v>4</v>
      </c>
      <c r="AT61" s="31">
        <f t="shared" si="176"/>
        <v>86090.977280000006</v>
      </c>
      <c r="AU61" s="31">
        <f t="shared" si="176"/>
        <v>4</v>
      </c>
      <c r="AV61" s="31">
        <f t="shared" si="176"/>
        <v>81395.105792000002</v>
      </c>
      <c r="AW61" s="31">
        <f t="shared" si="176"/>
        <v>0</v>
      </c>
      <c r="AX61" s="31">
        <f t="shared" si="176"/>
        <v>0</v>
      </c>
      <c r="AY61" s="31">
        <f t="shared" si="176"/>
        <v>0</v>
      </c>
      <c r="AZ61" s="31">
        <f t="shared" si="176"/>
        <v>0</v>
      </c>
      <c r="BA61" s="31">
        <f t="shared" si="176"/>
        <v>0</v>
      </c>
      <c r="BB61" s="31">
        <f t="shared" si="176"/>
        <v>0</v>
      </c>
      <c r="BC61" s="31">
        <f t="shared" si="176"/>
        <v>0</v>
      </c>
      <c r="BD61" s="31">
        <f t="shared" si="176"/>
        <v>0</v>
      </c>
      <c r="BE61" s="31">
        <f t="shared" si="176"/>
        <v>0</v>
      </c>
      <c r="BF61" s="31">
        <f t="shared" si="176"/>
        <v>0</v>
      </c>
      <c r="BG61" s="31">
        <f t="shared" ref="BG61:BV61" si="177">SUM(BG62:BG68)</f>
        <v>0</v>
      </c>
      <c r="BH61" s="31">
        <f t="shared" si="177"/>
        <v>0</v>
      </c>
      <c r="BI61" s="31">
        <f t="shared" si="177"/>
        <v>0</v>
      </c>
      <c r="BJ61" s="31">
        <f t="shared" si="177"/>
        <v>0</v>
      </c>
      <c r="BK61" s="31">
        <f t="shared" si="177"/>
        <v>0</v>
      </c>
      <c r="BL61" s="31">
        <f t="shared" si="177"/>
        <v>0</v>
      </c>
      <c r="BM61" s="31">
        <f t="shared" si="177"/>
        <v>1</v>
      </c>
      <c r="BN61" s="31">
        <f t="shared" si="177"/>
        <v>32871.100416000001</v>
      </c>
      <c r="BO61" s="31">
        <f t="shared" si="177"/>
        <v>0</v>
      </c>
      <c r="BP61" s="31">
        <f t="shared" si="177"/>
        <v>0</v>
      </c>
      <c r="BQ61" s="31">
        <f t="shared" si="177"/>
        <v>16</v>
      </c>
      <c r="BR61" s="31">
        <f t="shared" si="177"/>
        <v>430824.86415360007</v>
      </c>
      <c r="BS61" s="31">
        <f t="shared" si="177"/>
        <v>18</v>
      </c>
      <c r="BT61" s="31">
        <f t="shared" si="177"/>
        <v>433239.88377600006</v>
      </c>
      <c r="BU61" s="31">
        <f t="shared" si="177"/>
        <v>5</v>
      </c>
      <c r="BV61" s="31">
        <f t="shared" si="177"/>
        <v>169051.37356800001</v>
      </c>
      <c r="BW61" s="31">
        <f t="shared" ref="BW61:CL61" si="178">SUM(BW62:BW68)</f>
        <v>24</v>
      </c>
      <c r="BX61" s="31">
        <f t="shared" si="178"/>
        <v>608877.67449600005</v>
      </c>
      <c r="BY61" s="31">
        <f t="shared" si="178"/>
        <v>0</v>
      </c>
      <c r="BZ61" s="31">
        <f t="shared" si="178"/>
        <v>0</v>
      </c>
      <c r="CA61" s="31">
        <f t="shared" si="178"/>
        <v>44</v>
      </c>
      <c r="CB61" s="31">
        <f t="shared" si="178"/>
        <v>1130521.9129343999</v>
      </c>
      <c r="CC61" s="31">
        <f t="shared" si="178"/>
        <v>7</v>
      </c>
      <c r="CD61" s="31">
        <f t="shared" si="178"/>
        <v>173629.84826879998</v>
      </c>
      <c r="CE61" s="31">
        <f t="shared" si="178"/>
        <v>18</v>
      </c>
      <c r="CF61" s="31">
        <f t="shared" si="178"/>
        <v>447537.89767679997</v>
      </c>
      <c r="CG61" s="31">
        <f t="shared" si="178"/>
        <v>0</v>
      </c>
      <c r="CH61" s="31">
        <f t="shared" si="178"/>
        <v>0</v>
      </c>
      <c r="CI61" s="31">
        <f t="shared" si="178"/>
        <v>0</v>
      </c>
      <c r="CJ61" s="31">
        <f t="shared" si="178"/>
        <v>0</v>
      </c>
      <c r="CK61" s="31">
        <f t="shared" si="178"/>
        <v>0</v>
      </c>
      <c r="CL61" s="31">
        <f t="shared" si="178"/>
        <v>0</v>
      </c>
      <c r="CM61" s="31">
        <f t="shared" ref="CM61:DB61" si="179">SUM(CM62:CM68)</f>
        <v>2</v>
      </c>
      <c r="CN61" s="31">
        <f t="shared" si="179"/>
        <v>187103.03539200002</v>
      </c>
      <c r="CO61" s="31">
        <f t="shared" si="179"/>
        <v>209</v>
      </c>
      <c r="CP61" s="31">
        <f t="shared" si="179"/>
        <v>6014886.9021696011</v>
      </c>
      <c r="CQ61" s="31">
        <f t="shared" si="179"/>
        <v>0</v>
      </c>
      <c r="CR61" s="31">
        <f t="shared" si="179"/>
        <v>0</v>
      </c>
      <c r="CS61" s="31">
        <f t="shared" si="179"/>
        <v>0</v>
      </c>
      <c r="CT61" s="31">
        <f t="shared" si="179"/>
        <v>0</v>
      </c>
      <c r="CU61" s="31">
        <f t="shared" si="179"/>
        <v>0</v>
      </c>
      <c r="CV61" s="31">
        <f t="shared" si="179"/>
        <v>0</v>
      </c>
      <c r="CW61" s="31">
        <f t="shared" si="179"/>
        <v>0</v>
      </c>
      <c r="CX61" s="31">
        <f t="shared" si="179"/>
        <v>0</v>
      </c>
      <c r="CY61" s="31">
        <f t="shared" si="179"/>
        <v>1</v>
      </c>
      <c r="CZ61" s="31">
        <f t="shared" si="179"/>
        <v>24418.531737600002</v>
      </c>
      <c r="DA61" s="31">
        <f t="shared" si="179"/>
        <v>0</v>
      </c>
      <c r="DB61" s="31">
        <f t="shared" si="179"/>
        <v>0</v>
      </c>
      <c r="DC61" s="31">
        <f t="shared" ref="DC61:DR61" si="180">SUM(DC62:DC68)</f>
        <v>3</v>
      </c>
      <c r="DD61" s="31">
        <f t="shared" si="180"/>
        <v>159068.29056000002</v>
      </c>
      <c r="DE61" s="31">
        <f t="shared" si="180"/>
        <v>13</v>
      </c>
      <c r="DF61" s="31">
        <f t="shared" si="180"/>
        <v>644358.43942399998</v>
      </c>
      <c r="DG61" s="31">
        <f t="shared" si="180"/>
        <v>0</v>
      </c>
      <c r="DH61" s="31">
        <f t="shared" si="180"/>
        <v>0</v>
      </c>
      <c r="DI61" s="31">
        <f t="shared" si="180"/>
        <v>0</v>
      </c>
      <c r="DJ61" s="31">
        <f t="shared" si="180"/>
        <v>0</v>
      </c>
      <c r="DK61" s="31">
        <f t="shared" si="180"/>
        <v>0</v>
      </c>
      <c r="DL61" s="31">
        <f t="shared" si="180"/>
        <v>0</v>
      </c>
      <c r="DM61" s="31">
        <f t="shared" si="180"/>
        <v>0</v>
      </c>
      <c r="DN61" s="31">
        <f t="shared" si="180"/>
        <v>0</v>
      </c>
      <c r="DO61" s="31">
        <f t="shared" si="180"/>
        <v>0</v>
      </c>
      <c r="DP61" s="31">
        <f t="shared" si="180"/>
        <v>0</v>
      </c>
      <c r="DQ61" s="31">
        <f t="shared" si="180"/>
        <v>1119</v>
      </c>
      <c r="DR61" s="31">
        <f t="shared" si="180"/>
        <v>36682805.333964802</v>
      </c>
    </row>
    <row r="62" spans="1:122" x14ac:dyDescent="0.25">
      <c r="A62" s="28"/>
      <c r="B62" s="29">
        <v>45</v>
      </c>
      <c r="C62" s="23" t="s">
        <v>124</v>
      </c>
      <c r="D62" s="24">
        <f t="shared" si="66"/>
        <v>18150.400000000001</v>
      </c>
      <c r="E62" s="30">
        <v>2.95</v>
      </c>
      <c r="F62" s="25">
        <v>1</v>
      </c>
      <c r="G62" s="24">
        <v>1.4</v>
      </c>
      <c r="H62" s="24">
        <v>1.68</v>
      </c>
      <c r="I62" s="24">
        <v>2.23</v>
      </c>
      <c r="J62" s="24">
        <v>2.39</v>
      </c>
      <c r="K62" s="26"/>
      <c r="L62" s="26">
        <f t="shared" ref="L62:L68" si="181">K62*D62*E62*F62*G62*$L$6</f>
        <v>0</v>
      </c>
      <c r="M62" s="26">
        <v>0</v>
      </c>
      <c r="N62" s="26">
        <f t="shared" ref="N62:N68" si="182">M62*D62*E62*F62*G62*$N$6</f>
        <v>0</v>
      </c>
      <c r="O62" s="26"/>
      <c r="P62" s="26">
        <f t="shared" ref="P62:P68" si="183">O62*D62*E62*F62*G62*$P$6</f>
        <v>0</v>
      </c>
      <c r="Q62" s="26">
        <v>0</v>
      </c>
      <c r="R62" s="26">
        <f t="shared" ref="R62:R68" si="184">Q62*D62*E62*F62*G62*$R$6</f>
        <v>0</v>
      </c>
      <c r="S62" s="26">
        <v>0</v>
      </c>
      <c r="T62" s="26">
        <f t="shared" ref="T62:T68" si="185">S62*D62*E62*F62*G62*$T$6</f>
        <v>0</v>
      </c>
      <c r="U62" s="26">
        <v>0</v>
      </c>
      <c r="V62" s="26">
        <f t="shared" ref="V62:V68" si="186">U62*D62*E62*F62*G62*$V$6</f>
        <v>0</v>
      </c>
      <c r="W62" s="26">
        <v>0</v>
      </c>
      <c r="X62" s="26">
        <f t="shared" ref="X62:X68" si="187">W62*D62*E62*F62*G62*$X$6</f>
        <v>0</v>
      </c>
      <c r="Y62" s="26">
        <v>0</v>
      </c>
      <c r="Z62" s="26">
        <f t="shared" ref="Z62:Z68" si="188">Y62*D62*E62*F62*G62*$Z$6</f>
        <v>0</v>
      </c>
      <c r="AA62" s="26">
        <v>0</v>
      </c>
      <c r="AB62" s="26">
        <f t="shared" ref="AB62:AB68" si="189">AA62*D62*E62*F62*G62*$AB$6</f>
        <v>0</v>
      </c>
      <c r="AC62" s="26">
        <v>0</v>
      </c>
      <c r="AD62" s="26">
        <f t="shared" ref="AD62:AD68" si="190">AC62*D62*E62*F62*G62*$AD$6</f>
        <v>0</v>
      </c>
      <c r="AE62" s="26">
        <v>0</v>
      </c>
      <c r="AF62" s="26">
        <f t="shared" ref="AF62:AF68" si="191">AE62*D62*E62*F62*G62*$AF$6</f>
        <v>0</v>
      </c>
      <c r="AG62" s="26">
        <v>0</v>
      </c>
      <c r="AH62" s="26">
        <f t="shared" ref="AH62:AH68" si="192">AG62*D62*E62*F62*G62*$AH$6</f>
        <v>0</v>
      </c>
      <c r="AI62" s="26">
        <v>0</v>
      </c>
      <c r="AJ62" s="26">
        <f t="shared" ref="AJ62:AJ68" si="193">AI62*D62*E62*F62*G62*$AJ$6</f>
        <v>0</v>
      </c>
      <c r="AK62" s="26">
        <v>0</v>
      </c>
      <c r="AL62" s="26">
        <f t="shared" ref="AL62:AL68" si="194">AK62*D62*E62*F62*G62*$AL$6</f>
        <v>0</v>
      </c>
      <c r="AM62" s="26">
        <v>0</v>
      </c>
      <c r="AN62" s="26">
        <f t="shared" ref="AN62:AN68" si="195">AM62*D62*E62*F62*G62*$AN$6</f>
        <v>0</v>
      </c>
      <c r="AO62" s="26">
        <v>0</v>
      </c>
      <c r="AP62" s="26">
        <f t="shared" ref="AP62:AP68" si="196">AO62*D62*E62*F62*G62*$AP$6</f>
        <v>0</v>
      </c>
      <c r="AQ62" s="26">
        <v>0</v>
      </c>
      <c r="AR62" s="26">
        <f t="shared" ref="AR62:AR68" si="197">AQ62*D62*E62*F62*G62*$AR$6</f>
        <v>0</v>
      </c>
      <c r="AS62" s="26">
        <v>0</v>
      </c>
      <c r="AT62" s="26">
        <f t="shared" ref="AT62:AT68" si="198">AS62*D62*E62*F62*G62*$AT$6</f>
        <v>0</v>
      </c>
      <c r="AU62" s="26">
        <v>0</v>
      </c>
      <c r="AV62" s="26">
        <f t="shared" ref="AV62:AV68" si="199">AU62*D62*E62*F62*G62*$AV$6</f>
        <v>0</v>
      </c>
      <c r="AW62" s="26">
        <v>0</v>
      </c>
      <c r="AX62" s="26">
        <f t="shared" ref="AX62:AX68" si="200">AW62*D62*E62*F62*G62*$AX$6</f>
        <v>0</v>
      </c>
      <c r="AY62" s="26">
        <v>0</v>
      </c>
      <c r="AZ62" s="26">
        <f t="shared" ref="AZ62:AZ68" si="201">AY62*D62*E62*F62*G62*$AZ$6</f>
        <v>0</v>
      </c>
      <c r="BA62" s="26">
        <v>0</v>
      </c>
      <c r="BB62" s="26">
        <f t="shared" ref="BB62:BB68" si="202">BA62*D62*E62*F62*G62*$BB$6</f>
        <v>0</v>
      </c>
      <c r="BC62" s="26">
        <v>0</v>
      </c>
      <c r="BD62" s="26">
        <f t="shared" ref="BD62:BD68" si="203">BC62*D62*E62*F62*G62*$BD$6</f>
        <v>0</v>
      </c>
      <c r="BE62" s="26">
        <v>0</v>
      </c>
      <c r="BF62" s="26">
        <f t="shared" ref="BF62:BF68" si="204">BE62*D62*E62*F62*G62*$BF$6</f>
        <v>0</v>
      </c>
      <c r="BG62" s="26">
        <v>0</v>
      </c>
      <c r="BH62" s="26">
        <f t="shared" ref="BH62:BH68" si="205">BG62*D62*E62*F62*G62*$BH$6</f>
        <v>0</v>
      </c>
      <c r="BI62" s="26">
        <v>0</v>
      </c>
      <c r="BJ62" s="26">
        <f t="shared" ref="BJ62:BJ68" si="206">BI62*D62*E62*F62*G62*$BJ$6</f>
        <v>0</v>
      </c>
      <c r="BK62" s="26">
        <v>0</v>
      </c>
      <c r="BL62" s="26">
        <f t="shared" ref="BL62:BL68" si="207">BK62*D62*E62*F62*G62*$BL$6</f>
        <v>0</v>
      </c>
      <c r="BM62" s="26">
        <v>0</v>
      </c>
      <c r="BN62" s="26">
        <f t="shared" ref="BN62:BN68" si="208">BM62*D62*E62*F62*H62*$BN$6</f>
        <v>0</v>
      </c>
      <c r="BO62" s="26">
        <v>0</v>
      </c>
      <c r="BP62" s="26">
        <f t="shared" ref="BP62:BP68" si="209">BO62*D62*E62*F62*H62*$BP$6</f>
        <v>0</v>
      </c>
      <c r="BQ62" s="26">
        <v>0</v>
      </c>
      <c r="BR62" s="26">
        <f t="shared" ref="BR62:BR68" si="210">BQ62*D62*E62*F62*H62*$BR$6</f>
        <v>0</v>
      </c>
      <c r="BS62" s="26">
        <v>0</v>
      </c>
      <c r="BT62" s="26">
        <f t="shared" ref="BT62:BT68" si="211">BS62*D62*E62*F62*H62*$BT$6</f>
        <v>0</v>
      </c>
      <c r="BU62" s="26">
        <v>0</v>
      </c>
      <c r="BV62" s="26">
        <f t="shared" ref="BV62:BV68" si="212">BU62*D62*E62*F62*H62*$BV$6</f>
        <v>0</v>
      </c>
      <c r="BW62" s="26">
        <v>0</v>
      </c>
      <c r="BX62" s="26">
        <f t="shared" ref="BX62:BX68" si="213">BW62*D62*E62*F62*H62*$BX$6</f>
        <v>0</v>
      </c>
      <c r="BY62" s="26">
        <v>0</v>
      </c>
      <c r="BZ62" s="26">
        <f t="shared" ref="BZ62:BZ68" si="214">BY62*D62*E62*F62*H62*$BZ$6</f>
        <v>0</v>
      </c>
      <c r="CA62" s="26">
        <v>0</v>
      </c>
      <c r="CB62" s="26">
        <f t="shared" ref="CB62:CB68" si="215">CA62*D62*E62*F62*H62*$CB$6</f>
        <v>0</v>
      </c>
      <c r="CC62" s="26">
        <v>0</v>
      </c>
      <c r="CD62" s="26">
        <f t="shared" ref="CD62:CD68" si="216">CC62*D62*E62*F62*H62*$CD$6</f>
        <v>0</v>
      </c>
      <c r="CE62" s="26">
        <v>0</v>
      </c>
      <c r="CF62" s="26">
        <f t="shared" ref="CF62:CF68" si="217">CE62*D62*E62*F62*H62*$CF$6</f>
        <v>0</v>
      </c>
      <c r="CG62" s="26">
        <v>0</v>
      </c>
      <c r="CH62" s="26">
        <f t="shared" ref="CH62:CH68" si="218">CG62*D62*E62*F62*H62*$CH$6</f>
        <v>0</v>
      </c>
      <c r="CI62" s="26">
        <v>0</v>
      </c>
      <c r="CJ62" s="26">
        <f t="shared" ref="CJ62:CJ68" si="219">CI62*D62*E62*F62*H62*$CJ$6</f>
        <v>0</v>
      </c>
      <c r="CK62" s="26">
        <v>0</v>
      </c>
      <c r="CL62" s="26">
        <f t="shared" ref="CL62:CL68" si="220">CK62*D62*E62*F62*H62*$CL$6</f>
        <v>0</v>
      </c>
      <c r="CM62" s="27">
        <v>2</v>
      </c>
      <c r="CN62" s="27">
        <f t="shared" ref="CN62:CN68" si="221">CM62*D62*E62*F62*H62*$CN$6</f>
        <v>187103.03539200002</v>
      </c>
      <c r="CO62" s="26"/>
      <c r="CP62" s="26">
        <f t="shared" ref="CP62:CP68" si="222">CO62*D62*E62*F62*H62*$CP$6</f>
        <v>0</v>
      </c>
      <c r="CQ62" s="26">
        <v>0</v>
      </c>
      <c r="CR62" s="26">
        <f t="shared" ref="CR62:CR68" si="223">CQ62*D62*E62*F62*H62*$CR$6</f>
        <v>0</v>
      </c>
      <c r="CS62" s="26">
        <v>0</v>
      </c>
      <c r="CT62" s="26">
        <f t="shared" ref="CT62:CT68" si="224">CS62*D62*E62*F62*H62*$CT$6</f>
        <v>0</v>
      </c>
      <c r="CU62" s="26">
        <v>0</v>
      </c>
      <c r="CV62" s="26">
        <f t="shared" ref="CV62:CV68" si="225">CU62*D62*E62*F62*H62*$CV$6</f>
        <v>0</v>
      </c>
      <c r="CW62" s="26">
        <v>0</v>
      </c>
      <c r="CX62" s="26">
        <f t="shared" ref="CX62:CX68" si="226">CW62*D62*E62*F62*H62*$CX$6</f>
        <v>0</v>
      </c>
      <c r="CY62" s="26">
        <v>0</v>
      </c>
      <c r="CZ62" s="26">
        <f t="shared" ref="CZ62:CZ68" si="227">CY62*D62*E62*F62*H62*$CZ$6</f>
        <v>0</v>
      </c>
      <c r="DA62" s="26">
        <v>0</v>
      </c>
      <c r="DB62" s="26">
        <f t="shared" ref="DB62:DB68" si="228">DA62*D62*E62*F62*H62*$DB$6</f>
        <v>0</v>
      </c>
      <c r="DC62" s="26">
        <v>0</v>
      </c>
      <c r="DD62" s="26">
        <f t="shared" ref="DD62:DD68" si="229">DC62*D62*E62*F62*I62*$DD$6</f>
        <v>0</v>
      </c>
      <c r="DE62" s="26">
        <v>0</v>
      </c>
      <c r="DF62" s="26">
        <f t="shared" ref="DF62:DF68" si="230">DE62*D62*E62*F62*J62*$DF$6</f>
        <v>0</v>
      </c>
      <c r="DG62" s="26"/>
      <c r="DH62" s="26"/>
      <c r="DI62" s="26"/>
      <c r="DJ62" s="26"/>
      <c r="DK62" s="26"/>
      <c r="DL62" s="26">
        <f t="shared" ref="DL62:DL68" si="231">DK62*D62*E62*F62*G62*$DL$6</f>
        <v>0</v>
      </c>
      <c r="DM62" s="26"/>
      <c r="DN62" s="26"/>
      <c r="DO62" s="26"/>
      <c r="DP62" s="26"/>
      <c r="DQ62" s="32">
        <f t="shared" ref="DQ62:DR68" si="232">SUM(K62,M62,O62,Q62,S62,U62,W62,Y62,AA62,AC62,AE62,AG62,AI62,AK62,AM62,AO62,AQ62,AS62,AU62,AW62,AY62,BA62,BC62,BE62,BG62,BI62,BK62,BM62,BO62,BQ62,BS62,BU62,BW62,BY62,CA62,CC62,CE62,CG62,CI62,CK62,CM62,CO62,CQ62,CS62,CU62,CW62,CY62,DA62,DC62,DE62,DI62,DG62,DK62,DM62,DO62)</f>
        <v>2</v>
      </c>
      <c r="DR62" s="32">
        <f t="shared" si="232"/>
        <v>187103.03539200002</v>
      </c>
    </row>
    <row r="63" spans="1:122" x14ac:dyDescent="0.25">
      <c r="A63" s="28"/>
      <c r="B63" s="29">
        <v>46</v>
      </c>
      <c r="C63" s="23" t="s">
        <v>125</v>
      </c>
      <c r="D63" s="24">
        <f t="shared" si="66"/>
        <v>18150.400000000001</v>
      </c>
      <c r="E63" s="30">
        <v>5.33</v>
      </c>
      <c r="F63" s="25">
        <v>1</v>
      </c>
      <c r="G63" s="24">
        <v>1.4</v>
      </c>
      <c r="H63" s="24">
        <v>1.68</v>
      </c>
      <c r="I63" s="24">
        <v>2.23</v>
      </c>
      <c r="J63" s="24">
        <v>2.39</v>
      </c>
      <c r="K63" s="26"/>
      <c r="L63" s="26">
        <f t="shared" si="181"/>
        <v>0</v>
      </c>
      <c r="M63" s="26"/>
      <c r="N63" s="26">
        <f t="shared" si="182"/>
        <v>0</v>
      </c>
      <c r="O63" s="26">
        <v>40</v>
      </c>
      <c r="P63" s="26">
        <f t="shared" si="183"/>
        <v>7042790.8096000003</v>
      </c>
      <c r="Q63" s="26"/>
      <c r="R63" s="26">
        <f t="shared" si="184"/>
        <v>0</v>
      </c>
      <c r="S63" s="26"/>
      <c r="T63" s="26">
        <f t="shared" si="185"/>
        <v>0</v>
      </c>
      <c r="U63" s="26"/>
      <c r="V63" s="26">
        <f t="shared" si="186"/>
        <v>0</v>
      </c>
      <c r="W63" s="26"/>
      <c r="X63" s="26">
        <f t="shared" si="187"/>
        <v>0</v>
      </c>
      <c r="Y63" s="26"/>
      <c r="Z63" s="26">
        <f t="shared" si="188"/>
        <v>0</v>
      </c>
      <c r="AA63" s="26"/>
      <c r="AB63" s="26">
        <f t="shared" si="189"/>
        <v>0</v>
      </c>
      <c r="AC63" s="26"/>
      <c r="AD63" s="26">
        <f t="shared" si="190"/>
        <v>0</v>
      </c>
      <c r="AE63" s="26"/>
      <c r="AF63" s="26">
        <f t="shared" si="191"/>
        <v>0</v>
      </c>
      <c r="AG63" s="26"/>
      <c r="AH63" s="26">
        <f t="shared" si="192"/>
        <v>0</v>
      </c>
      <c r="AI63" s="26"/>
      <c r="AJ63" s="26">
        <f t="shared" si="193"/>
        <v>0</v>
      </c>
      <c r="AK63" s="26"/>
      <c r="AL63" s="26">
        <f t="shared" si="194"/>
        <v>0</v>
      </c>
      <c r="AM63" s="26"/>
      <c r="AN63" s="26">
        <f t="shared" si="195"/>
        <v>0</v>
      </c>
      <c r="AO63" s="26"/>
      <c r="AP63" s="26">
        <f t="shared" si="196"/>
        <v>0</v>
      </c>
      <c r="AQ63" s="26"/>
      <c r="AR63" s="26">
        <f t="shared" si="197"/>
        <v>0</v>
      </c>
      <c r="AS63" s="26"/>
      <c r="AT63" s="26">
        <f t="shared" si="198"/>
        <v>0</v>
      </c>
      <c r="AU63" s="26"/>
      <c r="AV63" s="26">
        <f t="shared" si="199"/>
        <v>0</v>
      </c>
      <c r="AW63" s="26"/>
      <c r="AX63" s="26">
        <f t="shared" si="200"/>
        <v>0</v>
      </c>
      <c r="AY63" s="26"/>
      <c r="AZ63" s="26">
        <f t="shared" si="201"/>
        <v>0</v>
      </c>
      <c r="BA63" s="26"/>
      <c r="BB63" s="26">
        <f t="shared" si="202"/>
        <v>0</v>
      </c>
      <c r="BC63" s="26"/>
      <c r="BD63" s="26">
        <f t="shared" si="203"/>
        <v>0</v>
      </c>
      <c r="BE63" s="26"/>
      <c r="BF63" s="26">
        <f t="shared" si="204"/>
        <v>0</v>
      </c>
      <c r="BG63" s="26"/>
      <c r="BH63" s="26">
        <f t="shared" si="205"/>
        <v>0</v>
      </c>
      <c r="BI63" s="26"/>
      <c r="BJ63" s="26">
        <f t="shared" si="206"/>
        <v>0</v>
      </c>
      <c r="BK63" s="26"/>
      <c r="BL63" s="26">
        <f t="shared" si="207"/>
        <v>0</v>
      </c>
      <c r="BM63" s="26"/>
      <c r="BN63" s="26">
        <f t="shared" si="208"/>
        <v>0</v>
      </c>
      <c r="BO63" s="26"/>
      <c r="BP63" s="26">
        <f t="shared" si="209"/>
        <v>0</v>
      </c>
      <c r="BQ63" s="26"/>
      <c r="BR63" s="26">
        <f t="shared" si="210"/>
        <v>0</v>
      </c>
      <c r="BS63" s="26"/>
      <c r="BT63" s="26">
        <f t="shared" si="211"/>
        <v>0</v>
      </c>
      <c r="BU63" s="26"/>
      <c r="BV63" s="26">
        <f t="shared" si="212"/>
        <v>0</v>
      </c>
      <c r="BW63" s="26"/>
      <c r="BX63" s="26">
        <f t="shared" si="213"/>
        <v>0</v>
      </c>
      <c r="BY63" s="26"/>
      <c r="BZ63" s="26">
        <f t="shared" si="214"/>
        <v>0</v>
      </c>
      <c r="CA63" s="26"/>
      <c r="CB63" s="26">
        <f t="shared" si="215"/>
        <v>0</v>
      </c>
      <c r="CC63" s="26"/>
      <c r="CD63" s="26">
        <f t="shared" si="216"/>
        <v>0</v>
      </c>
      <c r="CE63" s="26"/>
      <c r="CF63" s="26">
        <f t="shared" si="217"/>
        <v>0</v>
      </c>
      <c r="CG63" s="26"/>
      <c r="CH63" s="26">
        <f t="shared" si="218"/>
        <v>0</v>
      </c>
      <c r="CI63" s="26"/>
      <c r="CJ63" s="26">
        <f t="shared" si="219"/>
        <v>0</v>
      </c>
      <c r="CK63" s="26"/>
      <c r="CL63" s="26">
        <f t="shared" si="220"/>
        <v>0</v>
      </c>
      <c r="CM63" s="27"/>
      <c r="CN63" s="27">
        <f t="shared" si="221"/>
        <v>0</v>
      </c>
      <c r="CO63" s="26"/>
      <c r="CP63" s="26">
        <f t="shared" si="222"/>
        <v>0</v>
      </c>
      <c r="CQ63" s="26"/>
      <c r="CR63" s="26">
        <f t="shared" si="223"/>
        <v>0</v>
      </c>
      <c r="CS63" s="26"/>
      <c r="CT63" s="26">
        <f t="shared" si="224"/>
        <v>0</v>
      </c>
      <c r="CU63" s="26"/>
      <c r="CV63" s="26">
        <f t="shared" si="225"/>
        <v>0</v>
      </c>
      <c r="CW63" s="26"/>
      <c r="CX63" s="26">
        <f t="shared" si="226"/>
        <v>0</v>
      </c>
      <c r="CY63" s="26"/>
      <c r="CZ63" s="26">
        <f t="shared" si="227"/>
        <v>0</v>
      </c>
      <c r="DA63" s="26"/>
      <c r="DB63" s="26">
        <f t="shared" si="228"/>
        <v>0</v>
      </c>
      <c r="DC63" s="26"/>
      <c r="DD63" s="26">
        <f t="shared" si="229"/>
        <v>0</v>
      </c>
      <c r="DE63" s="26"/>
      <c r="DF63" s="26">
        <f t="shared" si="230"/>
        <v>0</v>
      </c>
      <c r="DG63" s="26"/>
      <c r="DH63" s="26"/>
      <c r="DI63" s="26"/>
      <c r="DJ63" s="26"/>
      <c r="DK63" s="26"/>
      <c r="DL63" s="26">
        <f t="shared" si="231"/>
        <v>0</v>
      </c>
      <c r="DM63" s="26"/>
      <c r="DN63" s="26"/>
      <c r="DO63" s="26"/>
      <c r="DP63" s="26"/>
      <c r="DQ63" s="32">
        <f t="shared" si="232"/>
        <v>40</v>
      </c>
      <c r="DR63" s="32">
        <f t="shared" si="232"/>
        <v>7042790.8096000003</v>
      </c>
    </row>
    <row r="64" spans="1:122" x14ac:dyDescent="0.25">
      <c r="A64" s="28"/>
      <c r="B64" s="29">
        <v>47</v>
      </c>
      <c r="C64" s="23" t="s">
        <v>126</v>
      </c>
      <c r="D64" s="24">
        <f t="shared" si="66"/>
        <v>18150.400000000001</v>
      </c>
      <c r="E64" s="30">
        <v>0.77</v>
      </c>
      <c r="F64" s="25">
        <v>1</v>
      </c>
      <c r="G64" s="24">
        <v>1.4</v>
      </c>
      <c r="H64" s="24">
        <v>1.68</v>
      </c>
      <c r="I64" s="24">
        <v>2.23</v>
      </c>
      <c r="J64" s="24">
        <v>2.39</v>
      </c>
      <c r="K64" s="31"/>
      <c r="L64" s="26">
        <f t="shared" si="181"/>
        <v>0</v>
      </c>
      <c r="M64" s="26">
        <v>318</v>
      </c>
      <c r="N64" s="26">
        <f t="shared" si="182"/>
        <v>8088638.6380799999</v>
      </c>
      <c r="O64" s="26"/>
      <c r="P64" s="26">
        <f t="shared" si="183"/>
        <v>0</v>
      </c>
      <c r="Q64" s="26"/>
      <c r="R64" s="26">
        <f t="shared" si="184"/>
        <v>0</v>
      </c>
      <c r="S64" s="26"/>
      <c r="T64" s="26">
        <f t="shared" si="185"/>
        <v>0</v>
      </c>
      <c r="U64" s="26">
        <v>1</v>
      </c>
      <c r="V64" s="26">
        <f t="shared" si="186"/>
        <v>21522.744320000002</v>
      </c>
      <c r="W64" s="26"/>
      <c r="X64" s="26">
        <f t="shared" si="187"/>
        <v>0</v>
      </c>
      <c r="Y64" s="26"/>
      <c r="Z64" s="26">
        <f t="shared" si="188"/>
        <v>0</v>
      </c>
      <c r="AA64" s="26"/>
      <c r="AB64" s="26">
        <f t="shared" si="189"/>
        <v>0</v>
      </c>
      <c r="AC64" s="26"/>
      <c r="AD64" s="26">
        <f t="shared" si="190"/>
        <v>0</v>
      </c>
      <c r="AE64" s="26">
        <v>10</v>
      </c>
      <c r="AF64" s="26">
        <f t="shared" si="191"/>
        <v>198596.23168</v>
      </c>
      <c r="AG64" s="26">
        <v>17</v>
      </c>
      <c r="AH64" s="26">
        <f t="shared" si="192"/>
        <v>339276.71500800003</v>
      </c>
      <c r="AI64" s="26">
        <v>10</v>
      </c>
      <c r="AJ64" s="26">
        <f t="shared" si="193"/>
        <v>199574.53823999999</v>
      </c>
      <c r="AK64" s="26"/>
      <c r="AL64" s="26">
        <f t="shared" si="194"/>
        <v>0</v>
      </c>
      <c r="AM64" s="26">
        <v>10</v>
      </c>
      <c r="AN64" s="26">
        <f t="shared" si="195"/>
        <v>199574.53823999999</v>
      </c>
      <c r="AO64" s="26"/>
      <c r="AP64" s="26">
        <f t="shared" si="196"/>
        <v>0</v>
      </c>
      <c r="AQ64" s="26"/>
      <c r="AR64" s="26">
        <f t="shared" si="197"/>
        <v>0</v>
      </c>
      <c r="AS64" s="26">
        <v>4</v>
      </c>
      <c r="AT64" s="26">
        <f t="shared" si="198"/>
        <v>86090.977280000006</v>
      </c>
      <c r="AU64" s="26">
        <v>4</v>
      </c>
      <c r="AV64" s="26">
        <f t="shared" si="199"/>
        <v>81395.105792000002</v>
      </c>
      <c r="AW64" s="26"/>
      <c r="AX64" s="26">
        <f t="shared" si="200"/>
        <v>0</v>
      </c>
      <c r="AY64" s="26"/>
      <c r="AZ64" s="26">
        <f t="shared" si="201"/>
        <v>0</v>
      </c>
      <c r="BA64" s="26"/>
      <c r="BB64" s="26">
        <f t="shared" si="202"/>
        <v>0</v>
      </c>
      <c r="BC64" s="26"/>
      <c r="BD64" s="26">
        <f t="shared" si="203"/>
        <v>0</v>
      </c>
      <c r="BE64" s="26"/>
      <c r="BF64" s="26">
        <f t="shared" si="204"/>
        <v>0</v>
      </c>
      <c r="BG64" s="26"/>
      <c r="BH64" s="26">
        <f t="shared" si="205"/>
        <v>0</v>
      </c>
      <c r="BI64" s="26"/>
      <c r="BJ64" s="26">
        <f t="shared" si="206"/>
        <v>0</v>
      </c>
      <c r="BK64" s="26"/>
      <c r="BL64" s="26">
        <f t="shared" si="207"/>
        <v>0</v>
      </c>
      <c r="BM64" s="26">
        <v>1</v>
      </c>
      <c r="BN64" s="26">
        <f t="shared" si="208"/>
        <v>32871.100416000001</v>
      </c>
      <c r="BO64" s="26"/>
      <c r="BP64" s="26">
        <f t="shared" si="209"/>
        <v>0</v>
      </c>
      <c r="BQ64" s="26">
        <v>7</v>
      </c>
      <c r="BR64" s="26">
        <f t="shared" si="210"/>
        <v>166820.83461120003</v>
      </c>
      <c r="BS64" s="26">
        <v>11</v>
      </c>
      <c r="BT64" s="26">
        <f t="shared" si="211"/>
        <v>247942.01456640006</v>
      </c>
      <c r="BU64" s="26">
        <v>4</v>
      </c>
      <c r="BV64" s="26">
        <f t="shared" si="212"/>
        <v>131484.401664</v>
      </c>
      <c r="BW64" s="26">
        <v>10</v>
      </c>
      <c r="BX64" s="26">
        <f t="shared" si="213"/>
        <v>225401.831424</v>
      </c>
      <c r="BY64" s="26"/>
      <c r="BZ64" s="26">
        <f t="shared" si="214"/>
        <v>0</v>
      </c>
      <c r="CA64" s="26">
        <v>20</v>
      </c>
      <c r="CB64" s="26">
        <f t="shared" si="215"/>
        <v>450803.66284800001</v>
      </c>
      <c r="CC64" s="26">
        <v>5</v>
      </c>
      <c r="CD64" s="26">
        <f t="shared" si="216"/>
        <v>119157.73900799999</v>
      </c>
      <c r="CE64" s="26">
        <v>15</v>
      </c>
      <c r="CF64" s="26">
        <f t="shared" si="217"/>
        <v>357473.21702399995</v>
      </c>
      <c r="CG64" s="26"/>
      <c r="CH64" s="26">
        <f t="shared" si="218"/>
        <v>0</v>
      </c>
      <c r="CI64" s="26"/>
      <c r="CJ64" s="26">
        <f t="shared" si="219"/>
        <v>0</v>
      </c>
      <c r="CK64" s="26"/>
      <c r="CL64" s="26">
        <f t="shared" si="220"/>
        <v>0</v>
      </c>
      <c r="CM64" s="27"/>
      <c r="CN64" s="27">
        <f t="shared" si="221"/>
        <v>0</v>
      </c>
      <c r="CO64" s="26">
        <v>60</v>
      </c>
      <c r="CP64" s="26">
        <f t="shared" si="222"/>
        <v>1465111.904256</v>
      </c>
      <c r="CQ64" s="26"/>
      <c r="CR64" s="26">
        <f t="shared" si="223"/>
        <v>0</v>
      </c>
      <c r="CS64" s="26"/>
      <c r="CT64" s="26">
        <f t="shared" si="224"/>
        <v>0</v>
      </c>
      <c r="CU64" s="26"/>
      <c r="CV64" s="26">
        <f t="shared" si="225"/>
        <v>0</v>
      </c>
      <c r="CW64" s="26"/>
      <c r="CX64" s="26">
        <f t="shared" si="226"/>
        <v>0</v>
      </c>
      <c r="CY64" s="26">
        <v>1</v>
      </c>
      <c r="CZ64" s="26">
        <f t="shared" si="227"/>
        <v>24418.531737600002</v>
      </c>
      <c r="DA64" s="26"/>
      <c r="DB64" s="26">
        <f t="shared" si="228"/>
        <v>0</v>
      </c>
      <c r="DC64" s="26">
        <v>1</v>
      </c>
      <c r="DD64" s="26">
        <f t="shared" si="229"/>
        <v>46749.07776</v>
      </c>
      <c r="DE64" s="26">
        <v>10</v>
      </c>
      <c r="DF64" s="26">
        <f t="shared" si="230"/>
        <v>467630.53568000003</v>
      </c>
      <c r="DG64" s="26"/>
      <c r="DH64" s="26"/>
      <c r="DI64" s="26"/>
      <c r="DJ64" s="26"/>
      <c r="DK64" s="26"/>
      <c r="DL64" s="26">
        <f t="shared" si="231"/>
        <v>0</v>
      </c>
      <c r="DM64" s="26"/>
      <c r="DN64" s="26"/>
      <c r="DO64" s="26"/>
      <c r="DP64" s="26"/>
      <c r="DQ64" s="32">
        <f t="shared" si="232"/>
        <v>519</v>
      </c>
      <c r="DR64" s="32">
        <f t="shared" si="232"/>
        <v>12950534.339635201</v>
      </c>
    </row>
    <row r="65" spans="1:122" x14ac:dyDescent="0.25">
      <c r="A65" s="28"/>
      <c r="B65" s="29">
        <v>48</v>
      </c>
      <c r="C65" s="23" t="s">
        <v>127</v>
      </c>
      <c r="D65" s="24">
        <f t="shared" si="66"/>
        <v>18150.400000000001</v>
      </c>
      <c r="E65" s="30">
        <v>0.97</v>
      </c>
      <c r="F65" s="25">
        <v>1</v>
      </c>
      <c r="G65" s="24">
        <v>1.4</v>
      </c>
      <c r="H65" s="24">
        <v>1.68</v>
      </c>
      <c r="I65" s="24">
        <v>2.23</v>
      </c>
      <c r="J65" s="24">
        <v>2.39</v>
      </c>
      <c r="K65" s="26"/>
      <c r="L65" s="26">
        <f t="shared" si="181"/>
        <v>0</v>
      </c>
      <c r="M65" s="26"/>
      <c r="N65" s="26">
        <f t="shared" si="182"/>
        <v>0</v>
      </c>
      <c r="O65" s="26"/>
      <c r="P65" s="26">
        <f t="shared" si="183"/>
        <v>0</v>
      </c>
      <c r="Q65" s="26"/>
      <c r="R65" s="26">
        <f t="shared" si="184"/>
        <v>0</v>
      </c>
      <c r="S65" s="26"/>
      <c r="T65" s="26">
        <f t="shared" si="185"/>
        <v>0</v>
      </c>
      <c r="U65" s="26"/>
      <c r="V65" s="26">
        <f t="shared" si="186"/>
        <v>0</v>
      </c>
      <c r="W65" s="26"/>
      <c r="X65" s="26">
        <f t="shared" si="187"/>
        <v>0</v>
      </c>
      <c r="Y65" s="26"/>
      <c r="Z65" s="26">
        <f t="shared" si="188"/>
        <v>0</v>
      </c>
      <c r="AA65" s="26"/>
      <c r="AB65" s="26">
        <f t="shared" si="189"/>
        <v>0</v>
      </c>
      <c r="AC65" s="26"/>
      <c r="AD65" s="26">
        <f t="shared" si="190"/>
        <v>0</v>
      </c>
      <c r="AE65" s="26">
        <v>3</v>
      </c>
      <c r="AF65" s="26">
        <f t="shared" si="191"/>
        <v>75053.900544000004</v>
      </c>
      <c r="AG65" s="26"/>
      <c r="AH65" s="26">
        <f t="shared" si="192"/>
        <v>0</v>
      </c>
      <c r="AI65" s="26">
        <v>6</v>
      </c>
      <c r="AJ65" s="26">
        <f t="shared" si="193"/>
        <v>150847.24838400001</v>
      </c>
      <c r="AK65" s="26"/>
      <c r="AL65" s="26">
        <f t="shared" si="194"/>
        <v>0</v>
      </c>
      <c r="AM65" s="26"/>
      <c r="AN65" s="26">
        <f t="shared" si="195"/>
        <v>0</v>
      </c>
      <c r="AO65" s="26"/>
      <c r="AP65" s="26">
        <f t="shared" si="196"/>
        <v>0</v>
      </c>
      <c r="AQ65" s="26"/>
      <c r="AR65" s="26">
        <f t="shared" si="197"/>
        <v>0</v>
      </c>
      <c r="AS65" s="26"/>
      <c r="AT65" s="26">
        <f t="shared" si="198"/>
        <v>0</v>
      </c>
      <c r="AU65" s="26"/>
      <c r="AV65" s="26">
        <f t="shared" si="199"/>
        <v>0</v>
      </c>
      <c r="AW65" s="26"/>
      <c r="AX65" s="26">
        <f t="shared" si="200"/>
        <v>0</v>
      </c>
      <c r="AY65" s="26"/>
      <c r="AZ65" s="26">
        <f t="shared" si="201"/>
        <v>0</v>
      </c>
      <c r="BA65" s="26"/>
      <c r="BB65" s="26">
        <f t="shared" si="202"/>
        <v>0</v>
      </c>
      <c r="BC65" s="26"/>
      <c r="BD65" s="26">
        <f t="shared" si="203"/>
        <v>0</v>
      </c>
      <c r="BE65" s="26"/>
      <c r="BF65" s="26">
        <f t="shared" si="204"/>
        <v>0</v>
      </c>
      <c r="BG65" s="26"/>
      <c r="BH65" s="26">
        <f t="shared" si="205"/>
        <v>0</v>
      </c>
      <c r="BI65" s="26"/>
      <c r="BJ65" s="26">
        <f t="shared" si="206"/>
        <v>0</v>
      </c>
      <c r="BK65" s="26"/>
      <c r="BL65" s="26">
        <f t="shared" si="207"/>
        <v>0</v>
      </c>
      <c r="BM65" s="26"/>
      <c r="BN65" s="26">
        <f t="shared" si="208"/>
        <v>0</v>
      </c>
      <c r="BO65" s="26"/>
      <c r="BP65" s="26">
        <f t="shared" si="209"/>
        <v>0</v>
      </c>
      <c r="BQ65" s="26">
        <v>3</v>
      </c>
      <c r="BR65" s="26">
        <f t="shared" si="210"/>
        <v>90064.680652800002</v>
      </c>
      <c r="BS65" s="26"/>
      <c r="BT65" s="26">
        <f t="shared" si="211"/>
        <v>0</v>
      </c>
      <c r="BU65" s="26"/>
      <c r="BV65" s="26">
        <f t="shared" si="212"/>
        <v>0</v>
      </c>
      <c r="BW65" s="26">
        <v>3</v>
      </c>
      <c r="BX65" s="26">
        <f t="shared" si="213"/>
        <v>85184.328499199997</v>
      </c>
      <c r="BY65" s="26"/>
      <c r="BZ65" s="26">
        <f t="shared" si="214"/>
        <v>0</v>
      </c>
      <c r="CA65" s="26">
        <v>12</v>
      </c>
      <c r="CB65" s="26">
        <f t="shared" si="215"/>
        <v>340737.31399679999</v>
      </c>
      <c r="CC65" s="26"/>
      <c r="CD65" s="26">
        <f t="shared" si="216"/>
        <v>0</v>
      </c>
      <c r="CE65" s="26">
        <v>3</v>
      </c>
      <c r="CF65" s="26">
        <f t="shared" si="217"/>
        <v>90064.680652800002</v>
      </c>
      <c r="CG65" s="26"/>
      <c r="CH65" s="26">
        <f t="shared" si="218"/>
        <v>0</v>
      </c>
      <c r="CI65" s="26"/>
      <c r="CJ65" s="26">
        <f t="shared" si="219"/>
        <v>0</v>
      </c>
      <c r="CK65" s="26"/>
      <c r="CL65" s="26">
        <f t="shared" si="220"/>
        <v>0</v>
      </c>
      <c r="CM65" s="27"/>
      <c r="CN65" s="27">
        <f t="shared" si="221"/>
        <v>0</v>
      </c>
      <c r="CO65" s="26">
        <v>56</v>
      </c>
      <c r="CP65" s="26">
        <f t="shared" si="222"/>
        <v>1722616.4207616001</v>
      </c>
      <c r="CQ65" s="26"/>
      <c r="CR65" s="26">
        <f t="shared" si="223"/>
        <v>0</v>
      </c>
      <c r="CS65" s="26"/>
      <c r="CT65" s="26">
        <f t="shared" si="224"/>
        <v>0</v>
      </c>
      <c r="CU65" s="26"/>
      <c r="CV65" s="26">
        <f t="shared" si="225"/>
        <v>0</v>
      </c>
      <c r="CW65" s="26"/>
      <c r="CX65" s="26">
        <f t="shared" si="226"/>
        <v>0</v>
      </c>
      <c r="CY65" s="26"/>
      <c r="CZ65" s="26">
        <f t="shared" si="227"/>
        <v>0</v>
      </c>
      <c r="DA65" s="26"/>
      <c r="DB65" s="26">
        <f t="shared" si="228"/>
        <v>0</v>
      </c>
      <c r="DC65" s="26">
        <v>1</v>
      </c>
      <c r="DD65" s="26">
        <f t="shared" si="229"/>
        <v>58891.695360000012</v>
      </c>
      <c r="DE65" s="26">
        <v>3</v>
      </c>
      <c r="DF65" s="26">
        <f t="shared" si="230"/>
        <v>176727.90374400001</v>
      </c>
      <c r="DG65" s="26"/>
      <c r="DH65" s="26"/>
      <c r="DI65" s="26"/>
      <c r="DJ65" s="26"/>
      <c r="DK65" s="26"/>
      <c r="DL65" s="26">
        <f t="shared" si="231"/>
        <v>0</v>
      </c>
      <c r="DM65" s="26"/>
      <c r="DN65" s="26"/>
      <c r="DO65" s="26"/>
      <c r="DP65" s="26"/>
      <c r="DQ65" s="32">
        <f t="shared" si="232"/>
        <v>90</v>
      </c>
      <c r="DR65" s="32">
        <f t="shared" si="232"/>
        <v>2790188.1725952001</v>
      </c>
    </row>
    <row r="66" spans="1:122" ht="36" customHeight="1" x14ac:dyDescent="0.25">
      <c r="A66" s="28"/>
      <c r="B66" s="29">
        <v>49</v>
      </c>
      <c r="C66" s="23" t="s">
        <v>128</v>
      </c>
      <c r="D66" s="24">
        <f t="shared" si="66"/>
        <v>18150.400000000001</v>
      </c>
      <c r="E66" s="30">
        <v>0.88</v>
      </c>
      <c r="F66" s="25">
        <v>1</v>
      </c>
      <c r="G66" s="24">
        <v>1.4</v>
      </c>
      <c r="H66" s="24">
        <v>1.68</v>
      </c>
      <c r="I66" s="24">
        <v>2.23</v>
      </c>
      <c r="J66" s="24">
        <v>2.39</v>
      </c>
      <c r="K66" s="31"/>
      <c r="L66" s="26">
        <f t="shared" si="181"/>
        <v>0</v>
      </c>
      <c r="M66" s="26">
        <v>326</v>
      </c>
      <c r="N66" s="26">
        <f t="shared" si="182"/>
        <v>9476715.8886399996</v>
      </c>
      <c r="O66" s="26"/>
      <c r="P66" s="26">
        <f t="shared" si="183"/>
        <v>0</v>
      </c>
      <c r="Q66" s="26"/>
      <c r="R66" s="26">
        <f t="shared" si="184"/>
        <v>0</v>
      </c>
      <c r="S66" s="26"/>
      <c r="T66" s="26">
        <f t="shared" si="185"/>
        <v>0</v>
      </c>
      <c r="U66" s="26">
        <v>1</v>
      </c>
      <c r="V66" s="26">
        <f t="shared" si="186"/>
        <v>24597.42208</v>
      </c>
      <c r="W66" s="26"/>
      <c r="X66" s="26">
        <f t="shared" si="187"/>
        <v>0</v>
      </c>
      <c r="Y66" s="26"/>
      <c r="Z66" s="26">
        <f t="shared" si="188"/>
        <v>0</v>
      </c>
      <c r="AA66" s="26"/>
      <c r="AB66" s="26">
        <f t="shared" si="189"/>
        <v>0</v>
      </c>
      <c r="AC66" s="26"/>
      <c r="AD66" s="26">
        <f t="shared" si="190"/>
        <v>0</v>
      </c>
      <c r="AE66" s="26">
        <v>1</v>
      </c>
      <c r="AF66" s="26">
        <f t="shared" si="191"/>
        <v>22696.712191999995</v>
      </c>
      <c r="AG66" s="26"/>
      <c r="AH66" s="26">
        <f t="shared" si="192"/>
        <v>0</v>
      </c>
      <c r="AI66" s="26">
        <v>2</v>
      </c>
      <c r="AJ66" s="26">
        <f t="shared" si="193"/>
        <v>45617.037312</v>
      </c>
      <c r="AK66" s="26"/>
      <c r="AL66" s="26">
        <f t="shared" si="194"/>
        <v>0</v>
      </c>
      <c r="AM66" s="26">
        <v>0</v>
      </c>
      <c r="AN66" s="26">
        <f t="shared" si="195"/>
        <v>0</v>
      </c>
      <c r="AO66" s="26"/>
      <c r="AP66" s="26">
        <f t="shared" si="196"/>
        <v>0</v>
      </c>
      <c r="AQ66" s="26"/>
      <c r="AR66" s="26">
        <f t="shared" si="197"/>
        <v>0</v>
      </c>
      <c r="AS66" s="26"/>
      <c r="AT66" s="26">
        <f t="shared" si="198"/>
        <v>0</v>
      </c>
      <c r="AU66" s="26"/>
      <c r="AV66" s="26">
        <f t="shared" si="199"/>
        <v>0</v>
      </c>
      <c r="AW66" s="26"/>
      <c r="AX66" s="26">
        <f t="shared" si="200"/>
        <v>0</v>
      </c>
      <c r="AY66" s="26"/>
      <c r="AZ66" s="26">
        <f t="shared" si="201"/>
        <v>0</v>
      </c>
      <c r="BA66" s="26"/>
      <c r="BB66" s="26">
        <f t="shared" si="202"/>
        <v>0</v>
      </c>
      <c r="BC66" s="26"/>
      <c r="BD66" s="26">
        <f t="shared" si="203"/>
        <v>0</v>
      </c>
      <c r="BE66" s="26"/>
      <c r="BF66" s="26">
        <f t="shared" si="204"/>
        <v>0</v>
      </c>
      <c r="BG66" s="26"/>
      <c r="BH66" s="26">
        <f t="shared" si="205"/>
        <v>0</v>
      </c>
      <c r="BI66" s="26"/>
      <c r="BJ66" s="26">
        <f t="shared" si="206"/>
        <v>0</v>
      </c>
      <c r="BK66" s="26"/>
      <c r="BL66" s="26">
        <f t="shared" si="207"/>
        <v>0</v>
      </c>
      <c r="BM66" s="26"/>
      <c r="BN66" s="26">
        <f t="shared" si="208"/>
        <v>0</v>
      </c>
      <c r="BO66" s="26"/>
      <c r="BP66" s="26">
        <f t="shared" si="209"/>
        <v>0</v>
      </c>
      <c r="BQ66" s="26">
        <v>4</v>
      </c>
      <c r="BR66" s="26">
        <f t="shared" si="210"/>
        <v>108944.21852159999</v>
      </c>
      <c r="BS66" s="26">
        <v>6</v>
      </c>
      <c r="BT66" s="26">
        <f t="shared" si="211"/>
        <v>154561.25583360001</v>
      </c>
      <c r="BU66" s="26">
        <v>1</v>
      </c>
      <c r="BV66" s="26">
        <f t="shared" si="212"/>
        <v>37566.971903999998</v>
      </c>
      <c r="BW66" s="26">
        <v>8</v>
      </c>
      <c r="BX66" s="26">
        <f t="shared" si="213"/>
        <v>206081.67444480001</v>
      </c>
      <c r="BY66" s="26"/>
      <c r="BZ66" s="26">
        <f t="shared" si="214"/>
        <v>0</v>
      </c>
      <c r="CA66" s="26">
        <v>6</v>
      </c>
      <c r="CB66" s="26">
        <f t="shared" si="215"/>
        <v>154561.25583360001</v>
      </c>
      <c r="CC66" s="26">
        <v>2</v>
      </c>
      <c r="CD66" s="26">
        <f t="shared" si="216"/>
        <v>54472.109260799996</v>
      </c>
      <c r="CE66" s="26">
        <v>0</v>
      </c>
      <c r="CF66" s="26">
        <f t="shared" si="217"/>
        <v>0</v>
      </c>
      <c r="CG66" s="26"/>
      <c r="CH66" s="26">
        <f t="shared" si="218"/>
        <v>0</v>
      </c>
      <c r="CI66" s="26"/>
      <c r="CJ66" s="26">
        <f t="shared" si="219"/>
        <v>0</v>
      </c>
      <c r="CK66" s="26"/>
      <c r="CL66" s="26">
        <f t="shared" si="220"/>
        <v>0</v>
      </c>
      <c r="CM66" s="27"/>
      <c r="CN66" s="27">
        <f t="shared" si="221"/>
        <v>0</v>
      </c>
      <c r="CO66" s="26">
        <v>50</v>
      </c>
      <c r="CP66" s="26">
        <f t="shared" si="222"/>
        <v>1395344.6707200003</v>
      </c>
      <c r="CQ66" s="26"/>
      <c r="CR66" s="26">
        <f t="shared" si="223"/>
        <v>0</v>
      </c>
      <c r="CS66" s="26"/>
      <c r="CT66" s="26">
        <f t="shared" si="224"/>
        <v>0</v>
      </c>
      <c r="CU66" s="26"/>
      <c r="CV66" s="26">
        <f t="shared" si="225"/>
        <v>0</v>
      </c>
      <c r="CW66" s="26"/>
      <c r="CX66" s="26">
        <f t="shared" si="226"/>
        <v>0</v>
      </c>
      <c r="CY66" s="26"/>
      <c r="CZ66" s="26">
        <f t="shared" si="227"/>
        <v>0</v>
      </c>
      <c r="DA66" s="26"/>
      <c r="DB66" s="26">
        <f t="shared" si="228"/>
        <v>0</v>
      </c>
      <c r="DC66" s="26">
        <v>1</v>
      </c>
      <c r="DD66" s="26">
        <f t="shared" si="229"/>
        <v>53427.517440000003</v>
      </c>
      <c r="DE66" s="26"/>
      <c r="DF66" s="26">
        <f t="shared" si="230"/>
        <v>0</v>
      </c>
      <c r="DG66" s="26"/>
      <c r="DH66" s="26"/>
      <c r="DI66" s="26"/>
      <c r="DJ66" s="26"/>
      <c r="DK66" s="26"/>
      <c r="DL66" s="26">
        <f t="shared" si="231"/>
        <v>0</v>
      </c>
      <c r="DM66" s="26"/>
      <c r="DN66" s="26"/>
      <c r="DO66" s="26"/>
      <c r="DP66" s="26"/>
      <c r="DQ66" s="32">
        <f t="shared" si="232"/>
        <v>408</v>
      </c>
      <c r="DR66" s="32">
        <f t="shared" si="232"/>
        <v>11734586.734182401</v>
      </c>
    </row>
    <row r="67" spans="1:122" ht="36" customHeight="1" x14ac:dyDescent="0.25">
      <c r="A67" s="28"/>
      <c r="B67" s="29">
        <v>50</v>
      </c>
      <c r="C67" s="23" t="s">
        <v>129</v>
      </c>
      <c r="D67" s="24">
        <f t="shared" si="66"/>
        <v>18150.400000000001</v>
      </c>
      <c r="E67" s="30">
        <v>1.05</v>
      </c>
      <c r="F67" s="25">
        <v>1</v>
      </c>
      <c r="G67" s="24">
        <v>1.4</v>
      </c>
      <c r="H67" s="24">
        <v>1.68</v>
      </c>
      <c r="I67" s="24">
        <v>2.23</v>
      </c>
      <c r="J67" s="24">
        <v>2.39</v>
      </c>
      <c r="K67" s="26"/>
      <c r="L67" s="26">
        <f t="shared" si="181"/>
        <v>0</v>
      </c>
      <c r="M67" s="26">
        <v>5</v>
      </c>
      <c r="N67" s="26">
        <f t="shared" si="182"/>
        <v>173427.07200000001</v>
      </c>
      <c r="O67" s="26"/>
      <c r="P67" s="26">
        <f t="shared" si="183"/>
        <v>0</v>
      </c>
      <c r="Q67" s="26"/>
      <c r="R67" s="26">
        <f t="shared" si="184"/>
        <v>0</v>
      </c>
      <c r="S67" s="26"/>
      <c r="T67" s="26">
        <f t="shared" si="185"/>
        <v>0</v>
      </c>
      <c r="U67" s="26"/>
      <c r="V67" s="26">
        <f t="shared" si="186"/>
        <v>0</v>
      </c>
      <c r="W67" s="26"/>
      <c r="X67" s="26">
        <f t="shared" si="187"/>
        <v>0</v>
      </c>
      <c r="Y67" s="26"/>
      <c r="Z67" s="26">
        <f t="shared" si="188"/>
        <v>0</v>
      </c>
      <c r="AA67" s="26"/>
      <c r="AB67" s="26">
        <f t="shared" si="189"/>
        <v>0</v>
      </c>
      <c r="AC67" s="26"/>
      <c r="AD67" s="26">
        <f t="shared" si="190"/>
        <v>0</v>
      </c>
      <c r="AE67" s="26"/>
      <c r="AF67" s="26">
        <f t="shared" si="191"/>
        <v>0</v>
      </c>
      <c r="AG67" s="26"/>
      <c r="AH67" s="26">
        <f t="shared" si="192"/>
        <v>0</v>
      </c>
      <c r="AI67" s="26"/>
      <c r="AJ67" s="26">
        <f t="shared" si="193"/>
        <v>0</v>
      </c>
      <c r="AK67" s="26"/>
      <c r="AL67" s="26">
        <f t="shared" si="194"/>
        <v>0</v>
      </c>
      <c r="AM67" s="26">
        <v>0</v>
      </c>
      <c r="AN67" s="26">
        <f t="shared" si="195"/>
        <v>0</v>
      </c>
      <c r="AO67" s="26"/>
      <c r="AP67" s="26">
        <f t="shared" si="196"/>
        <v>0</v>
      </c>
      <c r="AQ67" s="26"/>
      <c r="AR67" s="26">
        <f t="shared" si="197"/>
        <v>0</v>
      </c>
      <c r="AS67" s="26"/>
      <c r="AT67" s="26">
        <f t="shared" si="198"/>
        <v>0</v>
      </c>
      <c r="AU67" s="26"/>
      <c r="AV67" s="26">
        <f t="shared" si="199"/>
        <v>0</v>
      </c>
      <c r="AW67" s="26"/>
      <c r="AX67" s="26">
        <f t="shared" si="200"/>
        <v>0</v>
      </c>
      <c r="AY67" s="26"/>
      <c r="AZ67" s="26">
        <f t="shared" si="201"/>
        <v>0</v>
      </c>
      <c r="BA67" s="26"/>
      <c r="BB67" s="26">
        <f t="shared" si="202"/>
        <v>0</v>
      </c>
      <c r="BC67" s="26"/>
      <c r="BD67" s="26">
        <f t="shared" si="203"/>
        <v>0</v>
      </c>
      <c r="BE67" s="26"/>
      <c r="BF67" s="26">
        <f t="shared" si="204"/>
        <v>0</v>
      </c>
      <c r="BG67" s="26"/>
      <c r="BH67" s="26">
        <f t="shared" si="205"/>
        <v>0</v>
      </c>
      <c r="BI67" s="26"/>
      <c r="BJ67" s="26">
        <f t="shared" si="206"/>
        <v>0</v>
      </c>
      <c r="BK67" s="26"/>
      <c r="BL67" s="26">
        <f t="shared" si="207"/>
        <v>0</v>
      </c>
      <c r="BM67" s="26"/>
      <c r="BN67" s="26">
        <f t="shared" si="208"/>
        <v>0</v>
      </c>
      <c r="BO67" s="26"/>
      <c r="BP67" s="26">
        <f t="shared" si="209"/>
        <v>0</v>
      </c>
      <c r="BQ67" s="26">
        <v>2</v>
      </c>
      <c r="BR67" s="26">
        <f t="shared" si="210"/>
        <v>64995.130367999998</v>
      </c>
      <c r="BS67" s="26">
        <v>1</v>
      </c>
      <c r="BT67" s="26">
        <f t="shared" si="211"/>
        <v>30736.613376000001</v>
      </c>
      <c r="BU67" s="26"/>
      <c r="BV67" s="26">
        <f t="shared" si="212"/>
        <v>0</v>
      </c>
      <c r="BW67" s="26">
        <v>3</v>
      </c>
      <c r="BX67" s="26">
        <f t="shared" si="213"/>
        <v>92209.840127999996</v>
      </c>
      <c r="BY67" s="26"/>
      <c r="BZ67" s="26">
        <f t="shared" si="214"/>
        <v>0</v>
      </c>
      <c r="CA67" s="26">
        <v>6</v>
      </c>
      <c r="CB67" s="26">
        <f t="shared" si="215"/>
        <v>184419.68025599999</v>
      </c>
      <c r="CC67" s="26"/>
      <c r="CD67" s="26">
        <f t="shared" si="216"/>
        <v>0</v>
      </c>
      <c r="CE67" s="26">
        <v>0</v>
      </c>
      <c r="CF67" s="26">
        <f t="shared" si="217"/>
        <v>0</v>
      </c>
      <c r="CG67" s="26"/>
      <c r="CH67" s="26">
        <f t="shared" si="218"/>
        <v>0</v>
      </c>
      <c r="CI67" s="26"/>
      <c r="CJ67" s="26">
        <f t="shared" si="219"/>
        <v>0</v>
      </c>
      <c r="CK67" s="26"/>
      <c r="CL67" s="26">
        <f t="shared" si="220"/>
        <v>0</v>
      </c>
      <c r="CM67" s="27"/>
      <c r="CN67" s="27">
        <f t="shared" si="221"/>
        <v>0</v>
      </c>
      <c r="CO67" s="26">
        <v>43</v>
      </c>
      <c r="CP67" s="26">
        <f t="shared" si="222"/>
        <v>1431813.906432</v>
      </c>
      <c r="CQ67" s="26"/>
      <c r="CR67" s="26">
        <f t="shared" si="223"/>
        <v>0</v>
      </c>
      <c r="CS67" s="26"/>
      <c r="CT67" s="26">
        <f t="shared" si="224"/>
        <v>0</v>
      </c>
      <c r="CU67" s="26"/>
      <c r="CV67" s="26">
        <f t="shared" si="225"/>
        <v>0</v>
      </c>
      <c r="CW67" s="26"/>
      <c r="CX67" s="26">
        <f t="shared" si="226"/>
        <v>0</v>
      </c>
      <c r="CY67" s="26"/>
      <c r="CZ67" s="26">
        <f t="shared" si="227"/>
        <v>0</v>
      </c>
      <c r="DA67" s="26"/>
      <c r="DB67" s="26">
        <f t="shared" si="228"/>
        <v>0</v>
      </c>
      <c r="DC67" s="26"/>
      <c r="DD67" s="26">
        <f t="shared" si="229"/>
        <v>0</v>
      </c>
      <c r="DE67" s="26"/>
      <c r="DF67" s="26">
        <f t="shared" si="230"/>
        <v>0</v>
      </c>
      <c r="DG67" s="26"/>
      <c r="DH67" s="26"/>
      <c r="DI67" s="26"/>
      <c r="DJ67" s="26"/>
      <c r="DK67" s="26"/>
      <c r="DL67" s="26">
        <f t="shared" si="231"/>
        <v>0</v>
      </c>
      <c r="DM67" s="26"/>
      <c r="DN67" s="26"/>
      <c r="DO67" s="26"/>
      <c r="DP67" s="26"/>
      <c r="DQ67" s="32">
        <f t="shared" si="232"/>
        <v>60</v>
      </c>
      <c r="DR67" s="32">
        <f t="shared" si="232"/>
        <v>1977602.2425600002</v>
      </c>
    </row>
    <row r="68" spans="1:122" ht="22.5" customHeight="1" x14ac:dyDescent="0.25">
      <c r="A68" s="28"/>
      <c r="B68" s="29">
        <v>51</v>
      </c>
      <c r="C68" s="23" t="s">
        <v>130</v>
      </c>
      <c r="D68" s="24">
        <f t="shared" si="66"/>
        <v>18150.400000000001</v>
      </c>
      <c r="E68" s="30">
        <v>1.25</v>
      </c>
      <c r="F68" s="25">
        <v>1</v>
      </c>
      <c r="G68" s="24">
        <v>1.4</v>
      </c>
      <c r="H68" s="24">
        <v>1.68</v>
      </c>
      <c r="I68" s="24">
        <v>2.23</v>
      </c>
      <c r="J68" s="24">
        <v>2.39</v>
      </c>
      <c r="K68" s="26"/>
      <c r="L68" s="26">
        <f t="shared" si="181"/>
        <v>0</v>
      </c>
      <c r="M68" s="26"/>
      <c r="N68" s="26">
        <f t="shared" si="182"/>
        <v>0</v>
      </c>
      <c r="O68" s="26"/>
      <c r="P68" s="26">
        <f t="shared" si="183"/>
        <v>0</v>
      </c>
      <c r="Q68" s="26"/>
      <c r="R68" s="26">
        <f t="shared" si="184"/>
        <v>0</v>
      </c>
      <c r="S68" s="26"/>
      <c r="T68" s="26">
        <f t="shared" si="185"/>
        <v>0</v>
      </c>
      <c r="U68" s="26"/>
      <c r="V68" s="26">
        <f t="shared" si="186"/>
        <v>0</v>
      </c>
      <c r="W68" s="26"/>
      <c r="X68" s="26">
        <f t="shared" si="187"/>
        <v>0</v>
      </c>
      <c r="Y68" s="26"/>
      <c r="Z68" s="26">
        <f t="shared" si="188"/>
        <v>0</v>
      </c>
      <c r="AA68" s="26"/>
      <c r="AB68" s="26">
        <f t="shared" si="189"/>
        <v>0</v>
      </c>
      <c r="AC68" s="26"/>
      <c r="AD68" s="26">
        <f t="shared" si="190"/>
        <v>0</v>
      </c>
      <c r="AE68" s="26"/>
      <c r="AF68" s="26">
        <f t="shared" si="191"/>
        <v>0</v>
      </c>
      <c r="AG68" s="26"/>
      <c r="AH68" s="26">
        <f t="shared" si="192"/>
        <v>0</v>
      </c>
      <c r="AI68" s="26"/>
      <c r="AJ68" s="26">
        <f t="shared" si="193"/>
        <v>0</v>
      </c>
      <c r="AK68" s="26"/>
      <c r="AL68" s="26">
        <f t="shared" si="194"/>
        <v>0</v>
      </c>
      <c r="AM68" s="26"/>
      <c r="AN68" s="26">
        <f t="shared" si="195"/>
        <v>0</v>
      </c>
      <c r="AO68" s="26"/>
      <c r="AP68" s="26">
        <f t="shared" si="196"/>
        <v>0</v>
      </c>
      <c r="AQ68" s="26"/>
      <c r="AR68" s="26">
        <f t="shared" si="197"/>
        <v>0</v>
      </c>
      <c r="AS68" s="26"/>
      <c r="AT68" s="26">
        <f t="shared" si="198"/>
        <v>0</v>
      </c>
      <c r="AU68" s="26"/>
      <c r="AV68" s="26">
        <f t="shared" si="199"/>
        <v>0</v>
      </c>
      <c r="AW68" s="26"/>
      <c r="AX68" s="26">
        <f t="shared" si="200"/>
        <v>0</v>
      </c>
      <c r="AY68" s="26"/>
      <c r="AZ68" s="26">
        <f t="shared" si="201"/>
        <v>0</v>
      </c>
      <c r="BA68" s="26"/>
      <c r="BB68" s="26">
        <f t="shared" si="202"/>
        <v>0</v>
      </c>
      <c r="BC68" s="26"/>
      <c r="BD68" s="26">
        <f t="shared" si="203"/>
        <v>0</v>
      </c>
      <c r="BE68" s="26"/>
      <c r="BF68" s="26">
        <f t="shared" si="204"/>
        <v>0</v>
      </c>
      <c r="BG68" s="26"/>
      <c r="BH68" s="26">
        <f t="shared" si="205"/>
        <v>0</v>
      </c>
      <c r="BI68" s="26"/>
      <c r="BJ68" s="26">
        <f t="shared" si="206"/>
        <v>0</v>
      </c>
      <c r="BK68" s="26"/>
      <c r="BL68" s="26">
        <f t="shared" si="207"/>
        <v>0</v>
      </c>
      <c r="BM68" s="26"/>
      <c r="BN68" s="26">
        <f t="shared" si="208"/>
        <v>0</v>
      </c>
      <c r="BO68" s="26"/>
      <c r="BP68" s="26">
        <f t="shared" si="209"/>
        <v>0</v>
      </c>
      <c r="BQ68" s="26"/>
      <c r="BR68" s="26">
        <f t="shared" si="210"/>
        <v>0</v>
      </c>
      <c r="BS68" s="26"/>
      <c r="BT68" s="26">
        <f t="shared" si="211"/>
        <v>0</v>
      </c>
      <c r="BU68" s="26"/>
      <c r="BV68" s="26">
        <f t="shared" si="212"/>
        <v>0</v>
      </c>
      <c r="BW68" s="26"/>
      <c r="BX68" s="26">
        <f t="shared" si="213"/>
        <v>0</v>
      </c>
      <c r="BY68" s="26"/>
      <c r="BZ68" s="26">
        <f t="shared" si="214"/>
        <v>0</v>
      </c>
      <c r="CA68" s="26"/>
      <c r="CB68" s="26">
        <f t="shared" si="215"/>
        <v>0</v>
      </c>
      <c r="CC68" s="26"/>
      <c r="CD68" s="26">
        <f t="shared" si="216"/>
        <v>0</v>
      </c>
      <c r="CE68" s="26"/>
      <c r="CF68" s="26">
        <f t="shared" si="217"/>
        <v>0</v>
      </c>
      <c r="CG68" s="26"/>
      <c r="CH68" s="26">
        <f t="shared" si="218"/>
        <v>0</v>
      </c>
      <c r="CI68" s="26"/>
      <c r="CJ68" s="26">
        <f t="shared" si="219"/>
        <v>0</v>
      </c>
      <c r="CK68" s="26"/>
      <c r="CL68" s="26">
        <f t="shared" si="220"/>
        <v>0</v>
      </c>
      <c r="CM68" s="27"/>
      <c r="CN68" s="27">
        <f t="shared" si="221"/>
        <v>0</v>
      </c>
      <c r="CO68" s="26"/>
      <c r="CP68" s="26">
        <f t="shared" si="222"/>
        <v>0</v>
      </c>
      <c r="CQ68" s="26"/>
      <c r="CR68" s="26">
        <f t="shared" si="223"/>
        <v>0</v>
      </c>
      <c r="CS68" s="26"/>
      <c r="CT68" s="26">
        <f t="shared" si="224"/>
        <v>0</v>
      </c>
      <c r="CU68" s="26"/>
      <c r="CV68" s="26">
        <f t="shared" si="225"/>
        <v>0</v>
      </c>
      <c r="CW68" s="26"/>
      <c r="CX68" s="26">
        <f t="shared" si="226"/>
        <v>0</v>
      </c>
      <c r="CY68" s="26"/>
      <c r="CZ68" s="26">
        <f t="shared" si="227"/>
        <v>0</v>
      </c>
      <c r="DA68" s="26"/>
      <c r="DB68" s="26">
        <f t="shared" si="228"/>
        <v>0</v>
      </c>
      <c r="DC68" s="26"/>
      <c r="DD68" s="26">
        <f t="shared" si="229"/>
        <v>0</v>
      </c>
      <c r="DE68" s="26"/>
      <c r="DF68" s="26">
        <f t="shared" si="230"/>
        <v>0</v>
      </c>
      <c r="DG68" s="26"/>
      <c r="DH68" s="26"/>
      <c r="DI68" s="26"/>
      <c r="DJ68" s="26"/>
      <c r="DK68" s="26"/>
      <c r="DL68" s="26">
        <f t="shared" si="231"/>
        <v>0</v>
      </c>
      <c r="DM68" s="26"/>
      <c r="DN68" s="26"/>
      <c r="DO68" s="26"/>
      <c r="DP68" s="26"/>
      <c r="DQ68" s="32">
        <f t="shared" si="232"/>
        <v>0</v>
      </c>
      <c r="DR68" s="32">
        <f t="shared" si="232"/>
        <v>0</v>
      </c>
    </row>
    <row r="69" spans="1:122" x14ac:dyDescent="0.25">
      <c r="A69" s="28">
        <v>11</v>
      </c>
      <c r="B69" s="43"/>
      <c r="C69" s="47" t="s">
        <v>131</v>
      </c>
      <c r="D69" s="24">
        <f t="shared" si="66"/>
        <v>18150.400000000001</v>
      </c>
      <c r="E69" s="50"/>
      <c r="F69" s="25"/>
      <c r="G69" s="24"/>
      <c r="H69" s="24"/>
      <c r="I69" s="24"/>
      <c r="J69" s="24"/>
      <c r="K69" s="31">
        <f t="shared" ref="K69:Z69" si="233">SUM(K70:K73)</f>
        <v>0</v>
      </c>
      <c r="L69" s="31">
        <f t="shared" si="233"/>
        <v>0</v>
      </c>
      <c r="M69" s="31">
        <f t="shared" si="233"/>
        <v>284</v>
      </c>
      <c r="N69" s="31">
        <f t="shared" si="233"/>
        <v>13672329.681919999</v>
      </c>
      <c r="O69" s="31">
        <f t="shared" si="233"/>
        <v>0</v>
      </c>
      <c r="P69" s="31">
        <f t="shared" si="233"/>
        <v>0</v>
      </c>
      <c r="Q69" s="31">
        <f t="shared" si="233"/>
        <v>0</v>
      </c>
      <c r="R69" s="31">
        <f t="shared" si="233"/>
        <v>0</v>
      </c>
      <c r="S69" s="31">
        <f t="shared" si="233"/>
        <v>0</v>
      </c>
      <c r="T69" s="31">
        <f t="shared" si="233"/>
        <v>0</v>
      </c>
      <c r="U69" s="31">
        <f t="shared" si="233"/>
        <v>6</v>
      </c>
      <c r="V69" s="31">
        <f t="shared" si="233"/>
        <v>249607.93088</v>
      </c>
      <c r="W69" s="31">
        <f t="shared" si="233"/>
        <v>0</v>
      </c>
      <c r="X69" s="31">
        <f t="shared" si="233"/>
        <v>0</v>
      </c>
      <c r="Y69" s="31">
        <f t="shared" si="233"/>
        <v>0</v>
      </c>
      <c r="Z69" s="31">
        <f t="shared" si="233"/>
        <v>0</v>
      </c>
      <c r="AA69" s="31">
        <f t="shared" ref="AA69:AP69" si="234">SUM(AA70:AA73)</f>
        <v>0</v>
      </c>
      <c r="AB69" s="31">
        <f t="shared" si="234"/>
        <v>0</v>
      </c>
      <c r="AC69" s="31">
        <f t="shared" si="234"/>
        <v>0</v>
      </c>
      <c r="AD69" s="31">
        <f t="shared" si="234"/>
        <v>0</v>
      </c>
      <c r="AE69" s="31">
        <f t="shared" si="234"/>
        <v>0</v>
      </c>
      <c r="AF69" s="31">
        <f t="shared" si="234"/>
        <v>0</v>
      </c>
      <c r="AG69" s="31">
        <f t="shared" si="234"/>
        <v>0</v>
      </c>
      <c r="AH69" s="31">
        <f t="shared" si="234"/>
        <v>0</v>
      </c>
      <c r="AI69" s="31">
        <f t="shared" si="234"/>
        <v>0</v>
      </c>
      <c r="AJ69" s="31">
        <f t="shared" si="234"/>
        <v>0</v>
      </c>
      <c r="AK69" s="31">
        <f t="shared" si="234"/>
        <v>0</v>
      </c>
      <c r="AL69" s="31">
        <f t="shared" si="234"/>
        <v>0</v>
      </c>
      <c r="AM69" s="31">
        <f t="shared" si="234"/>
        <v>0</v>
      </c>
      <c r="AN69" s="31">
        <f t="shared" si="234"/>
        <v>0</v>
      </c>
      <c r="AO69" s="31">
        <f t="shared" si="234"/>
        <v>0</v>
      </c>
      <c r="AP69" s="31">
        <f t="shared" si="234"/>
        <v>0</v>
      </c>
      <c r="AQ69" s="31">
        <f t="shared" ref="AQ69:BF69" si="235">SUM(AQ70:AQ73)</f>
        <v>0</v>
      </c>
      <c r="AR69" s="31">
        <f t="shared" si="235"/>
        <v>0</v>
      </c>
      <c r="AS69" s="31">
        <f t="shared" si="235"/>
        <v>0</v>
      </c>
      <c r="AT69" s="31">
        <f t="shared" si="235"/>
        <v>0</v>
      </c>
      <c r="AU69" s="31">
        <f t="shared" si="235"/>
        <v>0</v>
      </c>
      <c r="AV69" s="31">
        <f t="shared" si="235"/>
        <v>0</v>
      </c>
      <c r="AW69" s="31">
        <f t="shared" si="235"/>
        <v>0</v>
      </c>
      <c r="AX69" s="31">
        <f t="shared" si="235"/>
        <v>0</v>
      </c>
      <c r="AY69" s="31">
        <f t="shared" si="235"/>
        <v>0</v>
      </c>
      <c r="AZ69" s="31">
        <f t="shared" si="235"/>
        <v>0</v>
      </c>
      <c r="BA69" s="31">
        <f t="shared" si="235"/>
        <v>0</v>
      </c>
      <c r="BB69" s="31">
        <f t="shared" si="235"/>
        <v>0</v>
      </c>
      <c r="BC69" s="31">
        <f t="shared" si="235"/>
        <v>0</v>
      </c>
      <c r="BD69" s="31">
        <f t="shared" si="235"/>
        <v>0</v>
      </c>
      <c r="BE69" s="31">
        <f t="shared" si="235"/>
        <v>0</v>
      </c>
      <c r="BF69" s="31">
        <f t="shared" si="235"/>
        <v>0</v>
      </c>
      <c r="BG69" s="31">
        <f t="shared" ref="BG69:BV69" si="236">SUM(BG70:BG73)</f>
        <v>0</v>
      </c>
      <c r="BH69" s="31">
        <f t="shared" si="236"/>
        <v>0</v>
      </c>
      <c r="BI69" s="31">
        <f t="shared" si="236"/>
        <v>0</v>
      </c>
      <c r="BJ69" s="31">
        <f t="shared" si="236"/>
        <v>0</v>
      </c>
      <c r="BK69" s="31">
        <f t="shared" si="236"/>
        <v>0</v>
      </c>
      <c r="BL69" s="31">
        <f t="shared" si="236"/>
        <v>0</v>
      </c>
      <c r="BM69" s="31">
        <f t="shared" si="236"/>
        <v>0</v>
      </c>
      <c r="BN69" s="31">
        <f t="shared" si="236"/>
        <v>0</v>
      </c>
      <c r="BO69" s="31">
        <f t="shared" si="236"/>
        <v>0</v>
      </c>
      <c r="BP69" s="31">
        <f t="shared" si="236"/>
        <v>0</v>
      </c>
      <c r="BQ69" s="31">
        <f t="shared" si="236"/>
        <v>4</v>
      </c>
      <c r="BR69" s="31">
        <f t="shared" si="236"/>
        <v>186938.37496320001</v>
      </c>
      <c r="BS69" s="31">
        <f t="shared" si="236"/>
        <v>15</v>
      </c>
      <c r="BT69" s="31">
        <f t="shared" si="236"/>
        <v>663032.65996799991</v>
      </c>
      <c r="BU69" s="31">
        <f t="shared" si="236"/>
        <v>5</v>
      </c>
      <c r="BV69" s="31">
        <f t="shared" si="236"/>
        <v>322307.54303999996</v>
      </c>
      <c r="BW69" s="31">
        <f t="shared" ref="BW69:CL69" si="237">SUM(BW70:BW73)</f>
        <v>3</v>
      </c>
      <c r="BX69" s="31">
        <f t="shared" si="237"/>
        <v>132606.53199359999</v>
      </c>
      <c r="BY69" s="31">
        <f t="shared" si="237"/>
        <v>0</v>
      </c>
      <c r="BZ69" s="31">
        <f t="shared" si="237"/>
        <v>0</v>
      </c>
      <c r="CA69" s="31">
        <f t="shared" si="237"/>
        <v>2</v>
      </c>
      <c r="CB69" s="31">
        <f t="shared" si="237"/>
        <v>88404.354662400001</v>
      </c>
      <c r="CC69" s="31">
        <f t="shared" si="237"/>
        <v>2</v>
      </c>
      <c r="CD69" s="31">
        <f t="shared" si="237"/>
        <v>93469.187481600005</v>
      </c>
      <c r="CE69" s="31">
        <f t="shared" si="237"/>
        <v>4</v>
      </c>
      <c r="CF69" s="31">
        <f t="shared" si="237"/>
        <v>186938.37496320001</v>
      </c>
      <c r="CG69" s="31">
        <f t="shared" si="237"/>
        <v>0</v>
      </c>
      <c r="CH69" s="31">
        <f t="shared" si="237"/>
        <v>0</v>
      </c>
      <c r="CI69" s="31">
        <f t="shared" si="237"/>
        <v>6</v>
      </c>
      <c r="CJ69" s="31">
        <f t="shared" si="237"/>
        <v>279068.93414400006</v>
      </c>
      <c r="CK69" s="31">
        <f t="shared" si="237"/>
        <v>0</v>
      </c>
      <c r="CL69" s="31">
        <f t="shared" si="237"/>
        <v>0</v>
      </c>
      <c r="CM69" s="31">
        <f t="shared" ref="CM69:DB69" si="238">SUM(CM70:CM73)</f>
        <v>0</v>
      </c>
      <c r="CN69" s="31">
        <f t="shared" si="238"/>
        <v>0</v>
      </c>
      <c r="CO69" s="31">
        <f t="shared" si="238"/>
        <v>11</v>
      </c>
      <c r="CP69" s="31">
        <f t="shared" si="238"/>
        <v>676425.04151040013</v>
      </c>
      <c r="CQ69" s="31">
        <f t="shared" si="238"/>
        <v>0</v>
      </c>
      <c r="CR69" s="31">
        <f t="shared" si="238"/>
        <v>0</v>
      </c>
      <c r="CS69" s="31">
        <f t="shared" si="238"/>
        <v>0</v>
      </c>
      <c r="CT69" s="31">
        <f t="shared" si="238"/>
        <v>0</v>
      </c>
      <c r="CU69" s="31">
        <f t="shared" si="238"/>
        <v>18</v>
      </c>
      <c r="CV69" s="31">
        <f t="shared" si="238"/>
        <v>989792.13312000013</v>
      </c>
      <c r="CW69" s="31">
        <f t="shared" si="238"/>
        <v>4</v>
      </c>
      <c r="CX69" s="31">
        <f t="shared" si="238"/>
        <v>221010.88665600002</v>
      </c>
      <c r="CY69" s="31">
        <f t="shared" si="238"/>
        <v>0</v>
      </c>
      <c r="CZ69" s="31">
        <f t="shared" si="238"/>
        <v>0</v>
      </c>
      <c r="DA69" s="31">
        <f t="shared" si="238"/>
        <v>0</v>
      </c>
      <c r="DB69" s="31">
        <f t="shared" si="238"/>
        <v>0</v>
      </c>
      <c r="DC69" s="31">
        <f t="shared" ref="DC69:DR69" si="239">SUM(DC70:DC73)</f>
        <v>0</v>
      </c>
      <c r="DD69" s="31">
        <f t="shared" si="239"/>
        <v>0</v>
      </c>
      <c r="DE69" s="31">
        <f t="shared" si="239"/>
        <v>2</v>
      </c>
      <c r="DF69" s="31">
        <f t="shared" si="239"/>
        <v>255071.20128000004</v>
      </c>
      <c r="DG69" s="31">
        <f t="shared" si="239"/>
        <v>0</v>
      </c>
      <c r="DH69" s="31">
        <f t="shared" si="239"/>
        <v>0</v>
      </c>
      <c r="DI69" s="31">
        <f t="shared" si="239"/>
        <v>0</v>
      </c>
      <c r="DJ69" s="31">
        <f t="shared" si="239"/>
        <v>0</v>
      </c>
      <c r="DK69" s="31">
        <f t="shared" si="239"/>
        <v>0</v>
      </c>
      <c r="DL69" s="31">
        <f t="shared" si="239"/>
        <v>0</v>
      </c>
      <c r="DM69" s="31">
        <f t="shared" si="239"/>
        <v>0</v>
      </c>
      <c r="DN69" s="31">
        <f t="shared" si="239"/>
        <v>0</v>
      </c>
      <c r="DO69" s="31">
        <f t="shared" si="239"/>
        <v>0</v>
      </c>
      <c r="DP69" s="31">
        <f t="shared" si="239"/>
        <v>0</v>
      </c>
      <c r="DQ69" s="31">
        <f t="shared" si="239"/>
        <v>366</v>
      </c>
      <c r="DR69" s="31">
        <f t="shared" si="239"/>
        <v>18017002.8365824</v>
      </c>
    </row>
    <row r="70" spans="1:122" x14ac:dyDescent="0.25">
      <c r="A70" s="28"/>
      <c r="B70" s="29">
        <v>52</v>
      </c>
      <c r="C70" s="23" t="s">
        <v>132</v>
      </c>
      <c r="D70" s="24">
        <f t="shared" si="66"/>
        <v>18150.400000000001</v>
      </c>
      <c r="E70" s="30">
        <v>1.51</v>
      </c>
      <c r="F70" s="25">
        <v>1</v>
      </c>
      <c r="G70" s="24">
        <v>1.4</v>
      </c>
      <c r="H70" s="24">
        <v>1.68</v>
      </c>
      <c r="I70" s="24">
        <v>2.23</v>
      </c>
      <c r="J70" s="24">
        <v>2.39</v>
      </c>
      <c r="K70" s="26"/>
      <c r="L70" s="26">
        <f>K70*D70*E70*F70*G70*$L$6</f>
        <v>0</v>
      </c>
      <c r="M70" s="26">
        <v>169</v>
      </c>
      <c r="N70" s="26">
        <f>M70*D70*E70*F70*G70*$N$6</f>
        <v>8429877.048320001</v>
      </c>
      <c r="O70" s="26">
        <v>0</v>
      </c>
      <c r="P70" s="26">
        <f>O70*D70*E70*F70*G70*$P$6</f>
        <v>0</v>
      </c>
      <c r="Q70" s="26">
        <v>0</v>
      </c>
      <c r="R70" s="26">
        <f>Q70*D70*E70*F70*G70*$R$6</f>
        <v>0</v>
      </c>
      <c r="S70" s="26">
        <v>0</v>
      </c>
      <c r="T70" s="26">
        <f>S70*D70*E70*F70*G70*$T$6</f>
        <v>0</v>
      </c>
      <c r="U70" s="26">
        <v>5</v>
      </c>
      <c r="V70" s="26">
        <f>U70*D70*E70*F70*G70*$V$6</f>
        <v>211034.70079999999</v>
      </c>
      <c r="W70" s="26">
        <v>0</v>
      </c>
      <c r="X70" s="26">
        <f>W70*D70*E70*F70*G70*$X$6</f>
        <v>0</v>
      </c>
      <c r="Y70" s="26">
        <v>0</v>
      </c>
      <c r="Z70" s="26">
        <f>Y70*D70*E70*F70*G70*$Z$6</f>
        <v>0</v>
      </c>
      <c r="AA70" s="26">
        <v>0</v>
      </c>
      <c r="AB70" s="26">
        <f>AA70*D70*E70*F70*G70*$AB$6</f>
        <v>0</v>
      </c>
      <c r="AC70" s="26">
        <v>0</v>
      </c>
      <c r="AD70" s="26">
        <f>AC70*D70*E70*F70*G70*$AD$6</f>
        <v>0</v>
      </c>
      <c r="AE70" s="26">
        <v>0</v>
      </c>
      <c r="AF70" s="26">
        <f>AE70*D70*E70*F70*G70*$AF$6</f>
        <v>0</v>
      </c>
      <c r="AG70" s="26">
        <v>0</v>
      </c>
      <c r="AH70" s="26">
        <f>AG70*D70*E70*F70*G70*$AH$6</f>
        <v>0</v>
      </c>
      <c r="AI70" s="26">
        <v>0</v>
      </c>
      <c r="AJ70" s="26">
        <f>AI70*D70*E70*F70*G70*$AJ$6</f>
        <v>0</v>
      </c>
      <c r="AK70" s="26">
        <v>0</v>
      </c>
      <c r="AL70" s="26">
        <f>AK70*D70*E70*F70*G70*$AL$6</f>
        <v>0</v>
      </c>
      <c r="AM70" s="26">
        <v>0</v>
      </c>
      <c r="AN70" s="26">
        <f>AM70*D70*E70*F70*G70*$AN$6</f>
        <v>0</v>
      </c>
      <c r="AO70" s="26">
        <v>0</v>
      </c>
      <c r="AP70" s="26">
        <f>AO70*D70*E70*F70*G70*$AP$6</f>
        <v>0</v>
      </c>
      <c r="AQ70" s="26">
        <v>0</v>
      </c>
      <c r="AR70" s="26">
        <f>AQ70*D70*E70*F70*G70*$AR$6</f>
        <v>0</v>
      </c>
      <c r="AS70" s="26">
        <v>0</v>
      </c>
      <c r="AT70" s="26">
        <f>AS70*D70*E70*F70*G70*$AT$6</f>
        <v>0</v>
      </c>
      <c r="AU70" s="26">
        <v>0</v>
      </c>
      <c r="AV70" s="26">
        <f>AU70*D70*E70*F70*G70*$AV$6</f>
        <v>0</v>
      </c>
      <c r="AW70" s="26">
        <v>0</v>
      </c>
      <c r="AX70" s="26">
        <f>AW70*D70*E70*F70*G70*$AX$6</f>
        <v>0</v>
      </c>
      <c r="AY70" s="26">
        <v>0</v>
      </c>
      <c r="AZ70" s="26">
        <f>AY70*D70*E70*F70*G70*$AZ$6</f>
        <v>0</v>
      </c>
      <c r="BA70" s="26">
        <v>0</v>
      </c>
      <c r="BB70" s="26">
        <f>BA70*D70*E70*F70*G70*$BB$6</f>
        <v>0</v>
      </c>
      <c r="BC70" s="26">
        <v>0</v>
      </c>
      <c r="BD70" s="26">
        <f>BC70*D70*E70*F70*G70*$BD$6</f>
        <v>0</v>
      </c>
      <c r="BE70" s="26">
        <v>0</v>
      </c>
      <c r="BF70" s="26">
        <f>BE70*D70*E70*F70*G70*$BF$6</f>
        <v>0</v>
      </c>
      <c r="BG70" s="26">
        <v>0</v>
      </c>
      <c r="BH70" s="26">
        <f>BG70*D70*E70*F70*G70*$BH$6</f>
        <v>0</v>
      </c>
      <c r="BI70" s="26"/>
      <c r="BJ70" s="26">
        <f>BI70*D70*E70*F70*G70*$BJ$6</f>
        <v>0</v>
      </c>
      <c r="BK70" s="26">
        <v>0</v>
      </c>
      <c r="BL70" s="26">
        <f>BK70*D70*E70*F70*G70*$BL$6</f>
        <v>0</v>
      </c>
      <c r="BM70" s="26">
        <v>0</v>
      </c>
      <c r="BN70" s="26">
        <f>BM70*D70*E70*F70*H70*$BN$6</f>
        <v>0</v>
      </c>
      <c r="BO70" s="26">
        <v>0</v>
      </c>
      <c r="BP70" s="26">
        <f>BO70*D70*E70*F70*H70*$BP$6</f>
        <v>0</v>
      </c>
      <c r="BQ70" s="26">
        <v>4</v>
      </c>
      <c r="BR70" s="26">
        <f>BQ70*D70*E70*F70*H70*$BR$6</f>
        <v>186938.37496320001</v>
      </c>
      <c r="BS70" s="26">
        <v>15</v>
      </c>
      <c r="BT70" s="26">
        <f>BS70*D70*E70*F70*H70*$BT$6</f>
        <v>663032.65996799991</v>
      </c>
      <c r="BU70" s="26">
        <v>5</v>
      </c>
      <c r="BV70" s="26">
        <f>BU70*D70*E70*F70*H70*$BV$6</f>
        <v>322307.54303999996</v>
      </c>
      <c r="BW70" s="26">
        <v>3</v>
      </c>
      <c r="BX70" s="26">
        <f>BW70*D70*E70*F70*H70*$BX$6</f>
        <v>132606.53199359999</v>
      </c>
      <c r="BY70" s="26">
        <v>0</v>
      </c>
      <c r="BZ70" s="26">
        <f>BY70*D70*E70*F70*H70*$BZ$6</f>
        <v>0</v>
      </c>
      <c r="CA70" s="26">
        <v>2</v>
      </c>
      <c r="CB70" s="26">
        <f>CA70*D70*E70*F70*H70*$CB$6</f>
        <v>88404.354662400001</v>
      </c>
      <c r="CC70" s="26">
        <v>2</v>
      </c>
      <c r="CD70" s="26">
        <f>CC70*D70*E70*F70*H70*$CD$6</f>
        <v>93469.187481600005</v>
      </c>
      <c r="CE70" s="26">
        <v>4</v>
      </c>
      <c r="CF70" s="26">
        <f>CE70*D70*E70*F70*H70*$CF$6</f>
        <v>186938.37496320001</v>
      </c>
      <c r="CG70" s="26">
        <v>0</v>
      </c>
      <c r="CH70" s="26">
        <f>CG70*D70*E70*F70*H70*$CH$6</f>
        <v>0</v>
      </c>
      <c r="CI70" s="26">
        <v>4</v>
      </c>
      <c r="CJ70" s="26">
        <f>CI70*D70*E70*F70*H70*$CJ$6</f>
        <v>191542.76843520004</v>
      </c>
      <c r="CK70" s="26">
        <v>0</v>
      </c>
      <c r="CL70" s="26">
        <f>CK70*D70*E70*F70*H70*$CL$6</f>
        <v>0</v>
      </c>
      <c r="CM70" s="27">
        <v>0</v>
      </c>
      <c r="CN70" s="27">
        <f>CM70*D70*E70*F70*H70*$CN$6</f>
        <v>0</v>
      </c>
      <c r="CO70" s="26">
        <v>3</v>
      </c>
      <c r="CP70" s="26">
        <f>CO70*D70*E70*F70*H70*$CP$6</f>
        <v>143657.07632640001</v>
      </c>
      <c r="CQ70" s="26">
        <v>0</v>
      </c>
      <c r="CR70" s="26">
        <f>CQ70*D70*E70*F70*H70*$CR$6</f>
        <v>0</v>
      </c>
      <c r="CS70" s="26">
        <v>0</v>
      </c>
      <c r="CT70" s="26">
        <f>CS70*D70*E70*F70*H70*$CT$6</f>
        <v>0</v>
      </c>
      <c r="CU70" s="26">
        <v>17</v>
      </c>
      <c r="CV70" s="26">
        <f>CU70*D70*E70*F70*H70*$CV$6</f>
        <v>939296.26828800014</v>
      </c>
      <c r="CW70" s="26">
        <v>4</v>
      </c>
      <c r="CX70" s="26">
        <f>CW70*D70*E70*F70*H70*$CX$6</f>
        <v>221010.88665600002</v>
      </c>
      <c r="CY70" s="26">
        <v>0</v>
      </c>
      <c r="CZ70" s="26">
        <f>CY70*D70*E70*F70*H70*$CZ$6</f>
        <v>0</v>
      </c>
      <c r="DA70" s="26">
        <v>0</v>
      </c>
      <c r="DB70" s="26">
        <f>DA70*D70*E70*F70*H70*$DB$6</f>
        <v>0</v>
      </c>
      <c r="DC70" s="26">
        <v>0</v>
      </c>
      <c r="DD70" s="26">
        <f>DC70*D70*E70*F70*I70*$DD$6</f>
        <v>0</v>
      </c>
      <c r="DE70" s="26">
        <v>0</v>
      </c>
      <c r="DF70" s="26">
        <f>DE70*D70*E70*F70*J70*$DF$6</f>
        <v>0</v>
      </c>
      <c r="DG70" s="26"/>
      <c r="DH70" s="26"/>
      <c r="DI70" s="26"/>
      <c r="DJ70" s="26"/>
      <c r="DK70" s="26"/>
      <c r="DL70" s="26">
        <f>DK70*D70*E70*F70*G70*$DL$6</f>
        <v>0</v>
      </c>
      <c r="DM70" s="26"/>
      <c r="DN70" s="26"/>
      <c r="DO70" s="26"/>
      <c r="DP70" s="26"/>
      <c r="DQ70" s="32">
        <f t="shared" ref="DQ70:DR73" si="240">SUM(K70,M70,O70,Q70,S70,U70,W70,Y70,AA70,AC70,AE70,AG70,AI70,AK70,AM70,AO70,AQ70,AS70,AU70,AW70,AY70,BA70,BC70,BE70,BG70,BI70,BK70,BM70,BO70,BQ70,BS70,BU70,BW70,BY70,CA70,CC70,CE70,CG70,CI70,CK70,CM70,CO70,CQ70,CS70,CU70,CW70,CY70,DA70,DC70,DE70,DI70,DG70,DK70,DM70,DO70)</f>
        <v>237</v>
      </c>
      <c r="DR70" s="32">
        <f t="shared" si="240"/>
        <v>11810115.7758976</v>
      </c>
    </row>
    <row r="71" spans="1:122" ht="22.5" customHeight="1" x14ac:dyDescent="0.25">
      <c r="A71" s="28"/>
      <c r="B71" s="29">
        <v>53</v>
      </c>
      <c r="C71" s="23" t="s">
        <v>133</v>
      </c>
      <c r="D71" s="24">
        <f t="shared" si="66"/>
        <v>18150.400000000001</v>
      </c>
      <c r="E71" s="30">
        <v>2.2599999999999998</v>
      </c>
      <c r="F71" s="25">
        <v>1</v>
      </c>
      <c r="G71" s="24">
        <v>1.4</v>
      </c>
      <c r="H71" s="24">
        <v>1.68</v>
      </c>
      <c r="I71" s="24">
        <v>2.23</v>
      </c>
      <c r="J71" s="24">
        <v>2.39</v>
      </c>
      <c r="K71" s="26"/>
      <c r="L71" s="26">
        <f>K71*D71*E71*F71*G71*$L$6</f>
        <v>0</v>
      </c>
      <c r="M71" s="26"/>
      <c r="N71" s="26">
        <f>M71*D71*E71*F71*G71*$N$6</f>
        <v>0</v>
      </c>
      <c r="O71" s="26"/>
      <c r="P71" s="26">
        <f>O71*D71*E71*F71*G71*$P$6</f>
        <v>0</v>
      </c>
      <c r="Q71" s="26"/>
      <c r="R71" s="26">
        <f>Q71*D71*E71*F71*G71*$R$6</f>
        <v>0</v>
      </c>
      <c r="S71" s="26"/>
      <c r="T71" s="26">
        <f>S71*D71*E71*F71*G71*$T$6</f>
        <v>0</v>
      </c>
      <c r="U71" s="26"/>
      <c r="V71" s="26">
        <f>U71*D71*E71*F71*G71*$V$6</f>
        <v>0</v>
      </c>
      <c r="W71" s="26"/>
      <c r="X71" s="26">
        <f>W71*D71*E71*F71*G71*$X$6</f>
        <v>0</v>
      </c>
      <c r="Y71" s="26"/>
      <c r="Z71" s="26">
        <f>Y71*D71*E71*F71*G71*$Z$6</f>
        <v>0</v>
      </c>
      <c r="AA71" s="26"/>
      <c r="AB71" s="26">
        <f>AA71*D71*E71*F71*G71*$AB$6</f>
        <v>0</v>
      </c>
      <c r="AC71" s="26"/>
      <c r="AD71" s="26">
        <f>AC71*D71*E71*F71*G71*$AD$6</f>
        <v>0</v>
      </c>
      <c r="AE71" s="26"/>
      <c r="AF71" s="26">
        <f>AE71*D71*E71*F71*G71*$AF$6</f>
        <v>0</v>
      </c>
      <c r="AG71" s="26"/>
      <c r="AH71" s="26">
        <f>AG71*D71*E71*F71*G71*$AH$6</f>
        <v>0</v>
      </c>
      <c r="AI71" s="26"/>
      <c r="AJ71" s="26">
        <f>AI71*D71*E71*F71*G71*$AJ$6</f>
        <v>0</v>
      </c>
      <c r="AK71" s="26"/>
      <c r="AL71" s="26">
        <f>AK71*D71*E71*F71*G71*$AL$6</f>
        <v>0</v>
      </c>
      <c r="AM71" s="26"/>
      <c r="AN71" s="26">
        <f>AM71*D71*E71*F71*G71*$AN$6</f>
        <v>0</v>
      </c>
      <c r="AO71" s="26"/>
      <c r="AP71" s="26">
        <f>AO71*D71*E71*F71*G71*$AP$6</f>
        <v>0</v>
      </c>
      <c r="AQ71" s="26"/>
      <c r="AR71" s="26">
        <f>AQ71*D71*E71*F71*G71*$AR$6</f>
        <v>0</v>
      </c>
      <c r="AS71" s="26"/>
      <c r="AT71" s="26">
        <f>AS71*D71*E71*F71*G71*$AT$6</f>
        <v>0</v>
      </c>
      <c r="AU71" s="26"/>
      <c r="AV71" s="26">
        <f>AU71*D71*E71*F71*G71*$AV$6</f>
        <v>0</v>
      </c>
      <c r="AW71" s="26"/>
      <c r="AX71" s="26">
        <f>AW71*D71*E71*F71*G71*$AX$6</f>
        <v>0</v>
      </c>
      <c r="AY71" s="26"/>
      <c r="AZ71" s="26">
        <f>AY71*D71*E71*F71*G71*$AZ$6</f>
        <v>0</v>
      </c>
      <c r="BA71" s="26"/>
      <c r="BB71" s="26">
        <f>BA71*D71*E71*F71*G71*$BB$6</f>
        <v>0</v>
      </c>
      <c r="BC71" s="26"/>
      <c r="BD71" s="26">
        <f>BC71*D71*E71*F71*G71*$BD$6</f>
        <v>0</v>
      </c>
      <c r="BE71" s="26"/>
      <c r="BF71" s="26">
        <f>BE71*D71*E71*F71*G71*$BF$6</f>
        <v>0</v>
      </c>
      <c r="BG71" s="26"/>
      <c r="BH71" s="26">
        <f>BG71*D71*E71*F71*G71*$BH$6</f>
        <v>0</v>
      </c>
      <c r="BI71" s="26"/>
      <c r="BJ71" s="26">
        <f>BI71*D71*E71*F71*G71*$BJ$6</f>
        <v>0</v>
      </c>
      <c r="BK71" s="26"/>
      <c r="BL71" s="26">
        <f>BK71*D71*E71*F71*G71*$BL$6</f>
        <v>0</v>
      </c>
      <c r="BM71" s="26"/>
      <c r="BN71" s="26">
        <f>BM71*D71*E71*F71*H71*$BN$6</f>
        <v>0</v>
      </c>
      <c r="BO71" s="26"/>
      <c r="BP71" s="26">
        <f>BO71*D71*E71*F71*H71*$BP$6</f>
        <v>0</v>
      </c>
      <c r="BQ71" s="26"/>
      <c r="BR71" s="26">
        <f>BQ71*D71*E71*F71*H71*$BR$6</f>
        <v>0</v>
      </c>
      <c r="BS71" s="26"/>
      <c r="BT71" s="26">
        <f>BS71*D71*E71*F71*H71*$BT$6</f>
        <v>0</v>
      </c>
      <c r="BU71" s="26"/>
      <c r="BV71" s="26">
        <f>BU71*D71*E71*F71*H71*$BV$6</f>
        <v>0</v>
      </c>
      <c r="BW71" s="26"/>
      <c r="BX71" s="26">
        <f>BW71*D71*E71*F71*H71*$BX$6</f>
        <v>0</v>
      </c>
      <c r="BY71" s="26"/>
      <c r="BZ71" s="26">
        <f>BY71*D71*E71*F71*H71*$BZ$6</f>
        <v>0</v>
      </c>
      <c r="CA71" s="26"/>
      <c r="CB71" s="26">
        <f>CA71*D71*E71*F71*H71*$CB$6</f>
        <v>0</v>
      </c>
      <c r="CC71" s="26"/>
      <c r="CD71" s="26">
        <f>CC71*D71*E71*F71*H71*$CD$6</f>
        <v>0</v>
      </c>
      <c r="CE71" s="26"/>
      <c r="CF71" s="26">
        <f>CE71*D71*E71*F71*H71*$CF$6</f>
        <v>0</v>
      </c>
      <c r="CG71" s="26"/>
      <c r="CH71" s="26">
        <f>CG71*D71*E71*F71*H71*$CH$6</f>
        <v>0</v>
      </c>
      <c r="CI71" s="26"/>
      <c r="CJ71" s="26">
        <f>CI71*D71*E71*F71*H71*$CJ$6</f>
        <v>0</v>
      </c>
      <c r="CK71" s="26"/>
      <c r="CL71" s="26">
        <f>CK71*D71*E71*F71*H71*$CL$6</f>
        <v>0</v>
      </c>
      <c r="CM71" s="27"/>
      <c r="CN71" s="27">
        <f>CM71*D71*E71*F71*H71*$CN$6</f>
        <v>0</v>
      </c>
      <c r="CO71" s="26"/>
      <c r="CP71" s="26">
        <f>CO71*D71*E71*F71*H71*$CP$6</f>
        <v>0</v>
      </c>
      <c r="CQ71" s="26"/>
      <c r="CR71" s="26">
        <f>CQ71*D71*E71*F71*H71*$CR$6</f>
        <v>0</v>
      </c>
      <c r="CS71" s="26"/>
      <c r="CT71" s="26">
        <f>CS71*D71*E71*F71*H71*$CT$6</f>
        <v>0</v>
      </c>
      <c r="CU71" s="26"/>
      <c r="CV71" s="26">
        <f>CU71*D71*E71*F71*H71*$CV$6</f>
        <v>0</v>
      </c>
      <c r="CW71" s="26"/>
      <c r="CX71" s="26">
        <f>CW71*D71*E71*F71*H71*$CX$6</f>
        <v>0</v>
      </c>
      <c r="CY71" s="26"/>
      <c r="CZ71" s="26">
        <f>CY71*D71*E71*F71*H71*$CZ$6</f>
        <v>0</v>
      </c>
      <c r="DA71" s="26"/>
      <c r="DB71" s="26">
        <f>DA71*D71*E71*F71*H71*$DB$6</f>
        <v>0</v>
      </c>
      <c r="DC71" s="26"/>
      <c r="DD71" s="26">
        <f>DC71*D71*E71*F71*I71*$DD$6</f>
        <v>0</v>
      </c>
      <c r="DE71" s="26"/>
      <c r="DF71" s="26">
        <f>DE71*D71*E71*F71*J71*$DF$6</f>
        <v>0</v>
      </c>
      <c r="DG71" s="26"/>
      <c r="DH71" s="26"/>
      <c r="DI71" s="26"/>
      <c r="DJ71" s="26"/>
      <c r="DK71" s="26"/>
      <c r="DL71" s="26">
        <f>DK71*D71*E71*F71*G71*$DL$6</f>
        <v>0</v>
      </c>
      <c r="DM71" s="26"/>
      <c r="DN71" s="26"/>
      <c r="DO71" s="26"/>
      <c r="DP71" s="26"/>
      <c r="DQ71" s="32">
        <f t="shared" si="240"/>
        <v>0</v>
      </c>
      <c r="DR71" s="32">
        <f t="shared" si="240"/>
        <v>0</v>
      </c>
    </row>
    <row r="72" spans="1:122" ht="27.75" customHeight="1" x14ac:dyDescent="0.25">
      <c r="A72" s="28"/>
      <c r="B72" s="29">
        <v>54</v>
      </c>
      <c r="C72" s="23" t="s">
        <v>134</v>
      </c>
      <c r="D72" s="24">
        <f t="shared" si="66"/>
        <v>18150.400000000001</v>
      </c>
      <c r="E72" s="30">
        <v>1.38</v>
      </c>
      <c r="F72" s="25">
        <v>1</v>
      </c>
      <c r="G72" s="24">
        <v>1.4</v>
      </c>
      <c r="H72" s="24">
        <v>1.68</v>
      </c>
      <c r="I72" s="24">
        <v>2.23</v>
      </c>
      <c r="J72" s="24">
        <v>2.39</v>
      </c>
      <c r="K72" s="26"/>
      <c r="L72" s="26">
        <f>K72*D72*E72*F72*G72*$L$6</f>
        <v>0</v>
      </c>
      <c r="M72" s="26">
        <v>115</v>
      </c>
      <c r="N72" s="26">
        <f>M72*D72*E72*F72*G72*$N$6</f>
        <v>5242452.6335999994</v>
      </c>
      <c r="O72" s="26"/>
      <c r="P72" s="26">
        <f>O72*D72*E72*F72*G72*$P$6</f>
        <v>0</v>
      </c>
      <c r="Q72" s="26"/>
      <c r="R72" s="26">
        <f>Q72*D72*E72*F72*G72*$R$6</f>
        <v>0</v>
      </c>
      <c r="S72" s="26"/>
      <c r="T72" s="26">
        <f>S72*D72*E72*F72*G72*$T$6</f>
        <v>0</v>
      </c>
      <c r="U72" s="26">
        <v>1</v>
      </c>
      <c r="V72" s="26">
        <f>U72*D72*E72*F72*G72*$V$6</f>
        <v>38573.230079999994</v>
      </c>
      <c r="W72" s="26"/>
      <c r="X72" s="26">
        <f>W72*D72*E72*F72*G72*$X$6</f>
        <v>0</v>
      </c>
      <c r="Y72" s="26"/>
      <c r="Z72" s="26">
        <f>Y72*D72*E72*F72*G72*$Z$6</f>
        <v>0</v>
      </c>
      <c r="AA72" s="26"/>
      <c r="AB72" s="26">
        <f>AA72*D72*E72*F72*G72*$AB$6</f>
        <v>0</v>
      </c>
      <c r="AC72" s="26"/>
      <c r="AD72" s="26">
        <f>AC72*D72*E72*F72*G72*$AD$6</f>
        <v>0</v>
      </c>
      <c r="AE72" s="26"/>
      <c r="AF72" s="26">
        <f>AE72*D72*E72*F72*G72*$AF$6</f>
        <v>0</v>
      </c>
      <c r="AG72" s="26"/>
      <c r="AH72" s="26">
        <f>AG72*D72*E72*F72*G72*$AH$6</f>
        <v>0</v>
      </c>
      <c r="AI72" s="26"/>
      <c r="AJ72" s="26">
        <f>AI72*D72*E72*F72*G72*$AJ$6</f>
        <v>0</v>
      </c>
      <c r="AK72" s="26"/>
      <c r="AL72" s="26">
        <f>AK72*D72*E72*F72*G72*$AL$6</f>
        <v>0</v>
      </c>
      <c r="AM72" s="26"/>
      <c r="AN72" s="26">
        <f>AM72*D72*E72*F72*G72*$AN$6</f>
        <v>0</v>
      </c>
      <c r="AO72" s="26"/>
      <c r="AP72" s="26">
        <f>AO72*D72*E72*F72*G72*$AP$6</f>
        <v>0</v>
      </c>
      <c r="AQ72" s="26"/>
      <c r="AR72" s="26">
        <f>AQ72*D72*E72*F72*G72*$AR$6</f>
        <v>0</v>
      </c>
      <c r="AS72" s="26"/>
      <c r="AT72" s="26">
        <f>AS72*D72*E72*F72*G72*$AT$6</f>
        <v>0</v>
      </c>
      <c r="AU72" s="26"/>
      <c r="AV72" s="26">
        <f>AU72*D72*E72*F72*G72*$AV$6</f>
        <v>0</v>
      </c>
      <c r="AW72" s="26"/>
      <c r="AX72" s="26">
        <f>AW72*D72*E72*F72*G72*$AX$6</f>
        <v>0</v>
      </c>
      <c r="AY72" s="26"/>
      <c r="AZ72" s="26">
        <f>AY72*D72*E72*F72*G72*$AZ$6</f>
        <v>0</v>
      </c>
      <c r="BA72" s="26"/>
      <c r="BB72" s="26">
        <f>BA72*D72*E72*F72*G72*$BB$6</f>
        <v>0</v>
      </c>
      <c r="BC72" s="26"/>
      <c r="BD72" s="26">
        <f>BC72*D72*E72*F72*G72*$BD$6</f>
        <v>0</v>
      </c>
      <c r="BE72" s="26"/>
      <c r="BF72" s="26">
        <f>BE72*D72*E72*F72*G72*$BF$6</f>
        <v>0</v>
      </c>
      <c r="BG72" s="26"/>
      <c r="BH72" s="26">
        <f>BG72*D72*E72*F72*G72*$BH$6</f>
        <v>0</v>
      </c>
      <c r="BI72" s="26"/>
      <c r="BJ72" s="26">
        <f>BI72*D72*E72*F72*G72*$BJ$6</f>
        <v>0</v>
      </c>
      <c r="BK72" s="26"/>
      <c r="BL72" s="26">
        <f>BK72*D72*E72*F72*G72*$BL$6</f>
        <v>0</v>
      </c>
      <c r="BM72" s="26"/>
      <c r="BN72" s="26">
        <f>BM72*D72*E72*F72*H72*$BN$6</f>
        <v>0</v>
      </c>
      <c r="BO72" s="26"/>
      <c r="BP72" s="26">
        <f>BO72*D72*E72*F72*H72*$BP$6</f>
        <v>0</v>
      </c>
      <c r="BQ72" s="26"/>
      <c r="BR72" s="26">
        <f>BQ72*D72*E72*F72*H72*$BR$6</f>
        <v>0</v>
      </c>
      <c r="BS72" s="26"/>
      <c r="BT72" s="26">
        <f>BS72*D72*E72*F72*H72*$BT$6</f>
        <v>0</v>
      </c>
      <c r="BU72" s="26">
        <v>0</v>
      </c>
      <c r="BV72" s="26">
        <f>BU72*D72*E72*F72*H72*$BV$6</f>
        <v>0</v>
      </c>
      <c r="BW72" s="26"/>
      <c r="BX72" s="26">
        <f>BW72*D72*E72*F72*H72*$BX$6</f>
        <v>0</v>
      </c>
      <c r="BY72" s="26"/>
      <c r="BZ72" s="26">
        <f>BY72*D72*E72*F72*H72*$BZ$6</f>
        <v>0</v>
      </c>
      <c r="CA72" s="26"/>
      <c r="CB72" s="26">
        <f>CA72*D72*E72*F72*H72*$CB$6</f>
        <v>0</v>
      </c>
      <c r="CC72" s="26"/>
      <c r="CD72" s="26">
        <f>CC72*D72*E72*F72*H72*$CD$6</f>
        <v>0</v>
      </c>
      <c r="CE72" s="26">
        <v>0</v>
      </c>
      <c r="CF72" s="26">
        <f>CE72*D72*E72*F72*H72*$CF$6</f>
        <v>0</v>
      </c>
      <c r="CG72" s="26"/>
      <c r="CH72" s="26">
        <f>CG72*D72*E72*F72*H72*$CH$6</f>
        <v>0</v>
      </c>
      <c r="CI72" s="26">
        <v>2</v>
      </c>
      <c r="CJ72" s="26">
        <f>CI72*D72*E72*F72*H72*$CJ$6</f>
        <v>87526.165708800007</v>
      </c>
      <c r="CK72" s="26"/>
      <c r="CL72" s="26">
        <f>CK72*D72*E72*F72*H72*$CL$6</f>
        <v>0</v>
      </c>
      <c r="CM72" s="27"/>
      <c r="CN72" s="27">
        <f>CM72*D72*E72*F72*H72*$CN$6</f>
        <v>0</v>
      </c>
      <c r="CO72" s="26">
        <v>4</v>
      </c>
      <c r="CP72" s="26">
        <f>CO72*D72*E72*F72*H72*$CP$6</f>
        <v>175052.33141760001</v>
      </c>
      <c r="CQ72" s="26"/>
      <c r="CR72" s="26">
        <f>CQ72*D72*E72*F72*H72*$CR$6</f>
        <v>0</v>
      </c>
      <c r="CS72" s="26"/>
      <c r="CT72" s="26">
        <f>CS72*D72*E72*F72*H72*$CT$6</f>
        <v>0</v>
      </c>
      <c r="CU72" s="26">
        <v>1</v>
      </c>
      <c r="CV72" s="26">
        <f>CU72*D72*E72*F72*H72*$CV$6</f>
        <v>50495.864831999999</v>
      </c>
      <c r="CW72" s="26"/>
      <c r="CX72" s="26">
        <f>CW72*D72*E72*F72*H72*$CX$6</f>
        <v>0</v>
      </c>
      <c r="CY72" s="26"/>
      <c r="CZ72" s="26">
        <f>CY72*D72*E72*F72*H72*$CZ$6</f>
        <v>0</v>
      </c>
      <c r="DA72" s="26"/>
      <c r="DB72" s="26">
        <f>DA72*D72*E72*F72*H72*$DB$6</f>
        <v>0</v>
      </c>
      <c r="DC72" s="26"/>
      <c r="DD72" s="26">
        <f>DC72*D72*E72*F72*I72*$DD$6</f>
        <v>0</v>
      </c>
      <c r="DE72" s="26">
        <v>1</v>
      </c>
      <c r="DF72" s="26">
        <f>DE72*D72*E72*F72*J72*$DF$6</f>
        <v>83809.108992000009</v>
      </c>
      <c r="DG72" s="26"/>
      <c r="DH72" s="26"/>
      <c r="DI72" s="26"/>
      <c r="DJ72" s="26"/>
      <c r="DK72" s="26"/>
      <c r="DL72" s="26">
        <f>DK72*D72*E72*F72*G72*$DL$6</f>
        <v>0</v>
      </c>
      <c r="DM72" s="26"/>
      <c r="DN72" s="26"/>
      <c r="DO72" s="26"/>
      <c r="DP72" s="26"/>
      <c r="DQ72" s="32">
        <f t="shared" si="240"/>
        <v>124</v>
      </c>
      <c r="DR72" s="32">
        <f t="shared" si="240"/>
        <v>5677909.334630399</v>
      </c>
    </row>
    <row r="73" spans="1:122" ht="22.5" customHeight="1" x14ac:dyDescent="0.25">
      <c r="A73" s="28"/>
      <c r="B73" s="29">
        <v>55</v>
      </c>
      <c r="C73" s="23" t="s">
        <v>135</v>
      </c>
      <c r="D73" s="24">
        <f t="shared" si="66"/>
        <v>18150.400000000001</v>
      </c>
      <c r="E73" s="30">
        <v>2.82</v>
      </c>
      <c r="F73" s="25">
        <v>1</v>
      </c>
      <c r="G73" s="24">
        <v>1.4</v>
      </c>
      <c r="H73" s="24">
        <v>1.68</v>
      </c>
      <c r="I73" s="24">
        <v>2.23</v>
      </c>
      <c r="J73" s="24">
        <v>2.39</v>
      </c>
      <c r="K73" s="26"/>
      <c r="L73" s="26">
        <f>K73*D73*E73*F73*G73*$L$6</f>
        <v>0</v>
      </c>
      <c r="M73" s="26"/>
      <c r="N73" s="26">
        <f>M73*D73*E73*F73*G73*$N$6</f>
        <v>0</v>
      </c>
      <c r="O73" s="26"/>
      <c r="P73" s="26">
        <f>O73*D73*E73*F73*G73*$P$6</f>
        <v>0</v>
      </c>
      <c r="Q73" s="26"/>
      <c r="R73" s="26">
        <f>Q73*D73*E73*F73*G73*$R$6</f>
        <v>0</v>
      </c>
      <c r="S73" s="26"/>
      <c r="T73" s="26">
        <f>S73*D73*E73*F73*G73*$T$6</f>
        <v>0</v>
      </c>
      <c r="U73" s="26"/>
      <c r="V73" s="26">
        <f>U73*D73*E73*F73*G73*$V$6</f>
        <v>0</v>
      </c>
      <c r="W73" s="26"/>
      <c r="X73" s="26">
        <f>W73*D73*E73*F73*G73*$X$6</f>
        <v>0</v>
      </c>
      <c r="Y73" s="26"/>
      <c r="Z73" s="26">
        <f>Y73*D73*E73*F73*G73*$Z$6</f>
        <v>0</v>
      </c>
      <c r="AA73" s="26"/>
      <c r="AB73" s="26">
        <f>AA73*D73*E73*F73*G73*$AB$6</f>
        <v>0</v>
      </c>
      <c r="AC73" s="26"/>
      <c r="AD73" s="26">
        <f>AC73*D73*E73*F73*G73*$AD$6</f>
        <v>0</v>
      </c>
      <c r="AE73" s="26"/>
      <c r="AF73" s="26">
        <f>AE73*D73*E73*F73*G73*$AF$6</f>
        <v>0</v>
      </c>
      <c r="AG73" s="26"/>
      <c r="AH73" s="26">
        <f>AG73*D73*E73*F73*G73*$AH$6</f>
        <v>0</v>
      </c>
      <c r="AI73" s="26"/>
      <c r="AJ73" s="26">
        <f>AI73*D73*E73*F73*G73*$AJ$6</f>
        <v>0</v>
      </c>
      <c r="AK73" s="26"/>
      <c r="AL73" s="26">
        <f>AK73*D73*E73*F73*G73*$AL$6</f>
        <v>0</v>
      </c>
      <c r="AM73" s="26"/>
      <c r="AN73" s="26">
        <f>AM73*D73*E73*F73*G73*$AN$6</f>
        <v>0</v>
      </c>
      <c r="AO73" s="26"/>
      <c r="AP73" s="26">
        <f>AO73*D73*E73*F73*G73*$AP$6</f>
        <v>0</v>
      </c>
      <c r="AQ73" s="26"/>
      <c r="AR73" s="26">
        <f>AQ73*D73*E73*F73*G73*$AR$6</f>
        <v>0</v>
      </c>
      <c r="AS73" s="26"/>
      <c r="AT73" s="26">
        <f>AS73*D73*E73*F73*G73*$AT$6</f>
        <v>0</v>
      </c>
      <c r="AU73" s="26"/>
      <c r="AV73" s="26">
        <f>AU73*D73*E73*F73*G73*$AV$6</f>
        <v>0</v>
      </c>
      <c r="AW73" s="26"/>
      <c r="AX73" s="26">
        <f>AW73*D73*E73*F73*G73*$AX$6</f>
        <v>0</v>
      </c>
      <c r="AY73" s="26"/>
      <c r="AZ73" s="26">
        <f>AY73*D73*E73*F73*G73*$AZ$6</f>
        <v>0</v>
      </c>
      <c r="BA73" s="26"/>
      <c r="BB73" s="26">
        <f>BA73*D73*E73*F73*G73*$BB$6</f>
        <v>0</v>
      </c>
      <c r="BC73" s="26"/>
      <c r="BD73" s="26">
        <f>BC73*D73*E73*F73*G73*$BD$6</f>
        <v>0</v>
      </c>
      <c r="BE73" s="26"/>
      <c r="BF73" s="26">
        <f>BE73*D73*E73*F73*G73*$BF$6</f>
        <v>0</v>
      </c>
      <c r="BG73" s="26"/>
      <c r="BH73" s="26">
        <f>BG73*D73*E73*F73*G73*$BH$6</f>
        <v>0</v>
      </c>
      <c r="BI73" s="26"/>
      <c r="BJ73" s="26">
        <f>BI73*D73*E73*F73*G73*$BJ$6</f>
        <v>0</v>
      </c>
      <c r="BK73" s="26"/>
      <c r="BL73" s="26">
        <f>BK73*D73*E73*F73*G73*$BL$6</f>
        <v>0</v>
      </c>
      <c r="BM73" s="26"/>
      <c r="BN73" s="26">
        <f>BM73*D73*E73*F73*H73*$BN$6</f>
        <v>0</v>
      </c>
      <c r="BO73" s="26"/>
      <c r="BP73" s="26">
        <f>BO73*D73*E73*F73*H73*$BP$6</f>
        <v>0</v>
      </c>
      <c r="BQ73" s="26"/>
      <c r="BR73" s="26">
        <f>BQ73*D73*E73*F73*H73*$BR$6</f>
        <v>0</v>
      </c>
      <c r="BS73" s="26"/>
      <c r="BT73" s="26">
        <f>BS73*D73*E73*F73*H73*$BT$6</f>
        <v>0</v>
      </c>
      <c r="BU73" s="26"/>
      <c r="BV73" s="26">
        <f>BU73*D73*E73*F73*H73*$BV$6</f>
        <v>0</v>
      </c>
      <c r="BW73" s="26"/>
      <c r="BX73" s="26">
        <f>BW73*D73*E73*F73*H73*$BX$6</f>
        <v>0</v>
      </c>
      <c r="BY73" s="26"/>
      <c r="BZ73" s="26">
        <f>BY73*D73*E73*F73*H73*$BZ$6</f>
        <v>0</v>
      </c>
      <c r="CA73" s="26"/>
      <c r="CB73" s="26">
        <f>CA73*D73*E73*F73*H73*$CB$6</f>
        <v>0</v>
      </c>
      <c r="CC73" s="26"/>
      <c r="CD73" s="26">
        <f>CC73*D73*E73*F73*H73*$CD$6</f>
        <v>0</v>
      </c>
      <c r="CE73" s="26"/>
      <c r="CF73" s="26">
        <f>CE73*D73*E73*F73*H73*$CF$6</f>
        <v>0</v>
      </c>
      <c r="CG73" s="26"/>
      <c r="CH73" s="26">
        <f>CG73*D73*E73*F73*H73*$CH$6</f>
        <v>0</v>
      </c>
      <c r="CI73" s="26"/>
      <c r="CJ73" s="26">
        <f>CI73*D73*E73*F73*H73*$CJ$6</f>
        <v>0</v>
      </c>
      <c r="CK73" s="26"/>
      <c r="CL73" s="26">
        <f>CK73*D73*E73*F73*H73*$CL$6</f>
        <v>0</v>
      </c>
      <c r="CM73" s="27"/>
      <c r="CN73" s="27">
        <f>CM73*D73*E73*F73*H73*$CN$6</f>
        <v>0</v>
      </c>
      <c r="CO73" s="26">
        <v>4</v>
      </c>
      <c r="CP73" s="26">
        <f>CO73*D73*E73*F73*H73*$CP$6</f>
        <v>357715.63376640005</v>
      </c>
      <c r="CQ73" s="26"/>
      <c r="CR73" s="26">
        <f>CQ73*D73*E73*F73*H73*$CR$6</f>
        <v>0</v>
      </c>
      <c r="CS73" s="26"/>
      <c r="CT73" s="26">
        <f>CS73*D73*E73*F73*H73*$CT$6</f>
        <v>0</v>
      </c>
      <c r="CU73" s="26"/>
      <c r="CV73" s="26">
        <f>CU73*D73*E73*F73*H73*$CV$6</f>
        <v>0</v>
      </c>
      <c r="CW73" s="26"/>
      <c r="CX73" s="26">
        <f>CW73*D73*E73*F73*H73*$CX$6</f>
        <v>0</v>
      </c>
      <c r="CY73" s="26"/>
      <c r="CZ73" s="26">
        <f>CY73*D73*E73*F73*H73*$CZ$6</f>
        <v>0</v>
      </c>
      <c r="DA73" s="26"/>
      <c r="DB73" s="26">
        <f>DA73*D73*E73*F73*H73*$DB$6</f>
        <v>0</v>
      </c>
      <c r="DC73" s="26"/>
      <c r="DD73" s="26">
        <f>DC73*D73*E73*F73*I73*$DD$6</f>
        <v>0</v>
      </c>
      <c r="DE73" s="26">
        <v>1</v>
      </c>
      <c r="DF73" s="26">
        <f>DE73*D73*E73*F73*J73*$DF$6</f>
        <v>171262.09228800001</v>
      </c>
      <c r="DG73" s="26"/>
      <c r="DH73" s="26"/>
      <c r="DI73" s="26"/>
      <c r="DJ73" s="26"/>
      <c r="DK73" s="26"/>
      <c r="DL73" s="26">
        <f>DK73*D73*E73*F73*G73*$DL$6</f>
        <v>0</v>
      </c>
      <c r="DM73" s="26"/>
      <c r="DN73" s="26"/>
      <c r="DO73" s="26"/>
      <c r="DP73" s="26"/>
      <c r="DQ73" s="32">
        <f t="shared" si="240"/>
        <v>5</v>
      </c>
      <c r="DR73" s="32">
        <f t="shared" si="240"/>
        <v>528977.72605440009</v>
      </c>
    </row>
    <row r="74" spans="1:122" x14ac:dyDescent="0.25">
      <c r="A74" s="28">
        <v>12</v>
      </c>
      <c r="B74" s="43"/>
      <c r="C74" s="47" t="s">
        <v>136</v>
      </c>
      <c r="D74" s="24">
        <f t="shared" si="66"/>
        <v>18150.400000000001</v>
      </c>
      <c r="E74" s="50"/>
      <c r="F74" s="25">
        <v>1</v>
      </c>
      <c r="G74" s="24">
        <v>1.4</v>
      </c>
      <c r="H74" s="24">
        <v>1.68</v>
      </c>
      <c r="I74" s="24">
        <v>2.23</v>
      </c>
      <c r="J74" s="24">
        <v>2.39</v>
      </c>
      <c r="K74" s="31">
        <f t="shared" ref="K74:Z74" si="241">SUM(K75:K85)</f>
        <v>0</v>
      </c>
      <c r="L74" s="31">
        <f t="shared" si="241"/>
        <v>0</v>
      </c>
      <c r="M74" s="31">
        <f t="shared" si="241"/>
        <v>3780</v>
      </c>
      <c r="N74" s="31">
        <f t="shared" si="241"/>
        <v>78991241.405440003</v>
      </c>
      <c r="O74" s="31">
        <f t="shared" si="241"/>
        <v>5</v>
      </c>
      <c r="P74" s="31">
        <f t="shared" si="241"/>
        <v>161865.26719999997</v>
      </c>
      <c r="Q74" s="31">
        <f t="shared" si="241"/>
        <v>0</v>
      </c>
      <c r="R74" s="31">
        <f t="shared" si="241"/>
        <v>0</v>
      </c>
      <c r="S74" s="31">
        <f t="shared" si="241"/>
        <v>0</v>
      </c>
      <c r="T74" s="31">
        <f t="shared" si="241"/>
        <v>0</v>
      </c>
      <c r="U74" s="31">
        <f t="shared" si="241"/>
        <v>234</v>
      </c>
      <c r="V74" s="31">
        <f t="shared" si="241"/>
        <v>3543146.8441600003</v>
      </c>
      <c r="W74" s="31">
        <f t="shared" si="241"/>
        <v>0</v>
      </c>
      <c r="X74" s="31">
        <f t="shared" si="241"/>
        <v>0</v>
      </c>
      <c r="Y74" s="31">
        <f t="shared" si="241"/>
        <v>0</v>
      </c>
      <c r="Z74" s="31">
        <f t="shared" si="241"/>
        <v>0</v>
      </c>
      <c r="AA74" s="31">
        <f t="shared" ref="AA74:AP74" si="242">SUM(AA75:AA85)</f>
        <v>0</v>
      </c>
      <c r="AB74" s="31">
        <f t="shared" si="242"/>
        <v>0</v>
      </c>
      <c r="AC74" s="31">
        <f t="shared" si="242"/>
        <v>6</v>
      </c>
      <c r="AD74" s="31">
        <f t="shared" si="242"/>
        <v>185883.32851200001</v>
      </c>
      <c r="AE74" s="31">
        <f t="shared" si="242"/>
        <v>317</v>
      </c>
      <c r="AF74" s="31">
        <f t="shared" si="242"/>
        <v>4640703.8917119997</v>
      </c>
      <c r="AG74" s="31">
        <f t="shared" si="242"/>
        <v>315</v>
      </c>
      <c r="AH74" s="31">
        <f t="shared" si="242"/>
        <v>5143061.7692159992</v>
      </c>
      <c r="AI74" s="31">
        <f t="shared" si="242"/>
        <v>0</v>
      </c>
      <c r="AJ74" s="31">
        <f t="shared" si="242"/>
        <v>0</v>
      </c>
      <c r="AK74" s="31">
        <f t="shared" si="242"/>
        <v>5</v>
      </c>
      <c r="AL74" s="31">
        <f t="shared" si="242"/>
        <v>136119.28780799999</v>
      </c>
      <c r="AM74" s="31">
        <f t="shared" si="242"/>
        <v>754</v>
      </c>
      <c r="AN74" s="31">
        <f t="shared" si="242"/>
        <v>11641156.896768</v>
      </c>
      <c r="AO74" s="31">
        <f t="shared" si="242"/>
        <v>0</v>
      </c>
      <c r="AP74" s="31">
        <f t="shared" si="242"/>
        <v>0</v>
      </c>
      <c r="AQ74" s="31">
        <f t="shared" ref="AQ74:BF74" si="243">SUM(AQ75:AQ85)</f>
        <v>490</v>
      </c>
      <c r="AR74" s="31">
        <f t="shared" si="243"/>
        <v>6474610.6879999992</v>
      </c>
      <c r="AS74" s="31">
        <f t="shared" si="243"/>
        <v>1992</v>
      </c>
      <c r="AT74" s="31">
        <f t="shared" si="243"/>
        <v>39832170.864640005</v>
      </c>
      <c r="AU74" s="31">
        <f t="shared" si="243"/>
        <v>5</v>
      </c>
      <c r="AV74" s="31">
        <f t="shared" si="243"/>
        <v>412260.92543999996</v>
      </c>
      <c r="AW74" s="31">
        <f t="shared" si="243"/>
        <v>0</v>
      </c>
      <c r="AX74" s="31">
        <f t="shared" si="243"/>
        <v>0</v>
      </c>
      <c r="AY74" s="31">
        <f t="shared" si="243"/>
        <v>0</v>
      </c>
      <c r="AZ74" s="31">
        <f t="shared" si="243"/>
        <v>0</v>
      </c>
      <c r="BA74" s="31">
        <f t="shared" si="243"/>
        <v>0</v>
      </c>
      <c r="BB74" s="31">
        <f t="shared" si="243"/>
        <v>0</v>
      </c>
      <c r="BC74" s="31">
        <f t="shared" si="243"/>
        <v>20</v>
      </c>
      <c r="BD74" s="31">
        <f t="shared" si="243"/>
        <v>231236.09599999999</v>
      </c>
      <c r="BE74" s="31">
        <f t="shared" si="243"/>
        <v>0</v>
      </c>
      <c r="BF74" s="31">
        <f t="shared" si="243"/>
        <v>0</v>
      </c>
      <c r="BG74" s="31">
        <f t="shared" ref="BG74:BV74" si="244">SUM(BG75:BG85)</f>
        <v>70</v>
      </c>
      <c r="BH74" s="31">
        <f t="shared" si="244"/>
        <v>2585803.9961600006</v>
      </c>
      <c r="BI74" s="31">
        <f t="shared" si="244"/>
        <v>0</v>
      </c>
      <c r="BJ74" s="31">
        <f t="shared" si="244"/>
        <v>0</v>
      </c>
      <c r="BK74" s="31">
        <f t="shared" si="244"/>
        <v>2</v>
      </c>
      <c r="BL74" s="31">
        <f t="shared" si="244"/>
        <v>16186.52672</v>
      </c>
      <c r="BM74" s="31">
        <f t="shared" si="244"/>
        <v>84</v>
      </c>
      <c r="BN74" s="31">
        <f t="shared" si="244"/>
        <v>1781869.7809919999</v>
      </c>
      <c r="BO74" s="31">
        <f t="shared" si="244"/>
        <v>52</v>
      </c>
      <c r="BP74" s="31">
        <f t="shared" si="244"/>
        <v>1935674.81856</v>
      </c>
      <c r="BQ74" s="31">
        <f t="shared" si="244"/>
        <v>137</v>
      </c>
      <c r="BR74" s="31">
        <f t="shared" si="244"/>
        <v>2212000.9368575998</v>
      </c>
      <c r="BS74" s="31">
        <f t="shared" si="244"/>
        <v>704</v>
      </c>
      <c r="BT74" s="31">
        <f t="shared" si="244"/>
        <v>10905643.155456001</v>
      </c>
      <c r="BU74" s="31">
        <f t="shared" si="244"/>
        <v>315</v>
      </c>
      <c r="BV74" s="31">
        <f t="shared" si="244"/>
        <v>6909761.4458879996</v>
      </c>
      <c r="BW74" s="31">
        <f t="shared" ref="BW74:CL74" si="245">SUM(BW75:BW85)</f>
        <v>501</v>
      </c>
      <c r="BX74" s="31">
        <f t="shared" si="245"/>
        <v>8122369.6318464</v>
      </c>
      <c r="BY74" s="31">
        <f t="shared" si="245"/>
        <v>46</v>
      </c>
      <c r="BZ74" s="31">
        <f t="shared" si="245"/>
        <v>760752.52592639998</v>
      </c>
      <c r="CA74" s="31">
        <f t="shared" si="245"/>
        <v>876</v>
      </c>
      <c r="CB74" s="31">
        <f t="shared" si="245"/>
        <v>15698505.7345536</v>
      </c>
      <c r="CC74" s="31">
        <f t="shared" si="245"/>
        <v>338</v>
      </c>
      <c r="CD74" s="31">
        <f t="shared" si="245"/>
        <v>6789824.6191104008</v>
      </c>
      <c r="CE74" s="31">
        <f t="shared" si="245"/>
        <v>402</v>
      </c>
      <c r="CF74" s="31">
        <f t="shared" si="245"/>
        <v>7029378.0996095985</v>
      </c>
      <c r="CG74" s="31">
        <f t="shared" si="245"/>
        <v>0</v>
      </c>
      <c r="CH74" s="31">
        <f t="shared" si="245"/>
        <v>0</v>
      </c>
      <c r="CI74" s="31">
        <f t="shared" si="245"/>
        <v>27</v>
      </c>
      <c r="CJ74" s="31">
        <f t="shared" si="245"/>
        <v>681181.89834240009</v>
      </c>
      <c r="CK74" s="31">
        <f t="shared" si="245"/>
        <v>6</v>
      </c>
      <c r="CL74" s="31">
        <f t="shared" si="245"/>
        <v>347567.67252480006</v>
      </c>
      <c r="CM74" s="31">
        <f t="shared" ref="CM74:DB74" si="246">SUM(CM75:CM85)</f>
        <v>290</v>
      </c>
      <c r="CN74" s="31">
        <f t="shared" si="246"/>
        <v>5502097.7356800009</v>
      </c>
      <c r="CO74" s="31">
        <f t="shared" si="246"/>
        <v>9</v>
      </c>
      <c r="CP74" s="31">
        <f t="shared" si="246"/>
        <v>794077.96715520008</v>
      </c>
      <c r="CQ74" s="31">
        <f t="shared" si="246"/>
        <v>0</v>
      </c>
      <c r="CR74" s="31">
        <f t="shared" si="246"/>
        <v>0</v>
      </c>
      <c r="CS74" s="31">
        <f t="shared" si="246"/>
        <v>0</v>
      </c>
      <c r="CT74" s="31">
        <f t="shared" si="246"/>
        <v>0</v>
      </c>
      <c r="CU74" s="31">
        <f t="shared" si="246"/>
        <v>30</v>
      </c>
      <c r="CV74" s="31">
        <f t="shared" si="246"/>
        <v>548868.0959999999</v>
      </c>
      <c r="CW74" s="31">
        <f t="shared" si="246"/>
        <v>4397</v>
      </c>
      <c r="CX74" s="31">
        <f t="shared" si="246"/>
        <v>102596619.976704</v>
      </c>
      <c r="CY74" s="31">
        <f t="shared" si="246"/>
        <v>0</v>
      </c>
      <c r="CZ74" s="31">
        <f t="shared" si="246"/>
        <v>0</v>
      </c>
      <c r="DA74" s="31">
        <f t="shared" si="246"/>
        <v>483</v>
      </c>
      <c r="DB74" s="31">
        <f t="shared" si="246"/>
        <v>8930330.9125631992</v>
      </c>
      <c r="DC74" s="31">
        <f t="shared" ref="DC74:DR74" si="247">SUM(DC75:DC85)</f>
        <v>36</v>
      </c>
      <c r="DD74" s="31">
        <f t="shared" si="247"/>
        <v>1092835.584</v>
      </c>
      <c r="DE74" s="31">
        <f t="shared" si="247"/>
        <v>270</v>
      </c>
      <c r="DF74" s="31">
        <f t="shared" si="247"/>
        <v>8229082.8032000009</v>
      </c>
      <c r="DG74" s="31">
        <f t="shared" si="247"/>
        <v>61</v>
      </c>
      <c r="DH74" s="31">
        <f t="shared" si="247"/>
        <v>1782754.0684800001</v>
      </c>
      <c r="DI74" s="31">
        <f t="shared" si="247"/>
        <v>0</v>
      </c>
      <c r="DJ74" s="31">
        <f t="shared" si="247"/>
        <v>0</v>
      </c>
      <c r="DK74" s="31">
        <f t="shared" si="247"/>
        <v>0</v>
      </c>
      <c r="DL74" s="31">
        <f t="shared" si="247"/>
        <v>0</v>
      </c>
      <c r="DM74" s="31">
        <f t="shared" si="247"/>
        <v>0</v>
      </c>
      <c r="DN74" s="31">
        <f t="shared" si="247"/>
        <v>0</v>
      </c>
      <c r="DO74" s="31">
        <f t="shared" si="247"/>
        <v>0</v>
      </c>
      <c r="DP74" s="31">
        <f t="shared" si="247"/>
        <v>0</v>
      </c>
      <c r="DQ74" s="31">
        <f t="shared" si="247"/>
        <v>17059</v>
      </c>
      <c r="DR74" s="31">
        <f t="shared" si="247"/>
        <v>346646645.25122565</v>
      </c>
    </row>
    <row r="75" spans="1:122" x14ac:dyDescent="0.25">
      <c r="A75" s="28"/>
      <c r="B75" s="29">
        <v>56</v>
      </c>
      <c r="C75" s="23" t="s">
        <v>137</v>
      </c>
      <c r="D75" s="24">
        <f t="shared" si="66"/>
        <v>18150.400000000001</v>
      </c>
      <c r="E75" s="30">
        <v>0.57999999999999996</v>
      </c>
      <c r="F75" s="25">
        <v>1</v>
      </c>
      <c r="G75" s="24">
        <v>1.4</v>
      </c>
      <c r="H75" s="24">
        <v>1.68</v>
      </c>
      <c r="I75" s="24">
        <v>2.23</v>
      </c>
      <c r="J75" s="24">
        <v>2.39</v>
      </c>
      <c r="K75" s="26"/>
      <c r="L75" s="26">
        <f t="shared" ref="L75:L84" si="248">K75*D75*E75*F75*G75*$L$6</f>
        <v>0</v>
      </c>
      <c r="M75" s="26"/>
      <c r="N75" s="26">
        <f t="shared" ref="N75:N84" si="249">M75*D75*E75*F75*G75*$N$6</f>
        <v>0</v>
      </c>
      <c r="O75" s="26">
        <v>0</v>
      </c>
      <c r="P75" s="26">
        <f t="shared" ref="P75:P84" si="250">O75*D75*E75*F75*G75*$P$6</f>
        <v>0</v>
      </c>
      <c r="Q75" s="26">
        <v>0</v>
      </c>
      <c r="R75" s="26">
        <f t="shared" ref="R75:R84" si="251">Q75*D75*E75*F75*G75*$R$6</f>
        <v>0</v>
      </c>
      <c r="S75" s="26">
        <v>0</v>
      </c>
      <c r="T75" s="26">
        <f t="shared" ref="T75:T84" si="252">S75*D75*E75*F75*G75*$T$6</f>
        <v>0</v>
      </c>
      <c r="U75" s="26">
        <v>0</v>
      </c>
      <c r="V75" s="26">
        <f t="shared" ref="V75:V85" si="253">U75*D75*E75*F75*G75*$V$6</f>
        <v>0</v>
      </c>
      <c r="W75" s="26">
        <v>0</v>
      </c>
      <c r="X75" s="26">
        <f t="shared" ref="X75:X84" si="254">W75*D75*E75*F75*G75*$X$6</f>
        <v>0</v>
      </c>
      <c r="Y75" s="26">
        <v>0</v>
      </c>
      <c r="Z75" s="26">
        <f t="shared" ref="Z75:Z84" si="255">Y75*D75*E75*F75*G75*$Z$6</f>
        <v>0</v>
      </c>
      <c r="AA75" s="26">
        <v>0</v>
      </c>
      <c r="AB75" s="26">
        <f t="shared" ref="AB75:AB84" si="256">AA75*D75*E75*F75*G75*$AB$6</f>
        <v>0</v>
      </c>
      <c r="AC75" s="26">
        <v>0</v>
      </c>
      <c r="AD75" s="26">
        <f t="shared" ref="AD75:AD84" si="257">AC75*D75*E75*F75*G75*$AD$6</f>
        <v>0</v>
      </c>
      <c r="AE75" s="26">
        <v>20</v>
      </c>
      <c r="AF75" s="26">
        <f t="shared" ref="AF75:AF84" si="258">AE75*D75*E75*F75*G75*$AF$6</f>
        <v>299183.93343999994</v>
      </c>
      <c r="AG75" s="26">
        <v>28</v>
      </c>
      <c r="AH75" s="26">
        <f t="shared" ref="AH75:AH84" si="259">AG75*D75*E75*F75*G75*$AH$6</f>
        <v>420920.84428800002</v>
      </c>
      <c r="AI75" s="26"/>
      <c r="AJ75" s="26">
        <f t="shared" ref="AJ75:AJ84" si="260">AI75*D75*E75*F75*G75*$AJ$6</f>
        <v>0</v>
      </c>
      <c r="AK75" s="26">
        <v>0</v>
      </c>
      <c r="AL75" s="26">
        <f t="shared" ref="AL75:AL84" si="261">AK75*D75*E75*F75*G75*$AL$6</f>
        <v>0</v>
      </c>
      <c r="AM75" s="26">
        <v>55</v>
      </c>
      <c r="AN75" s="26">
        <f t="shared" ref="AN75:AN84" si="262">AM75*D75*E75*F75*G75*$AN$6</f>
        <v>826808.80128000001</v>
      </c>
      <c r="AO75" s="26">
        <v>0</v>
      </c>
      <c r="AP75" s="26">
        <f t="shared" ref="AP75:AP84" si="263">AO75*D75*E75*F75*G75*$AP$6</f>
        <v>0</v>
      </c>
      <c r="AQ75" s="26">
        <v>0</v>
      </c>
      <c r="AR75" s="26">
        <f t="shared" ref="AR75:AR84" si="264">AQ75*D75*E75*F75*G75*$AR$6</f>
        <v>0</v>
      </c>
      <c r="AS75" s="26">
        <v>870</v>
      </c>
      <c r="AT75" s="26">
        <f t="shared" ref="AT75:AT84" si="265">AS75*D75*E75*F75*G75*$AT$6</f>
        <v>14104385.433600001</v>
      </c>
      <c r="AU75" s="26">
        <v>0</v>
      </c>
      <c r="AV75" s="26">
        <f t="shared" ref="AV75:AV84" si="266">AU75*D75*E75*F75*G75*$AV$6</f>
        <v>0</v>
      </c>
      <c r="AW75" s="26">
        <v>0</v>
      </c>
      <c r="AX75" s="26">
        <f t="shared" ref="AX75:AX84" si="267">AW75*D75*E75*F75*G75*$AX$6</f>
        <v>0</v>
      </c>
      <c r="AY75" s="26">
        <v>0</v>
      </c>
      <c r="AZ75" s="26">
        <f t="shared" ref="AZ75:AZ84" si="268">AY75*D75*E75*F75*G75*$AZ$6</f>
        <v>0</v>
      </c>
      <c r="BA75" s="26">
        <v>0</v>
      </c>
      <c r="BB75" s="26">
        <f t="shared" ref="BB75:BB84" si="269">BA75*D75*E75*F75*G75*$BB$6</f>
        <v>0</v>
      </c>
      <c r="BC75" s="26">
        <v>0</v>
      </c>
      <c r="BD75" s="26">
        <f t="shared" ref="BD75:BD84" si="270">BC75*D75*E75*F75*G75*$BD$6</f>
        <v>0</v>
      </c>
      <c r="BE75" s="26">
        <v>0</v>
      </c>
      <c r="BF75" s="26">
        <f t="shared" ref="BF75:BF84" si="271">BE75*D75*E75*F75*G75*$BF$6</f>
        <v>0</v>
      </c>
      <c r="BG75" s="26">
        <v>0</v>
      </c>
      <c r="BH75" s="26">
        <f t="shared" ref="BH75:BH84" si="272">BG75*D75*E75*F75*G75*$BH$6</f>
        <v>0</v>
      </c>
      <c r="BI75" s="26">
        <v>0</v>
      </c>
      <c r="BJ75" s="26">
        <f t="shared" ref="BJ75:BJ84" si="273">BI75*D75*E75*F75*G75*$BJ$6</f>
        <v>0</v>
      </c>
      <c r="BK75" s="26">
        <v>0</v>
      </c>
      <c r="BL75" s="26">
        <f t="shared" ref="BL75:BL84" si="274">BK75*D75*E75*F75*G75*$BL$6</f>
        <v>0</v>
      </c>
      <c r="BM75" s="26">
        <v>0</v>
      </c>
      <c r="BN75" s="26">
        <f t="shared" ref="BN75:BN84" si="275">BM75*D75*E75*F75*H75*$BN$6</f>
        <v>0</v>
      </c>
      <c r="BO75" s="26">
        <v>0</v>
      </c>
      <c r="BP75" s="26">
        <f t="shared" ref="BP75:BP84" si="276">BO75*D75*E75*F75*H75*$BP$6</f>
        <v>0</v>
      </c>
      <c r="BQ75" s="26">
        <v>0</v>
      </c>
      <c r="BR75" s="26">
        <f t="shared" ref="BR75:BR84" si="277">BQ75*D75*E75*F75*H75*$BR$6</f>
        <v>0</v>
      </c>
      <c r="BS75" s="26">
        <v>71</v>
      </c>
      <c r="BT75" s="26">
        <f t="shared" ref="BT75:BT84" si="278">BS75*D75*E75*F75*H75*$BT$6</f>
        <v>1205460.7036416002</v>
      </c>
      <c r="BU75" s="26">
        <v>6</v>
      </c>
      <c r="BV75" s="26">
        <f t="shared" ref="BV75:BV84" si="279">BU75*D75*E75*F75*H75*$BV$6</f>
        <v>148560.29798399998</v>
      </c>
      <c r="BW75" s="26">
        <v>52</v>
      </c>
      <c r="BX75" s="26">
        <f t="shared" ref="BX75:BX84" si="280">BW75*D75*E75*F75*H75*$BX$6</f>
        <v>882872.62801919994</v>
      </c>
      <c r="BY75" s="26">
        <v>0</v>
      </c>
      <c r="BZ75" s="26">
        <f t="shared" ref="BZ75:BZ84" si="281">BY75*D75*E75*F75*H75*$BZ$6</f>
        <v>0</v>
      </c>
      <c r="CA75" s="26">
        <v>60</v>
      </c>
      <c r="CB75" s="26">
        <f t="shared" ref="CB75:CB84" si="282">CA75*D75*E75*F75*H75*$CB$6</f>
        <v>1018699.1861759997</v>
      </c>
      <c r="CC75" s="26">
        <v>23</v>
      </c>
      <c r="CD75" s="26">
        <f t="shared" ref="CD75:CD84" si="283">CC75*D75*E75*F75*H75*$CD$6</f>
        <v>412873.82814719988</v>
      </c>
      <c r="CE75" s="26">
        <v>20</v>
      </c>
      <c r="CF75" s="26">
        <f t="shared" ref="CF75:CF84" si="284">CE75*D75*E75*F75*H75*$CF$6</f>
        <v>359020.7201279999</v>
      </c>
      <c r="CG75" s="26">
        <v>0</v>
      </c>
      <c r="CH75" s="26">
        <f t="shared" ref="CH75:CH84" si="285">CG75*D75*E75*F75*H75*$CH$6</f>
        <v>0</v>
      </c>
      <c r="CI75" s="26">
        <v>10</v>
      </c>
      <c r="CJ75" s="26">
        <f t="shared" ref="CJ75:CJ84" si="286">CI75*D75*E75*F75*H75*$CJ$6</f>
        <v>183931.79750399999</v>
      </c>
      <c r="CK75" s="26">
        <v>0</v>
      </c>
      <c r="CL75" s="26">
        <f t="shared" ref="CL75:CL84" si="287">CK75*D75*E75*F75*H75*$CL$6</f>
        <v>0</v>
      </c>
      <c r="CM75" s="27">
        <v>0</v>
      </c>
      <c r="CN75" s="27">
        <f t="shared" ref="CN75:CN84" si="288">CM75*D75*E75*F75*H75*$CN$6</f>
        <v>0</v>
      </c>
      <c r="CO75" s="26">
        <v>0</v>
      </c>
      <c r="CP75" s="26">
        <f t="shared" ref="CP75:CP84" si="289">CO75*D75*E75*F75*H75*$CP$6</f>
        <v>0</v>
      </c>
      <c r="CQ75" s="26">
        <v>0</v>
      </c>
      <c r="CR75" s="26">
        <f t="shared" ref="CR75:CR84" si="290">CQ75*D75*E75*F75*H75*$CR$6</f>
        <v>0</v>
      </c>
      <c r="CS75" s="26">
        <v>0</v>
      </c>
      <c r="CT75" s="26">
        <f t="shared" ref="CT75:CT84" si="291">CS75*D75*E75*F75*H75*$CT$6</f>
        <v>0</v>
      </c>
      <c r="CU75" s="26"/>
      <c r="CV75" s="26">
        <f t="shared" ref="CV75:CV84" si="292">CU75*D75*E75*F75*H75*$CV$6</f>
        <v>0</v>
      </c>
      <c r="CW75" s="26">
        <v>482</v>
      </c>
      <c r="CX75" s="26">
        <f t="shared" ref="CX75:CX84" si="293">CW75*D75*E75*F75*H75*$CX$6</f>
        <v>10229437.661184</v>
      </c>
      <c r="CY75" s="26">
        <v>0</v>
      </c>
      <c r="CZ75" s="26">
        <f t="shared" ref="CZ75:CZ84" si="294">CY75*D75*E75*F75*H75*$CZ$6</f>
        <v>0</v>
      </c>
      <c r="DA75" s="26">
        <v>92</v>
      </c>
      <c r="DB75" s="26">
        <f t="shared" ref="DB75:DB84" si="295">DA75*D75*E75*F75*H75*$DB$6</f>
        <v>1651495.3125887995</v>
      </c>
      <c r="DC75" s="26">
        <v>0</v>
      </c>
      <c r="DD75" s="26">
        <f t="shared" ref="DD75:DD84" si="296">DC75*D75*E75*F75*I75*$DD$6</f>
        <v>0</v>
      </c>
      <c r="DE75" s="26"/>
      <c r="DF75" s="26">
        <f t="shared" ref="DF75:DF84" si="297">DE75*D75*E75*F75*J75*$DF$6</f>
        <v>0</v>
      </c>
      <c r="DG75" s="26"/>
      <c r="DH75" s="26"/>
      <c r="DI75" s="26"/>
      <c r="DJ75" s="26"/>
      <c r="DK75" s="26"/>
      <c r="DL75" s="26">
        <f t="shared" ref="DL75:DL84" si="298">DK75*D75*E75*F75*G75*$DL$6</f>
        <v>0</v>
      </c>
      <c r="DM75" s="26"/>
      <c r="DN75" s="26"/>
      <c r="DO75" s="26"/>
      <c r="DP75" s="26"/>
      <c r="DQ75" s="32">
        <f t="shared" ref="DQ75:DQ85" si="299">SUM(K75,M75,O75,Q75,S75,U75,W75,Y75,AA75,AC75,AE75,AG75,AI75,AK75,AM75,AO75,AQ75,AS75,AU75,AW75,AY75,BA75,BC75,BE75,BG75,BI75,BK75,BM75,BO75,BQ75,BS75,BU75,BW75,BY75,CA75,CC75,CE75,CG75,CI75,CK75,CM75,CO75,CQ75,CS75,CU75,CW75,CY75,DA75,DC75,DE75,DI75,DG75,DK75,DM75,DO75)</f>
        <v>1789</v>
      </c>
      <c r="DR75" s="32">
        <f t="shared" ref="DR75:DR85" si="300">SUM(L75,N75,P75,R75,T75,V75,X75,Z75,AB75,AD75,AF75,AH75,AJ75,AL75,AN75,AP75,AR75,AT75,AV75,AX75,AZ75,BB75,BD75,BF75,BH75,BJ75,BL75,BN75,BP75,BR75,BT75,BV75,BX75,BZ75,CB75,CD75,CF75,CH75,CJ75,CL75,CN75,CP75,CR75,CT75,CV75,CX75,CZ75,DB75,DD75,DF75,DJ75,DH75,DL75,DN75,DP75)</f>
        <v>31743651.147980798</v>
      </c>
    </row>
    <row r="76" spans="1:122" x14ac:dyDescent="0.25">
      <c r="A76" s="28"/>
      <c r="B76" s="29">
        <v>57</v>
      </c>
      <c r="C76" s="23" t="s">
        <v>138</v>
      </c>
      <c r="D76" s="24">
        <f t="shared" ref="D76:D139" si="301">D75</f>
        <v>18150.400000000001</v>
      </c>
      <c r="E76" s="30">
        <v>0.62</v>
      </c>
      <c r="F76" s="25">
        <v>1</v>
      </c>
      <c r="G76" s="24">
        <v>1.4</v>
      </c>
      <c r="H76" s="24">
        <v>1.68</v>
      </c>
      <c r="I76" s="24">
        <v>2.23</v>
      </c>
      <c r="J76" s="24">
        <v>2.39</v>
      </c>
      <c r="K76" s="26"/>
      <c r="L76" s="26">
        <f t="shared" si="248"/>
        <v>0</v>
      </c>
      <c r="M76" s="26">
        <v>1519</v>
      </c>
      <c r="N76" s="26">
        <f t="shared" si="249"/>
        <v>31110504.355840001</v>
      </c>
      <c r="O76" s="26"/>
      <c r="P76" s="26">
        <f t="shared" si="250"/>
        <v>0</v>
      </c>
      <c r="Q76" s="26"/>
      <c r="R76" s="26">
        <f t="shared" si="251"/>
        <v>0</v>
      </c>
      <c r="S76" s="26"/>
      <c r="T76" s="26">
        <f t="shared" si="252"/>
        <v>0</v>
      </c>
      <c r="U76" s="26"/>
      <c r="V76" s="26">
        <f t="shared" si="253"/>
        <v>0</v>
      </c>
      <c r="W76" s="26"/>
      <c r="X76" s="26">
        <f t="shared" si="254"/>
        <v>0</v>
      </c>
      <c r="Y76" s="26"/>
      <c r="Z76" s="26">
        <f t="shared" si="255"/>
        <v>0</v>
      </c>
      <c r="AA76" s="26"/>
      <c r="AB76" s="26">
        <f t="shared" si="256"/>
        <v>0</v>
      </c>
      <c r="AC76" s="26"/>
      <c r="AD76" s="26">
        <f t="shared" si="257"/>
        <v>0</v>
      </c>
      <c r="AE76" s="26">
        <v>80</v>
      </c>
      <c r="AF76" s="26">
        <f t="shared" si="258"/>
        <v>1279269.2326399998</v>
      </c>
      <c r="AG76" s="26">
        <v>120</v>
      </c>
      <c r="AH76" s="26">
        <f t="shared" si="259"/>
        <v>1928356.5772799999</v>
      </c>
      <c r="AI76" s="26"/>
      <c r="AJ76" s="26">
        <f t="shared" si="260"/>
        <v>0</v>
      </c>
      <c r="AK76" s="26"/>
      <c r="AL76" s="26">
        <f t="shared" si="261"/>
        <v>0</v>
      </c>
      <c r="AM76" s="26">
        <v>257</v>
      </c>
      <c r="AN76" s="26">
        <f t="shared" si="262"/>
        <v>4129897.0030080006</v>
      </c>
      <c r="AO76" s="26"/>
      <c r="AP76" s="26">
        <f t="shared" si="263"/>
        <v>0</v>
      </c>
      <c r="AQ76" s="26"/>
      <c r="AR76" s="26">
        <f t="shared" si="264"/>
        <v>0</v>
      </c>
      <c r="AS76" s="26">
        <v>43</v>
      </c>
      <c r="AT76" s="26">
        <f t="shared" si="265"/>
        <v>745190.08256000013</v>
      </c>
      <c r="AU76" s="26"/>
      <c r="AV76" s="26">
        <f t="shared" si="266"/>
        <v>0</v>
      </c>
      <c r="AW76" s="26"/>
      <c r="AX76" s="26">
        <f t="shared" si="267"/>
        <v>0</v>
      </c>
      <c r="AY76" s="26"/>
      <c r="AZ76" s="26">
        <f t="shared" si="268"/>
        <v>0</v>
      </c>
      <c r="BA76" s="26"/>
      <c r="BB76" s="26">
        <f t="shared" si="269"/>
        <v>0</v>
      </c>
      <c r="BC76" s="26"/>
      <c r="BD76" s="26">
        <f t="shared" si="270"/>
        <v>0</v>
      </c>
      <c r="BE76" s="26"/>
      <c r="BF76" s="26">
        <f t="shared" si="271"/>
        <v>0</v>
      </c>
      <c r="BG76" s="26"/>
      <c r="BH76" s="26">
        <f t="shared" si="272"/>
        <v>0</v>
      </c>
      <c r="BI76" s="26"/>
      <c r="BJ76" s="26">
        <f t="shared" si="273"/>
        <v>0</v>
      </c>
      <c r="BK76" s="26"/>
      <c r="BL76" s="26">
        <f t="shared" si="274"/>
        <v>0</v>
      </c>
      <c r="BM76" s="26"/>
      <c r="BN76" s="26">
        <f t="shared" si="275"/>
        <v>0</v>
      </c>
      <c r="BO76" s="26"/>
      <c r="BP76" s="26">
        <f t="shared" si="276"/>
        <v>0</v>
      </c>
      <c r="BQ76" s="26"/>
      <c r="BR76" s="26">
        <f t="shared" si="277"/>
        <v>0</v>
      </c>
      <c r="BS76" s="26">
        <v>88</v>
      </c>
      <c r="BT76" s="26">
        <f t="shared" si="278"/>
        <v>1597132.9769472003</v>
      </c>
      <c r="BU76" s="26">
        <v>18</v>
      </c>
      <c r="BV76" s="26">
        <f t="shared" si="279"/>
        <v>476417.50732799992</v>
      </c>
      <c r="BW76" s="26">
        <v>154</v>
      </c>
      <c r="BX76" s="26">
        <f t="shared" si="280"/>
        <v>2794982.7096575997</v>
      </c>
      <c r="BY76" s="26"/>
      <c r="BZ76" s="26">
        <f t="shared" si="281"/>
        <v>0</v>
      </c>
      <c r="CA76" s="26">
        <v>280</v>
      </c>
      <c r="CB76" s="26">
        <f t="shared" si="282"/>
        <v>5081786.7448319998</v>
      </c>
      <c r="CC76" s="26">
        <v>47</v>
      </c>
      <c r="CD76" s="26">
        <f t="shared" si="283"/>
        <v>901884.80901119998</v>
      </c>
      <c r="CE76" s="26">
        <v>55</v>
      </c>
      <c r="CF76" s="26">
        <f t="shared" si="284"/>
        <v>1055397.116928</v>
      </c>
      <c r="CG76" s="26"/>
      <c r="CH76" s="26">
        <f t="shared" si="285"/>
        <v>0</v>
      </c>
      <c r="CI76" s="26"/>
      <c r="CJ76" s="26">
        <f t="shared" si="286"/>
        <v>0</v>
      </c>
      <c r="CK76" s="26"/>
      <c r="CL76" s="26">
        <f t="shared" si="287"/>
        <v>0</v>
      </c>
      <c r="CM76" s="27"/>
      <c r="CN76" s="27">
        <f t="shared" si="288"/>
        <v>0</v>
      </c>
      <c r="CO76" s="26">
        <v>1</v>
      </c>
      <c r="CP76" s="26">
        <f t="shared" si="289"/>
        <v>19661.674905600001</v>
      </c>
      <c r="CQ76" s="26"/>
      <c r="CR76" s="26">
        <f t="shared" si="290"/>
        <v>0</v>
      </c>
      <c r="CS76" s="26"/>
      <c r="CT76" s="26">
        <f t="shared" si="291"/>
        <v>0</v>
      </c>
      <c r="CU76" s="26"/>
      <c r="CV76" s="26">
        <f t="shared" si="292"/>
        <v>0</v>
      </c>
      <c r="CW76" s="26">
        <v>1279</v>
      </c>
      <c r="CX76" s="26">
        <f t="shared" si="293"/>
        <v>29016094.851072002</v>
      </c>
      <c r="CY76" s="26"/>
      <c r="CZ76" s="26">
        <f t="shared" si="294"/>
        <v>0</v>
      </c>
      <c r="DA76" s="26">
        <v>193</v>
      </c>
      <c r="DB76" s="26">
        <f t="shared" si="295"/>
        <v>3703484.4284927994</v>
      </c>
      <c r="DC76" s="26"/>
      <c r="DD76" s="26">
        <f t="shared" si="296"/>
        <v>0</v>
      </c>
      <c r="DE76" s="26">
        <v>2</v>
      </c>
      <c r="DF76" s="26">
        <f t="shared" si="297"/>
        <v>75306.735616000005</v>
      </c>
      <c r="DG76" s="26"/>
      <c r="DH76" s="26"/>
      <c r="DI76" s="26"/>
      <c r="DJ76" s="26"/>
      <c r="DK76" s="26"/>
      <c r="DL76" s="26">
        <f t="shared" si="298"/>
        <v>0</v>
      </c>
      <c r="DM76" s="26"/>
      <c r="DN76" s="26"/>
      <c r="DO76" s="26"/>
      <c r="DP76" s="26"/>
      <c r="DQ76" s="32">
        <f t="shared" si="299"/>
        <v>4136</v>
      </c>
      <c r="DR76" s="32">
        <f t="shared" si="300"/>
        <v>83915366.806118399</v>
      </c>
    </row>
    <row r="77" spans="1:122" x14ac:dyDescent="0.25">
      <c r="A77" s="28"/>
      <c r="B77" s="29">
        <v>58</v>
      </c>
      <c r="C77" s="23" t="s">
        <v>139</v>
      </c>
      <c r="D77" s="24">
        <f t="shared" si="301"/>
        <v>18150.400000000001</v>
      </c>
      <c r="E77" s="30">
        <v>1.4</v>
      </c>
      <c r="F77" s="25">
        <v>1</v>
      </c>
      <c r="G77" s="24">
        <v>1.4</v>
      </c>
      <c r="H77" s="24">
        <v>1.68</v>
      </c>
      <c r="I77" s="24">
        <v>2.23</v>
      </c>
      <c r="J77" s="24">
        <v>2.39</v>
      </c>
      <c r="K77" s="26"/>
      <c r="L77" s="26">
        <f t="shared" si="248"/>
        <v>0</v>
      </c>
      <c r="M77" s="26">
        <v>7</v>
      </c>
      <c r="N77" s="26">
        <f t="shared" si="249"/>
        <v>323730.5344</v>
      </c>
      <c r="O77" s="26">
        <v>0</v>
      </c>
      <c r="P77" s="26">
        <f t="shared" si="250"/>
        <v>0</v>
      </c>
      <c r="Q77" s="26">
        <v>0</v>
      </c>
      <c r="R77" s="26">
        <f t="shared" si="251"/>
        <v>0</v>
      </c>
      <c r="S77" s="26">
        <v>0</v>
      </c>
      <c r="T77" s="26">
        <f t="shared" si="252"/>
        <v>0</v>
      </c>
      <c r="U77" s="26"/>
      <c r="V77" s="26">
        <f t="shared" si="253"/>
        <v>0</v>
      </c>
      <c r="W77" s="26">
        <v>0</v>
      </c>
      <c r="X77" s="26">
        <f t="shared" si="254"/>
        <v>0</v>
      </c>
      <c r="Y77" s="26">
        <v>0</v>
      </c>
      <c r="Z77" s="26">
        <f t="shared" si="255"/>
        <v>0</v>
      </c>
      <c r="AA77" s="26">
        <v>0</v>
      </c>
      <c r="AB77" s="26">
        <f t="shared" si="256"/>
        <v>0</v>
      </c>
      <c r="AC77" s="26"/>
      <c r="AD77" s="26">
        <f t="shared" si="257"/>
        <v>0</v>
      </c>
      <c r="AE77" s="26"/>
      <c r="AF77" s="26">
        <f t="shared" si="258"/>
        <v>0</v>
      </c>
      <c r="AG77" s="26">
        <v>7</v>
      </c>
      <c r="AH77" s="26">
        <f t="shared" si="259"/>
        <v>254003.95776000002</v>
      </c>
      <c r="AI77" s="26"/>
      <c r="AJ77" s="26">
        <f t="shared" si="260"/>
        <v>0</v>
      </c>
      <c r="AK77" s="26">
        <v>0</v>
      </c>
      <c r="AL77" s="26">
        <f t="shared" si="261"/>
        <v>0</v>
      </c>
      <c r="AM77" s="26">
        <v>4</v>
      </c>
      <c r="AN77" s="26">
        <f t="shared" si="262"/>
        <v>145145.11872</v>
      </c>
      <c r="AO77" s="26">
        <v>0</v>
      </c>
      <c r="AP77" s="26">
        <f t="shared" si="263"/>
        <v>0</v>
      </c>
      <c r="AQ77" s="26">
        <v>0</v>
      </c>
      <c r="AR77" s="26">
        <f t="shared" si="264"/>
        <v>0</v>
      </c>
      <c r="AS77" s="26">
        <v>17</v>
      </c>
      <c r="AT77" s="26">
        <f t="shared" si="265"/>
        <v>665248.4608</v>
      </c>
      <c r="AU77" s="26">
        <v>0</v>
      </c>
      <c r="AV77" s="26">
        <f t="shared" si="266"/>
        <v>0</v>
      </c>
      <c r="AW77" s="26">
        <v>0</v>
      </c>
      <c r="AX77" s="26">
        <f t="shared" si="267"/>
        <v>0</v>
      </c>
      <c r="AY77" s="26">
        <v>0</v>
      </c>
      <c r="AZ77" s="26">
        <f t="shared" si="268"/>
        <v>0</v>
      </c>
      <c r="BA77" s="26">
        <v>0</v>
      </c>
      <c r="BB77" s="26">
        <f t="shared" si="269"/>
        <v>0</v>
      </c>
      <c r="BC77" s="26">
        <v>0</v>
      </c>
      <c r="BD77" s="26">
        <f t="shared" si="270"/>
        <v>0</v>
      </c>
      <c r="BE77" s="26">
        <v>0</v>
      </c>
      <c r="BF77" s="26">
        <f t="shared" si="271"/>
        <v>0</v>
      </c>
      <c r="BG77" s="26"/>
      <c r="BH77" s="26">
        <f t="shared" si="272"/>
        <v>0</v>
      </c>
      <c r="BI77" s="26">
        <v>0</v>
      </c>
      <c r="BJ77" s="26">
        <f t="shared" si="273"/>
        <v>0</v>
      </c>
      <c r="BK77" s="26"/>
      <c r="BL77" s="26">
        <f t="shared" si="274"/>
        <v>0</v>
      </c>
      <c r="BM77" s="26"/>
      <c r="BN77" s="26">
        <f t="shared" si="275"/>
        <v>0</v>
      </c>
      <c r="BO77" s="26"/>
      <c r="BP77" s="26">
        <f t="shared" si="276"/>
        <v>0</v>
      </c>
      <c r="BQ77" s="26"/>
      <c r="BR77" s="26">
        <f t="shared" si="277"/>
        <v>0</v>
      </c>
      <c r="BS77" s="26">
        <v>6</v>
      </c>
      <c r="BT77" s="26">
        <f t="shared" si="278"/>
        <v>245892.90700800001</v>
      </c>
      <c r="BU77" s="26">
        <v>1</v>
      </c>
      <c r="BV77" s="26">
        <f t="shared" si="279"/>
        <v>59765.637119999992</v>
      </c>
      <c r="BW77" s="26"/>
      <c r="BX77" s="26">
        <f t="shared" si="280"/>
        <v>0</v>
      </c>
      <c r="BY77" s="26"/>
      <c r="BZ77" s="26">
        <f t="shared" si="281"/>
        <v>0</v>
      </c>
      <c r="CA77" s="26"/>
      <c r="CB77" s="26">
        <f t="shared" si="282"/>
        <v>0</v>
      </c>
      <c r="CC77" s="26">
        <v>2</v>
      </c>
      <c r="CD77" s="26">
        <f t="shared" si="283"/>
        <v>86660.173823999998</v>
      </c>
      <c r="CE77" s="26">
        <v>1</v>
      </c>
      <c r="CF77" s="26">
        <f t="shared" si="284"/>
        <v>43330.086911999999</v>
      </c>
      <c r="CG77" s="26">
        <v>0</v>
      </c>
      <c r="CH77" s="26">
        <f t="shared" si="285"/>
        <v>0</v>
      </c>
      <c r="CI77" s="26"/>
      <c r="CJ77" s="26">
        <f t="shared" si="286"/>
        <v>0</v>
      </c>
      <c r="CK77" s="26">
        <v>0</v>
      </c>
      <c r="CL77" s="26">
        <f t="shared" si="287"/>
        <v>0</v>
      </c>
      <c r="CM77" s="27"/>
      <c r="CN77" s="27">
        <f t="shared" si="288"/>
        <v>0</v>
      </c>
      <c r="CO77" s="26">
        <v>0</v>
      </c>
      <c r="CP77" s="26">
        <f t="shared" si="289"/>
        <v>0</v>
      </c>
      <c r="CQ77" s="26">
        <v>0</v>
      </c>
      <c r="CR77" s="26">
        <f t="shared" si="290"/>
        <v>0</v>
      </c>
      <c r="CS77" s="26">
        <v>0</v>
      </c>
      <c r="CT77" s="26">
        <f t="shared" si="291"/>
        <v>0</v>
      </c>
      <c r="CU77" s="26"/>
      <c r="CV77" s="26">
        <f t="shared" si="292"/>
        <v>0</v>
      </c>
      <c r="CW77" s="26">
        <v>11</v>
      </c>
      <c r="CX77" s="26">
        <f t="shared" si="293"/>
        <v>563504.57856000005</v>
      </c>
      <c r="CY77" s="26"/>
      <c r="CZ77" s="26">
        <f t="shared" si="294"/>
        <v>0</v>
      </c>
      <c r="DA77" s="26">
        <v>1</v>
      </c>
      <c r="DB77" s="26">
        <f t="shared" si="295"/>
        <v>43330.086911999999</v>
      </c>
      <c r="DC77" s="26">
        <v>0</v>
      </c>
      <c r="DD77" s="26">
        <f t="shared" si="296"/>
        <v>0</v>
      </c>
      <c r="DE77" s="26"/>
      <c r="DF77" s="26">
        <f t="shared" si="297"/>
        <v>0</v>
      </c>
      <c r="DG77" s="26"/>
      <c r="DH77" s="26"/>
      <c r="DI77" s="26"/>
      <c r="DJ77" s="26"/>
      <c r="DK77" s="26"/>
      <c r="DL77" s="26">
        <f t="shared" si="298"/>
        <v>0</v>
      </c>
      <c r="DM77" s="26"/>
      <c r="DN77" s="26"/>
      <c r="DO77" s="26"/>
      <c r="DP77" s="26"/>
      <c r="DQ77" s="32">
        <f t="shared" si="299"/>
        <v>57</v>
      </c>
      <c r="DR77" s="32">
        <f t="shared" si="300"/>
        <v>2430611.542016</v>
      </c>
    </row>
    <row r="78" spans="1:122" x14ac:dyDescent="0.25">
      <c r="A78" s="28"/>
      <c r="B78" s="29">
        <v>59</v>
      </c>
      <c r="C78" s="23" t="s">
        <v>140</v>
      </c>
      <c r="D78" s="24">
        <f t="shared" si="301"/>
        <v>18150.400000000001</v>
      </c>
      <c r="E78" s="30">
        <v>1.27</v>
      </c>
      <c r="F78" s="25">
        <v>1</v>
      </c>
      <c r="G78" s="24">
        <v>1.4</v>
      </c>
      <c r="H78" s="24">
        <v>1.68</v>
      </c>
      <c r="I78" s="24">
        <v>2.23</v>
      </c>
      <c r="J78" s="24">
        <v>2.39</v>
      </c>
      <c r="K78" s="26"/>
      <c r="L78" s="26">
        <f t="shared" si="248"/>
        <v>0</v>
      </c>
      <c r="M78" s="26">
        <v>11</v>
      </c>
      <c r="N78" s="26">
        <f t="shared" si="249"/>
        <v>461481.18016000011</v>
      </c>
      <c r="O78" s="26"/>
      <c r="P78" s="26">
        <f t="shared" si="250"/>
        <v>0</v>
      </c>
      <c r="Q78" s="26"/>
      <c r="R78" s="26">
        <f t="shared" si="251"/>
        <v>0</v>
      </c>
      <c r="S78" s="26"/>
      <c r="T78" s="26">
        <f t="shared" si="252"/>
        <v>0</v>
      </c>
      <c r="U78" s="26">
        <v>24</v>
      </c>
      <c r="V78" s="26">
        <f t="shared" si="253"/>
        <v>851965.25568000018</v>
      </c>
      <c r="W78" s="26"/>
      <c r="X78" s="26">
        <f t="shared" si="254"/>
        <v>0</v>
      </c>
      <c r="Y78" s="26"/>
      <c r="Z78" s="26">
        <f t="shared" si="255"/>
        <v>0</v>
      </c>
      <c r="AA78" s="26"/>
      <c r="AB78" s="26">
        <f t="shared" si="256"/>
        <v>0</v>
      </c>
      <c r="AC78" s="26">
        <v>6</v>
      </c>
      <c r="AD78" s="26">
        <f t="shared" si="257"/>
        <v>185883.32851200001</v>
      </c>
      <c r="AE78" s="26">
        <v>3</v>
      </c>
      <c r="AF78" s="26">
        <f t="shared" si="258"/>
        <v>98266.447103999992</v>
      </c>
      <c r="AG78" s="26">
        <v>5</v>
      </c>
      <c r="AH78" s="26">
        <f t="shared" si="259"/>
        <v>164584.19712000003</v>
      </c>
      <c r="AI78" s="26"/>
      <c r="AJ78" s="26">
        <f t="shared" si="260"/>
        <v>0</v>
      </c>
      <c r="AK78" s="26">
        <v>4</v>
      </c>
      <c r="AL78" s="26">
        <f t="shared" si="261"/>
        <v>123922.21900799999</v>
      </c>
      <c r="AM78" s="26">
        <v>10</v>
      </c>
      <c r="AN78" s="26">
        <f t="shared" si="262"/>
        <v>329168.39424000005</v>
      </c>
      <c r="AO78" s="26"/>
      <c r="AP78" s="26">
        <f t="shared" si="263"/>
        <v>0</v>
      </c>
      <c r="AQ78" s="26"/>
      <c r="AR78" s="26">
        <f t="shared" si="264"/>
        <v>0</v>
      </c>
      <c r="AS78" s="26">
        <v>37</v>
      </c>
      <c r="AT78" s="26">
        <f t="shared" si="265"/>
        <v>1313446.4358399999</v>
      </c>
      <c r="AU78" s="26"/>
      <c r="AV78" s="26">
        <f t="shared" si="266"/>
        <v>0</v>
      </c>
      <c r="AW78" s="26"/>
      <c r="AX78" s="26">
        <f t="shared" si="267"/>
        <v>0</v>
      </c>
      <c r="AY78" s="26"/>
      <c r="AZ78" s="26">
        <f t="shared" si="268"/>
        <v>0</v>
      </c>
      <c r="BA78" s="26"/>
      <c r="BB78" s="26">
        <f t="shared" si="269"/>
        <v>0</v>
      </c>
      <c r="BC78" s="26"/>
      <c r="BD78" s="26">
        <f t="shared" si="270"/>
        <v>0</v>
      </c>
      <c r="BE78" s="26"/>
      <c r="BF78" s="26">
        <f t="shared" si="271"/>
        <v>0</v>
      </c>
      <c r="BG78" s="26">
        <v>67</v>
      </c>
      <c r="BH78" s="26">
        <f t="shared" si="272"/>
        <v>2378403.0054400004</v>
      </c>
      <c r="BI78" s="26"/>
      <c r="BJ78" s="26">
        <f t="shared" si="273"/>
        <v>0</v>
      </c>
      <c r="BK78" s="26"/>
      <c r="BL78" s="26">
        <f t="shared" si="274"/>
        <v>0</v>
      </c>
      <c r="BM78" s="26">
        <v>2</v>
      </c>
      <c r="BN78" s="26">
        <f t="shared" si="275"/>
        <v>108431.941632</v>
      </c>
      <c r="BO78" s="26"/>
      <c r="BP78" s="26">
        <f t="shared" si="276"/>
        <v>0</v>
      </c>
      <c r="BQ78" s="26">
        <v>6</v>
      </c>
      <c r="BR78" s="26">
        <f t="shared" si="277"/>
        <v>235839.4730496</v>
      </c>
      <c r="BS78" s="26">
        <v>2</v>
      </c>
      <c r="BT78" s="26">
        <f t="shared" si="278"/>
        <v>74353.331404800003</v>
      </c>
      <c r="BU78" s="26">
        <v>1</v>
      </c>
      <c r="BV78" s="26">
        <f t="shared" si="279"/>
        <v>54215.970816000001</v>
      </c>
      <c r="BW78" s="26">
        <v>7</v>
      </c>
      <c r="BX78" s="26">
        <f t="shared" si="280"/>
        <v>260236.65991680001</v>
      </c>
      <c r="BY78" s="26">
        <v>4</v>
      </c>
      <c r="BZ78" s="26">
        <f t="shared" si="281"/>
        <v>157226.3153664</v>
      </c>
      <c r="CA78" s="26">
        <v>24</v>
      </c>
      <c r="CB78" s="26">
        <f t="shared" si="282"/>
        <v>892239.97685760004</v>
      </c>
      <c r="CC78" s="26">
        <v>44</v>
      </c>
      <c r="CD78" s="26">
        <f t="shared" si="283"/>
        <v>1729489.4690304003</v>
      </c>
      <c r="CE78" s="26">
        <v>6</v>
      </c>
      <c r="CF78" s="26">
        <f t="shared" si="284"/>
        <v>235839.4730496</v>
      </c>
      <c r="CG78" s="26"/>
      <c r="CH78" s="26">
        <f t="shared" si="285"/>
        <v>0</v>
      </c>
      <c r="CI78" s="26">
        <v>1</v>
      </c>
      <c r="CJ78" s="26">
        <f t="shared" si="286"/>
        <v>40274.721177600004</v>
      </c>
      <c r="CK78" s="26"/>
      <c r="CL78" s="26">
        <f t="shared" si="287"/>
        <v>0</v>
      </c>
      <c r="CM78" s="27">
        <v>20</v>
      </c>
      <c r="CN78" s="27">
        <f t="shared" si="288"/>
        <v>805494.42355200008</v>
      </c>
      <c r="CO78" s="26"/>
      <c r="CP78" s="26">
        <f t="shared" si="289"/>
        <v>0</v>
      </c>
      <c r="CQ78" s="26"/>
      <c r="CR78" s="26">
        <f t="shared" si="290"/>
        <v>0</v>
      </c>
      <c r="CS78" s="26"/>
      <c r="CT78" s="26">
        <f t="shared" si="291"/>
        <v>0</v>
      </c>
      <c r="CU78" s="26"/>
      <c r="CV78" s="26">
        <f t="shared" si="292"/>
        <v>0</v>
      </c>
      <c r="CW78" s="26">
        <v>76</v>
      </c>
      <c r="CX78" s="26">
        <f t="shared" si="293"/>
        <v>3531783.2417280003</v>
      </c>
      <c r="CY78" s="26"/>
      <c r="CZ78" s="26">
        <f t="shared" si="294"/>
        <v>0</v>
      </c>
      <c r="DA78" s="26">
        <v>6</v>
      </c>
      <c r="DB78" s="26">
        <f t="shared" si="295"/>
        <v>235839.4730496</v>
      </c>
      <c r="DC78" s="26"/>
      <c r="DD78" s="26">
        <f t="shared" si="296"/>
        <v>0</v>
      </c>
      <c r="DE78" s="26">
        <v>10</v>
      </c>
      <c r="DF78" s="26">
        <f t="shared" si="297"/>
        <v>771286.72768000001</v>
      </c>
      <c r="DG78" s="26"/>
      <c r="DH78" s="26"/>
      <c r="DI78" s="26"/>
      <c r="DJ78" s="26"/>
      <c r="DK78" s="26"/>
      <c r="DL78" s="26">
        <f t="shared" si="298"/>
        <v>0</v>
      </c>
      <c r="DM78" s="26"/>
      <c r="DN78" s="26"/>
      <c r="DO78" s="26"/>
      <c r="DP78" s="26"/>
      <c r="DQ78" s="32">
        <f t="shared" si="299"/>
        <v>376</v>
      </c>
      <c r="DR78" s="32">
        <f t="shared" si="300"/>
        <v>15039671.661414402</v>
      </c>
    </row>
    <row r="79" spans="1:122" x14ac:dyDescent="0.25">
      <c r="A79" s="28"/>
      <c r="B79" s="29">
        <v>60</v>
      </c>
      <c r="C79" s="23" t="s">
        <v>141</v>
      </c>
      <c r="D79" s="24">
        <f t="shared" si="301"/>
        <v>18150.400000000001</v>
      </c>
      <c r="E79" s="30">
        <v>3.12</v>
      </c>
      <c r="F79" s="25">
        <v>1</v>
      </c>
      <c r="G79" s="24">
        <v>1.4</v>
      </c>
      <c r="H79" s="24">
        <v>1.68</v>
      </c>
      <c r="I79" s="24">
        <v>2.23</v>
      </c>
      <c r="J79" s="24">
        <v>2.39</v>
      </c>
      <c r="K79" s="26"/>
      <c r="L79" s="26">
        <f t="shared" si="248"/>
        <v>0</v>
      </c>
      <c r="M79" s="26"/>
      <c r="N79" s="26">
        <f t="shared" si="249"/>
        <v>0</v>
      </c>
      <c r="O79" s="26"/>
      <c r="P79" s="26">
        <f t="shared" si="250"/>
        <v>0</v>
      </c>
      <c r="Q79" s="26"/>
      <c r="R79" s="26">
        <f t="shared" si="251"/>
        <v>0</v>
      </c>
      <c r="S79" s="26"/>
      <c r="T79" s="26">
        <f t="shared" si="252"/>
        <v>0</v>
      </c>
      <c r="U79" s="26">
        <v>4</v>
      </c>
      <c r="V79" s="26">
        <f t="shared" si="253"/>
        <v>348836.16768000007</v>
      </c>
      <c r="W79" s="26"/>
      <c r="X79" s="26">
        <f t="shared" si="254"/>
        <v>0</v>
      </c>
      <c r="Y79" s="26"/>
      <c r="Z79" s="26">
        <f t="shared" si="255"/>
        <v>0</v>
      </c>
      <c r="AA79" s="26"/>
      <c r="AB79" s="26">
        <f t="shared" si="256"/>
        <v>0</v>
      </c>
      <c r="AC79" s="26"/>
      <c r="AD79" s="26">
        <f t="shared" si="257"/>
        <v>0</v>
      </c>
      <c r="AE79" s="26"/>
      <c r="AF79" s="26">
        <f t="shared" si="258"/>
        <v>0</v>
      </c>
      <c r="AG79" s="26">
        <v>1</v>
      </c>
      <c r="AH79" s="26">
        <f t="shared" si="259"/>
        <v>80866.566144000011</v>
      </c>
      <c r="AI79" s="26"/>
      <c r="AJ79" s="26">
        <f t="shared" si="260"/>
        <v>0</v>
      </c>
      <c r="AK79" s="26"/>
      <c r="AL79" s="26">
        <f t="shared" si="261"/>
        <v>0</v>
      </c>
      <c r="AM79" s="26">
        <v>0</v>
      </c>
      <c r="AN79" s="26">
        <f t="shared" si="262"/>
        <v>0</v>
      </c>
      <c r="AO79" s="26"/>
      <c r="AP79" s="26">
        <f t="shared" si="263"/>
        <v>0</v>
      </c>
      <c r="AQ79" s="26"/>
      <c r="AR79" s="26">
        <f t="shared" si="264"/>
        <v>0</v>
      </c>
      <c r="AS79" s="26">
        <v>12</v>
      </c>
      <c r="AT79" s="26">
        <f t="shared" si="265"/>
        <v>1046508.50304</v>
      </c>
      <c r="AU79" s="26">
        <v>5</v>
      </c>
      <c r="AV79" s="26">
        <f t="shared" si="266"/>
        <v>412260.92543999996</v>
      </c>
      <c r="AW79" s="26"/>
      <c r="AX79" s="26">
        <f t="shared" si="267"/>
        <v>0</v>
      </c>
      <c r="AY79" s="26"/>
      <c r="AZ79" s="26">
        <f t="shared" si="268"/>
        <v>0</v>
      </c>
      <c r="BA79" s="26"/>
      <c r="BB79" s="26">
        <f t="shared" si="269"/>
        <v>0</v>
      </c>
      <c r="BC79" s="26"/>
      <c r="BD79" s="26">
        <f t="shared" si="270"/>
        <v>0</v>
      </c>
      <c r="BE79" s="26"/>
      <c r="BF79" s="26">
        <f t="shared" si="271"/>
        <v>0</v>
      </c>
      <c r="BG79" s="26">
        <v>2</v>
      </c>
      <c r="BH79" s="26">
        <f t="shared" si="272"/>
        <v>174418.08384000004</v>
      </c>
      <c r="BI79" s="26"/>
      <c r="BJ79" s="26">
        <f t="shared" si="273"/>
        <v>0</v>
      </c>
      <c r="BK79" s="26"/>
      <c r="BL79" s="26">
        <f t="shared" si="274"/>
        <v>0</v>
      </c>
      <c r="BM79" s="26"/>
      <c r="BN79" s="26">
        <f t="shared" si="275"/>
        <v>0</v>
      </c>
      <c r="BO79" s="26"/>
      <c r="BP79" s="26">
        <f t="shared" si="276"/>
        <v>0</v>
      </c>
      <c r="BQ79" s="26"/>
      <c r="BR79" s="26">
        <f t="shared" si="277"/>
        <v>0</v>
      </c>
      <c r="BS79" s="26"/>
      <c r="BT79" s="26">
        <f t="shared" si="278"/>
        <v>0</v>
      </c>
      <c r="BU79" s="26">
        <v>0</v>
      </c>
      <c r="BV79" s="26">
        <f t="shared" si="279"/>
        <v>0</v>
      </c>
      <c r="BW79" s="26"/>
      <c r="BX79" s="26">
        <f t="shared" si="280"/>
        <v>0</v>
      </c>
      <c r="BY79" s="26"/>
      <c r="BZ79" s="26">
        <f t="shared" si="281"/>
        <v>0</v>
      </c>
      <c r="CA79" s="26">
        <v>1</v>
      </c>
      <c r="CB79" s="26">
        <f t="shared" si="282"/>
        <v>91331.651174400002</v>
      </c>
      <c r="CC79" s="26">
        <v>2</v>
      </c>
      <c r="CD79" s="26">
        <f t="shared" si="283"/>
        <v>193128.38737919999</v>
      </c>
      <c r="CE79" s="26">
        <v>0</v>
      </c>
      <c r="CF79" s="26">
        <f t="shared" si="284"/>
        <v>0</v>
      </c>
      <c r="CG79" s="26"/>
      <c r="CH79" s="26">
        <f t="shared" si="285"/>
        <v>0</v>
      </c>
      <c r="CI79" s="26">
        <v>1</v>
      </c>
      <c r="CJ79" s="26">
        <f t="shared" si="286"/>
        <v>98942.622105600021</v>
      </c>
      <c r="CK79" s="26">
        <v>2</v>
      </c>
      <c r="CL79" s="26">
        <f t="shared" si="287"/>
        <v>197885.24421120004</v>
      </c>
      <c r="CM79" s="27">
        <v>5</v>
      </c>
      <c r="CN79" s="27">
        <f t="shared" si="288"/>
        <v>494713.11052799999</v>
      </c>
      <c r="CO79" s="26">
        <v>3</v>
      </c>
      <c r="CP79" s="26">
        <f t="shared" si="289"/>
        <v>296827.86631680001</v>
      </c>
      <c r="CQ79" s="26"/>
      <c r="CR79" s="26">
        <f t="shared" si="290"/>
        <v>0</v>
      </c>
      <c r="CS79" s="26"/>
      <c r="CT79" s="26">
        <f t="shared" si="291"/>
        <v>0</v>
      </c>
      <c r="CU79" s="26"/>
      <c r="CV79" s="26">
        <f t="shared" si="292"/>
        <v>0</v>
      </c>
      <c r="CW79" s="26"/>
      <c r="CX79" s="26">
        <f t="shared" si="293"/>
        <v>0</v>
      </c>
      <c r="CY79" s="26"/>
      <c r="CZ79" s="26">
        <f t="shared" si="294"/>
        <v>0</v>
      </c>
      <c r="DA79" s="26"/>
      <c r="DB79" s="26">
        <f t="shared" si="295"/>
        <v>0</v>
      </c>
      <c r="DC79" s="26"/>
      <c r="DD79" s="26">
        <f t="shared" si="296"/>
        <v>0</v>
      </c>
      <c r="DE79" s="26"/>
      <c r="DF79" s="26">
        <f t="shared" si="297"/>
        <v>0</v>
      </c>
      <c r="DG79" s="26"/>
      <c r="DH79" s="26"/>
      <c r="DI79" s="26"/>
      <c r="DJ79" s="26"/>
      <c r="DK79" s="26"/>
      <c r="DL79" s="26">
        <f t="shared" si="298"/>
        <v>0</v>
      </c>
      <c r="DM79" s="26"/>
      <c r="DN79" s="26"/>
      <c r="DO79" s="26"/>
      <c r="DP79" s="26"/>
      <c r="DQ79" s="32">
        <f t="shared" si="299"/>
        <v>38</v>
      </c>
      <c r="DR79" s="32">
        <f t="shared" si="300"/>
        <v>3435719.1278592004</v>
      </c>
    </row>
    <row r="80" spans="1:122" x14ac:dyDescent="0.25">
      <c r="A80" s="28"/>
      <c r="B80" s="29">
        <v>61</v>
      </c>
      <c r="C80" s="23" t="s">
        <v>142</v>
      </c>
      <c r="D80" s="24">
        <f t="shared" si="301"/>
        <v>18150.400000000001</v>
      </c>
      <c r="E80" s="30">
        <v>4.51</v>
      </c>
      <c r="F80" s="25">
        <v>1</v>
      </c>
      <c r="G80" s="24">
        <v>1.4</v>
      </c>
      <c r="H80" s="24">
        <v>1.68</v>
      </c>
      <c r="I80" s="24">
        <v>2.23</v>
      </c>
      <c r="J80" s="24">
        <v>2.39</v>
      </c>
      <c r="K80" s="26"/>
      <c r="L80" s="26">
        <f t="shared" si="248"/>
        <v>0</v>
      </c>
      <c r="M80" s="26">
        <v>2</v>
      </c>
      <c r="N80" s="26">
        <f t="shared" si="249"/>
        <v>297964.22655999998</v>
      </c>
      <c r="O80" s="26"/>
      <c r="P80" s="26">
        <f t="shared" si="250"/>
        <v>0</v>
      </c>
      <c r="Q80" s="26"/>
      <c r="R80" s="26">
        <f t="shared" si="251"/>
        <v>0</v>
      </c>
      <c r="S80" s="26"/>
      <c r="T80" s="26">
        <f t="shared" si="252"/>
        <v>0</v>
      </c>
      <c r="U80" s="26"/>
      <c r="V80" s="26">
        <f t="shared" si="253"/>
        <v>0</v>
      </c>
      <c r="W80" s="26"/>
      <c r="X80" s="26">
        <f t="shared" si="254"/>
        <v>0</v>
      </c>
      <c r="Y80" s="26"/>
      <c r="Z80" s="26">
        <f t="shared" si="255"/>
        <v>0</v>
      </c>
      <c r="AA80" s="26"/>
      <c r="AB80" s="26">
        <f t="shared" si="256"/>
        <v>0</v>
      </c>
      <c r="AC80" s="26"/>
      <c r="AD80" s="26">
        <f t="shared" si="257"/>
        <v>0</v>
      </c>
      <c r="AE80" s="26"/>
      <c r="AF80" s="26">
        <f t="shared" si="258"/>
        <v>0</v>
      </c>
      <c r="AG80" s="26"/>
      <c r="AH80" s="26">
        <f t="shared" si="259"/>
        <v>0</v>
      </c>
      <c r="AI80" s="26"/>
      <c r="AJ80" s="26">
        <f t="shared" si="260"/>
        <v>0</v>
      </c>
      <c r="AK80" s="26"/>
      <c r="AL80" s="26">
        <f t="shared" si="261"/>
        <v>0</v>
      </c>
      <c r="AM80" s="26">
        <v>0</v>
      </c>
      <c r="AN80" s="26">
        <f t="shared" si="262"/>
        <v>0</v>
      </c>
      <c r="AO80" s="26"/>
      <c r="AP80" s="26">
        <f t="shared" si="263"/>
        <v>0</v>
      </c>
      <c r="AQ80" s="26"/>
      <c r="AR80" s="26">
        <f t="shared" si="264"/>
        <v>0</v>
      </c>
      <c r="AS80" s="26"/>
      <c r="AT80" s="26">
        <f t="shared" si="265"/>
        <v>0</v>
      </c>
      <c r="AU80" s="26"/>
      <c r="AV80" s="26">
        <f t="shared" si="266"/>
        <v>0</v>
      </c>
      <c r="AW80" s="26"/>
      <c r="AX80" s="26">
        <f t="shared" si="267"/>
        <v>0</v>
      </c>
      <c r="AY80" s="26"/>
      <c r="AZ80" s="26">
        <f t="shared" si="268"/>
        <v>0</v>
      </c>
      <c r="BA80" s="26"/>
      <c r="BB80" s="26">
        <f t="shared" si="269"/>
        <v>0</v>
      </c>
      <c r="BC80" s="26"/>
      <c r="BD80" s="26">
        <f t="shared" si="270"/>
        <v>0</v>
      </c>
      <c r="BE80" s="26"/>
      <c r="BF80" s="26">
        <f t="shared" si="271"/>
        <v>0</v>
      </c>
      <c r="BG80" s="26"/>
      <c r="BH80" s="26">
        <f t="shared" si="272"/>
        <v>0</v>
      </c>
      <c r="BI80" s="26"/>
      <c r="BJ80" s="26">
        <f t="shared" si="273"/>
        <v>0</v>
      </c>
      <c r="BK80" s="26"/>
      <c r="BL80" s="26">
        <f t="shared" si="274"/>
        <v>0</v>
      </c>
      <c r="BM80" s="26"/>
      <c r="BN80" s="26">
        <f t="shared" si="275"/>
        <v>0</v>
      </c>
      <c r="BO80" s="26"/>
      <c r="BP80" s="26">
        <f t="shared" si="276"/>
        <v>0</v>
      </c>
      <c r="BQ80" s="26"/>
      <c r="BR80" s="26">
        <f t="shared" si="277"/>
        <v>0</v>
      </c>
      <c r="BS80" s="26"/>
      <c r="BT80" s="26">
        <f t="shared" si="278"/>
        <v>0</v>
      </c>
      <c r="BU80" s="26">
        <v>0</v>
      </c>
      <c r="BV80" s="26">
        <f t="shared" si="279"/>
        <v>0</v>
      </c>
      <c r="BW80" s="26"/>
      <c r="BX80" s="26">
        <f t="shared" si="280"/>
        <v>0</v>
      </c>
      <c r="BY80" s="26"/>
      <c r="BZ80" s="26">
        <f t="shared" si="281"/>
        <v>0</v>
      </c>
      <c r="CA80" s="26"/>
      <c r="CB80" s="26">
        <f t="shared" si="282"/>
        <v>0</v>
      </c>
      <c r="CC80" s="26"/>
      <c r="CD80" s="26">
        <f t="shared" si="283"/>
        <v>0</v>
      </c>
      <c r="CE80" s="26">
        <v>0</v>
      </c>
      <c r="CF80" s="26">
        <f t="shared" si="284"/>
        <v>0</v>
      </c>
      <c r="CG80" s="26"/>
      <c r="CH80" s="26">
        <f t="shared" si="285"/>
        <v>0</v>
      </c>
      <c r="CI80" s="26"/>
      <c r="CJ80" s="26">
        <f t="shared" si="286"/>
        <v>0</v>
      </c>
      <c r="CK80" s="26"/>
      <c r="CL80" s="26">
        <f t="shared" si="287"/>
        <v>0</v>
      </c>
      <c r="CM80" s="27"/>
      <c r="CN80" s="27">
        <f t="shared" si="288"/>
        <v>0</v>
      </c>
      <c r="CO80" s="26">
        <v>3</v>
      </c>
      <c r="CP80" s="26">
        <f t="shared" si="289"/>
        <v>429068.48624640005</v>
      </c>
      <c r="CQ80" s="26"/>
      <c r="CR80" s="26">
        <f t="shared" si="290"/>
        <v>0</v>
      </c>
      <c r="CS80" s="26"/>
      <c r="CT80" s="26">
        <f t="shared" si="291"/>
        <v>0</v>
      </c>
      <c r="CU80" s="26"/>
      <c r="CV80" s="26">
        <f t="shared" si="292"/>
        <v>0</v>
      </c>
      <c r="CW80" s="26"/>
      <c r="CX80" s="26">
        <f t="shared" si="293"/>
        <v>0</v>
      </c>
      <c r="CY80" s="26"/>
      <c r="CZ80" s="26">
        <f t="shared" si="294"/>
        <v>0</v>
      </c>
      <c r="DA80" s="26"/>
      <c r="DB80" s="26">
        <f t="shared" si="295"/>
        <v>0</v>
      </c>
      <c r="DC80" s="26"/>
      <c r="DD80" s="26">
        <f t="shared" si="296"/>
        <v>0</v>
      </c>
      <c r="DE80" s="26"/>
      <c r="DF80" s="26">
        <f t="shared" si="297"/>
        <v>0</v>
      </c>
      <c r="DG80" s="26"/>
      <c r="DH80" s="26"/>
      <c r="DI80" s="26"/>
      <c r="DJ80" s="26"/>
      <c r="DK80" s="26"/>
      <c r="DL80" s="26">
        <f t="shared" si="298"/>
        <v>0</v>
      </c>
      <c r="DM80" s="26"/>
      <c r="DN80" s="26"/>
      <c r="DO80" s="26"/>
      <c r="DP80" s="26"/>
      <c r="DQ80" s="32">
        <f t="shared" si="299"/>
        <v>5</v>
      </c>
      <c r="DR80" s="32">
        <f t="shared" si="300"/>
        <v>727032.71280640003</v>
      </c>
    </row>
    <row r="81" spans="1:122" ht="40.5" customHeight="1" x14ac:dyDescent="0.25">
      <c r="A81" s="28"/>
      <c r="B81" s="29">
        <v>62</v>
      </c>
      <c r="C81" s="23" t="s">
        <v>143</v>
      </c>
      <c r="D81" s="24">
        <f t="shared" si="301"/>
        <v>18150.400000000001</v>
      </c>
      <c r="E81" s="30">
        <v>1.18</v>
      </c>
      <c r="F81" s="25">
        <v>1</v>
      </c>
      <c r="G81" s="24">
        <v>1.4</v>
      </c>
      <c r="H81" s="24">
        <v>1.68</v>
      </c>
      <c r="I81" s="24">
        <v>2.23</v>
      </c>
      <c r="J81" s="24">
        <v>2.39</v>
      </c>
      <c r="K81" s="26"/>
      <c r="L81" s="26">
        <f t="shared" si="248"/>
        <v>0</v>
      </c>
      <c r="M81" s="26">
        <v>0</v>
      </c>
      <c r="N81" s="26">
        <f t="shared" si="249"/>
        <v>0</v>
      </c>
      <c r="O81" s="26"/>
      <c r="P81" s="26">
        <f t="shared" si="250"/>
        <v>0</v>
      </c>
      <c r="Q81" s="26"/>
      <c r="R81" s="26">
        <f t="shared" si="251"/>
        <v>0</v>
      </c>
      <c r="S81" s="26">
        <v>0</v>
      </c>
      <c r="T81" s="26">
        <f t="shared" si="252"/>
        <v>0</v>
      </c>
      <c r="U81" s="26"/>
      <c r="V81" s="26">
        <f t="shared" si="253"/>
        <v>0</v>
      </c>
      <c r="W81" s="26">
        <v>0</v>
      </c>
      <c r="X81" s="26">
        <f t="shared" si="254"/>
        <v>0</v>
      </c>
      <c r="Y81" s="26">
        <v>0</v>
      </c>
      <c r="Z81" s="26">
        <f t="shared" si="255"/>
        <v>0</v>
      </c>
      <c r="AA81" s="26">
        <v>0</v>
      </c>
      <c r="AB81" s="26">
        <f t="shared" si="256"/>
        <v>0</v>
      </c>
      <c r="AC81" s="26"/>
      <c r="AD81" s="26">
        <f t="shared" si="257"/>
        <v>0</v>
      </c>
      <c r="AE81" s="26">
        <v>6</v>
      </c>
      <c r="AF81" s="26">
        <f t="shared" si="258"/>
        <v>182605.36627199998</v>
      </c>
      <c r="AG81" s="26">
        <v>12</v>
      </c>
      <c r="AH81" s="26">
        <f t="shared" si="259"/>
        <v>367009.800192</v>
      </c>
      <c r="AI81" s="26"/>
      <c r="AJ81" s="26">
        <f t="shared" si="260"/>
        <v>0</v>
      </c>
      <c r="AK81" s="26">
        <v>0</v>
      </c>
      <c r="AL81" s="26">
        <f t="shared" si="261"/>
        <v>0</v>
      </c>
      <c r="AM81" s="26">
        <v>35</v>
      </c>
      <c r="AN81" s="26">
        <f t="shared" si="262"/>
        <v>1070445.2505600001</v>
      </c>
      <c r="AO81" s="26">
        <v>0</v>
      </c>
      <c r="AP81" s="26">
        <f t="shared" si="263"/>
        <v>0</v>
      </c>
      <c r="AQ81" s="26">
        <v>0</v>
      </c>
      <c r="AR81" s="26">
        <f t="shared" si="264"/>
        <v>0</v>
      </c>
      <c r="AS81" s="26">
        <v>454</v>
      </c>
      <c r="AT81" s="26">
        <f t="shared" si="265"/>
        <v>14974239.723520001</v>
      </c>
      <c r="AU81" s="26"/>
      <c r="AV81" s="26">
        <f t="shared" si="266"/>
        <v>0</v>
      </c>
      <c r="AW81" s="26">
        <v>0</v>
      </c>
      <c r="AX81" s="26">
        <f t="shared" si="267"/>
        <v>0</v>
      </c>
      <c r="AY81" s="26">
        <v>0</v>
      </c>
      <c r="AZ81" s="26">
        <f t="shared" si="268"/>
        <v>0</v>
      </c>
      <c r="BA81" s="26">
        <v>0</v>
      </c>
      <c r="BB81" s="26">
        <f t="shared" si="269"/>
        <v>0</v>
      </c>
      <c r="BC81" s="26">
        <v>0</v>
      </c>
      <c r="BD81" s="26">
        <f t="shared" si="270"/>
        <v>0</v>
      </c>
      <c r="BE81" s="26"/>
      <c r="BF81" s="26">
        <f t="shared" si="271"/>
        <v>0</v>
      </c>
      <c r="BG81" s="26">
        <v>1</v>
      </c>
      <c r="BH81" s="26">
        <f t="shared" si="272"/>
        <v>32982.906880000002</v>
      </c>
      <c r="BI81" s="26">
        <v>0</v>
      </c>
      <c r="BJ81" s="26">
        <f t="shared" si="273"/>
        <v>0</v>
      </c>
      <c r="BK81" s="26"/>
      <c r="BL81" s="26">
        <f t="shared" si="274"/>
        <v>0</v>
      </c>
      <c r="BM81" s="26"/>
      <c r="BN81" s="26">
        <f t="shared" si="275"/>
        <v>0</v>
      </c>
      <c r="BO81" s="26"/>
      <c r="BP81" s="26">
        <f t="shared" si="276"/>
        <v>0</v>
      </c>
      <c r="BQ81" s="26"/>
      <c r="BR81" s="26">
        <f t="shared" si="277"/>
        <v>0</v>
      </c>
      <c r="BS81" s="26">
        <v>2</v>
      </c>
      <c r="BT81" s="26">
        <f t="shared" si="278"/>
        <v>69084.197683200007</v>
      </c>
      <c r="BU81" s="26">
        <v>4</v>
      </c>
      <c r="BV81" s="26">
        <f t="shared" si="279"/>
        <v>201495.57657600002</v>
      </c>
      <c r="BW81" s="26">
        <v>4</v>
      </c>
      <c r="BX81" s="26">
        <f t="shared" si="280"/>
        <v>138168.39536640001</v>
      </c>
      <c r="BY81" s="26">
        <v>0</v>
      </c>
      <c r="BZ81" s="26">
        <f t="shared" si="281"/>
        <v>0</v>
      </c>
      <c r="CA81" s="26">
        <v>22</v>
      </c>
      <c r="CB81" s="26">
        <f t="shared" si="282"/>
        <v>759926.17451519996</v>
      </c>
      <c r="CC81" s="26">
        <v>6</v>
      </c>
      <c r="CD81" s="26">
        <f t="shared" si="283"/>
        <v>219126.43952639998</v>
      </c>
      <c r="CE81" s="26">
        <v>14</v>
      </c>
      <c r="CF81" s="26">
        <f t="shared" si="284"/>
        <v>511295.02556159993</v>
      </c>
      <c r="CG81" s="26">
        <v>0</v>
      </c>
      <c r="CH81" s="26">
        <f t="shared" si="285"/>
        <v>0</v>
      </c>
      <c r="CI81" s="26">
        <v>5</v>
      </c>
      <c r="CJ81" s="26">
        <f t="shared" si="286"/>
        <v>187103.03539200002</v>
      </c>
      <c r="CK81" s="26">
        <v>4</v>
      </c>
      <c r="CL81" s="26">
        <f t="shared" si="287"/>
        <v>149682.42831360002</v>
      </c>
      <c r="CM81" s="27"/>
      <c r="CN81" s="27">
        <f t="shared" si="288"/>
        <v>0</v>
      </c>
      <c r="CO81" s="26">
        <v>1</v>
      </c>
      <c r="CP81" s="26">
        <f t="shared" si="289"/>
        <v>37420.607078400004</v>
      </c>
      <c r="CQ81" s="26">
        <v>0</v>
      </c>
      <c r="CR81" s="26">
        <f t="shared" si="290"/>
        <v>0</v>
      </c>
      <c r="CS81" s="26">
        <v>0</v>
      </c>
      <c r="CT81" s="26">
        <f t="shared" si="291"/>
        <v>0</v>
      </c>
      <c r="CU81" s="26"/>
      <c r="CV81" s="26">
        <f t="shared" si="292"/>
        <v>0</v>
      </c>
      <c r="CW81" s="26">
        <v>121</v>
      </c>
      <c r="CX81" s="26">
        <f t="shared" si="293"/>
        <v>5224492.4497919995</v>
      </c>
      <c r="CY81" s="26"/>
      <c r="CZ81" s="26">
        <f t="shared" si="294"/>
        <v>0</v>
      </c>
      <c r="DA81" s="26">
        <v>13</v>
      </c>
      <c r="DB81" s="26">
        <f t="shared" si="295"/>
        <v>474773.95230719994</v>
      </c>
      <c r="DC81" s="26">
        <v>0</v>
      </c>
      <c r="DD81" s="26">
        <f t="shared" si="296"/>
        <v>0</v>
      </c>
      <c r="DE81" s="26"/>
      <c r="DF81" s="26">
        <f t="shared" si="297"/>
        <v>0</v>
      </c>
      <c r="DG81" s="26">
        <v>20</v>
      </c>
      <c r="DH81" s="26">
        <f>DG81*D81*E81*F81*G81*DH6</f>
        <v>659658.13760000002</v>
      </c>
      <c r="DI81" s="26"/>
      <c r="DJ81" s="26"/>
      <c r="DK81" s="26"/>
      <c r="DL81" s="26">
        <f t="shared" si="298"/>
        <v>0</v>
      </c>
      <c r="DM81" s="26"/>
      <c r="DN81" s="26"/>
      <c r="DO81" s="26"/>
      <c r="DP81" s="26"/>
      <c r="DQ81" s="32">
        <f t="shared" si="299"/>
        <v>724</v>
      </c>
      <c r="DR81" s="32">
        <f t="shared" si="300"/>
        <v>25259509.467136003</v>
      </c>
    </row>
    <row r="82" spans="1:122" ht="22.5" customHeight="1" x14ac:dyDescent="0.25">
      <c r="A82" s="28"/>
      <c r="B82" s="29">
        <v>63</v>
      </c>
      <c r="C82" s="23" t="s">
        <v>144</v>
      </c>
      <c r="D82" s="24">
        <f t="shared" si="301"/>
        <v>18150.400000000001</v>
      </c>
      <c r="E82" s="30">
        <v>0.98</v>
      </c>
      <c r="F82" s="25">
        <v>1</v>
      </c>
      <c r="G82" s="24">
        <v>1.4</v>
      </c>
      <c r="H82" s="24">
        <v>1.68</v>
      </c>
      <c r="I82" s="24">
        <v>2.23</v>
      </c>
      <c r="J82" s="24">
        <v>2.39</v>
      </c>
      <c r="K82" s="26"/>
      <c r="L82" s="26">
        <f t="shared" si="248"/>
        <v>0</v>
      </c>
      <c r="M82" s="26">
        <v>617</v>
      </c>
      <c r="N82" s="26">
        <f t="shared" si="249"/>
        <v>19974173.972479999</v>
      </c>
      <c r="O82" s="26">
        <v>5</v>
      </c>
      <c r="P82" s="26">
        <f t="shared" si="250"/>
        <v>161865.26719999997</v>
      </c>
      <c r="Q82" s="26"/>
      <c r="R82" s="26">
        <f t="shared" si="251"/>
        <v>0</v>
      </c>
      <c r="S82" s="26"/>
      <c r="T82" s="26">
        <f t="shared" si="252"/>
        <v>0</v>
      </c>
      <c r="U82" s="26"/>
      <c r="V82" s="26">
        <f t="shared" si="253"/>
        <v>0</v>
      </c>
      <c r="W82" s="26"/>
      <c r="X82" s="26">
        <f t="shared" si="254"/>
        <v>0</v>
      </c>
      <c r="Y82" s="26"/>
      <c r="Z82" s="26">
        <f t="shared" si="255"/>
        <v>0</v>
      </c>
      <c r="AA82" s="26"/>
      <c r="AB82" s="26">
        <f t="shared" si="256"/>
        <v>0</v>
      </c>
      <c r="AC82" s="26"/>
      <c r="AD82" s="26">
        <f t="shared" si="257"/>
        <v>0</v>
      </c>
      <c r="AE82" s="26">
        <v>8</v>
      </c>
      <c r="AF82" s="26">
        <f t="shared" si="258"/>
        <v>202207.07225599998</v>
      </c>
      <c r="AG82" s="26">
        <v>7</v>
      </c>
      <c r="AH82" s="26">
        <f t="shared" si="259"/>
        <v>177802.77043200002</v>
      </c>
      <c r="AI82" s="26"/>
      <c r="AJ82" s="26">
        <f t="shared" si="260"/>
        <v>0</v>
      </c>
      <c r="AK82" s="26"/>
      <c r="AL82" s="26">
        <f t="shared" si="261"/>
        <v>0</v>
      </c>
      <c r="AM82" s="26">
        <v>25</v>
      </c>
      <c r="AN82" s="26">
        <f t="shared" si="262"/>
        <v>635009.89439999999</v>
      </c>
      <c r="AO82" s="26"/>
      <c r="AP82" s="26">
        <f t="shared" si="263"/>
        <v>0</v>
      </c>
      <c r="AQ82" s="26"/>
      <c r="AR82" s="26">
        <f t="shared" si="264"/>
        <v>0</v>
      </c>
      <c r="AS82" s="26">
        <v>86</v>
      </c>
      <c r="AT82" s="26">
        <f t="shared" si="265"/>
        <v>2355762.1964799999</v>
      </c>
      <c r="AU82" s="26"/>
      <c r="AV82" s="26">
        <f t="shared" si="266"/>
        <v>0</v>
      </c>
      <c r="AW82" s="26"/>
      <c r="AX82" s="26">
        <f t="shared" si="267"/>
        <v>0</v>
      </c>
      <c r="AY82" s="26"/>
      <c r="AZ82" s="26">
        <f t="shared" si="268"/>
        <v>0</v>
      </c>
      <c r="BA82" s="26"/>
      <c r="BB82" s="26">
        <f t="shared" si="269"/>
        <v>0</v>
      </c>
      <c r="BC82" s="26"/>
      <c r="BD82" s="26">
        <f t="shared" si="270"/>
        <v>0</v>
      </c>
      <c r="BE82" s="26"/>
      <c r="BF82" s="26">
        <f t="shared" si="271"/>
        <v>0</v>
      </c>
      <c r="BG82" s="26"/>
      <c r="BH82" s="26">
        <f t="shared" si="272"/>
        <v>0</v>
      </c>
      <c r="BI82" s="26"/>
      <c r="BJ82" s="26">
        <f t="shared" si="273"/>
        <v>0</v>
      </c>
      <c r="BK82" s="26"/>
      <c r="BL82" s="26">
        <f t="shared" si="274"/>
        <v>0</v>
      </c>
      <c r="BM82" s="26"/>
      <c r="BN82" s="26">
        <f t="shared" si="275"/>
        <v>0</v>
      </c>
      <c r="BO82" s="26">
        <v>34</v>
      </c>
      <c r="BP82" s="26">
        <f t="shared" si="276"/>
        <v>1524023.7465600001</v>
      </c>
      <c r="BQ82" s="26"/>
      <c r="BR82" s="26">
        <f t="shared" si="277"/>
        <v>0</v>
      </c>
      <c r="BS82" s="26">
        <v>2</v>
      </c>
      <c r="BT82" s="26">
        <f t="shared" si="278"/>
        <v>57375.011635199997</v>
      </c>
      <c r="BU82" s="26">
        <v>16</v>
      </c>
      <c r="BV82" s="26">
        <f t="shared" si="279"/>
        <v>669375.13574399997</v>
      </c>
      <c r="BW82" s="26">
        <v>14</v>
      </c>
      <c r="BX82" s="26">
        <f t="shared" si="280"/>
        <v>401625.08144640003</v>
      </c>
      <c r="BY82" s="26"/>
      <c r="BZ82" s="26">
        <f t="shared" si="281"/>
        <v>0</v>
      </c>
      <c r="CA82" s="26">
        <v>59</v>
      </c>
      <c r="CB82" s="26">
        <f t="shared" si="282"/>
        <v>1692562.8432383998</v>
      </c>
      <c r="CC82" s="26"/>
      <c r="CD82" s="26">
        <f t="shared" si="283"/>
        <v>0</v>
      </c>
      <c r="CE82" s="26">
        <v>6</v>
      </c>
      <c r="CF82" s="26">
        <f t="shared" si="284"/>
        <v>181986.36503040002</v>
      </c>
      <c r="CG82" s="26"/>
      <c r="CH82" s="26">
        <f t="shared" si="285"/>
        <v>0</v>
      </c>
      <c r="CI82" s="26">
        <v>3</v>
      </c>
      <c r="CJ82" s="26">
        <f t="shared" si="286"/>
        <v>93234.393907200021</v>
      </c>
      <c r="CK82" s="26"/>
      <c r="CL82" s="26">
        <f t="shared" si="287"/>
        <v>0</v>
      </c>
      <c r="CM82" s="27"/>
      <c r="CN82" s="27">
        <f t="shared" si="288"/>
        <v>0</v>
      </c>
      <c r="CO82" s="26"/>
      <c r="CP82" s="26">
        <f t="shared" si="289"/>
        <v>0</v>
      </c>
      <c r="CQ82" s="26"/>
      <c r="CR82" s="26">
        <f t="shared" si="290"/>
        <v>0</v>
      </c>
      <c r="CS82" s="26"/>
      <c r="CT82" s="26">
        <f t="shared" si="291"/>
        <v>0</v>
      </c>
      <c r="CU82" s="26"/>
      <c r="CV82" s="26">
        <f t="shared" si="292"/>
        <v>0</v>
      </c>
      <c r="CW82" s="26">
        <v>614</v>
      </c>
      <c r="CX82" s="26">
        <f t="shared" si="293"/>
        <v>22017660.715007998</v>
      </c>
      <c r="CY82" s="26"/>
      <c r="CZ82" s="26">
        <f t="shared" si="294"/>
        <v>0</v>
      </c>
      <c r="DA82" s="26">
        <v>22</v>
      </c>
      <c r="DB82" s="26">
        <f t="shared" si="295"/>
        <v>667283.3384448</v>
      </c>
      <c r="DC82" s="26"/>
      <c r="DD82" s="26">
        <f t="shared" si="296"/>
        <v>0</v>
      </c>
      <c r="DE82" s="26">
        <v>2</v>
      </c>
      <c r="DF82" s="26">
        <f t="shared" si="297"/>
        <v>119033.227264</v>
      </c>
      <c r="DG82" s="26">
        <v>41</v>
      </c>
      <c r="DH82" s="26">
        <f>DG82*D82*E82*F82*G82*DH6</f>
        <v>1123095.9308800001</v>
      </c>
      <c r="DI82" s="26"/>
      <c r="DJ82" s="26"/>
      <c r="DK82" s="26"/>
      <c r="DL82" s="26">
        <f t="shared" si="298"/>
        <v>0</v>
      </c>
      <c r="DM82" s="26"/>
      <c r="DN82" s="26"/>
      <c r="DO82" s="26"/>
      <c r="DP82" s="26"/>
      <c r="DQ82" s="32">
        <f t="shared" si="299"/>
        <v>1561</v>
      </c>
      <c r="DR82" s="32">
        <f t="shared" si="300"/>
        <v>52054076.962406404</v>
      </c>
    </row>
    <row r="83" spans="1:122" ht="30" x14ac:dyDescent="0.25">
      <c r="A83" s="28"/>
      <c r="B83" s="29">
        <v>64</v>
      </c>
      <c r="C83" s="23" t="s">
        <v>145</v>
      </c>
      <c r="D83" s="24">
        <f t="shared" si="301"/>
        <v>18150.400000000001</v>
      </c>
      <c r="E83" s="30">
        <v>0.35</v>
      </c>
      <c r="F83" s="25">
        <v>1</v>
      </c>
      <c r="G83" s="24">
        <v>1.4</v>
      </c>
      <c r="H83" s="24">
        <v>1.68</v>
      </c>
      <c r="I83" s="24">
        <v>2.23</v>
      </c>
      <c r="J83" s="24">
        <v>2.39</v>
      </c>
      <c r="K83" s="26"/>
      <c r="L83" s="26">
        <f t="shared" si="248"/>
        <v>0</v>
      </c>
      <c r="M83" s="26"/>
      <c r="N83" s="26">
        <f t="shared" si="249"/>
        <v>0</v>
      </c>
      <c r="O83" s="26">
        <v>0</v>
      </c>
      <c r="P83" s="26">
        <f t="shared" si="250"/>
        <v>0</v>
      </c>
      <c r="Q83" s="26">
        <v>0</v>
      </c>
      <c r="R83" s="26">
        <f t="shared" si="251"/>
        <v>0</v>
      </c>
      <c r="S83" s="26">
        <v>0</v>
      </c>
      <c r="T83" s="26">
        <f t="shared" si="252"/>
        <v>0</v>
      </c>
      <c r="U83" s="26">
        <v>200</v>
      </c>
      <c r="V83" s="26">
        <f t="shared" si="253"/>
        <v>1956613.1200000001</v>
      </c>
      <c r="W83" s="26">
        <v>0</v>
      </c>
      <c r="X83" s="26">
        <f t="shared" si="254"/>
        <v>0</v>
      </c>
      <c r="Y83" s="26">
        <v>0</v>
      </c>
      <c r="Z83" s="26">
        <f t="shared" si="255"/>
        <v>0</v>
      </c>
      <c r="AA83" s="26">
        <v>0</v>
      </c>
      <c r="AB83" s="26">
        <f t="shared" si="256"/>
        <v>0</v>
      </c>
      <c r="AC83" s="26"/>
      <c r="AD83" s="26">
        <f t="shared" si="257"/>
        <v>0</v>
      </c>
      <c r="AE83" s="26"/>
      <c r="AF83" s="26">
        <f t="shared" si="258"/>
        <v>0</v>
      </c>
      <c r="AG83" s="26"/>
      <c r="AH83" s="26">
        <f t="shared" si="259"/>
        <v>0</v>
      </c>
      <c r="AI83" s="26"/>
      <c r="AJ83" s="26">
        <f t="shared" si="260"/>
        <v>0</v>
      </c>
      <c r="AK83" s="26"/>
      <c r="AL83" s="26">
        <f t="shared" si="261"/>
        <v>0</v>
      </c>
      <c r="AM83" s="26">
        <v>68</v>
      </c>
      <c r="AN83" s="26">
        <f t="shared" si="262"/>
        <v>616866.75456000003</v>
      </c>
      <c r="AO83" s="26">
        <v>0</v>
      </c>
      <c r="AP83" s="26">
        <f t="shared" si="263"/>
        <v>0</v>
      </c>
      <c r="AQ83" s="26"/>
      <c r="AR83" s="26">
        <f t="shared" si="264"/>
        <v>0</v>
      </c>
      <c r="AS83" s="26">
        <v>473</v>
      </c>
      <c r="AT83" s="26">
        <f t="shared" si="265"/>
        <v>4627390.0288000004</v>
      </c>
      <c r="AU83" s="26"/>
      <c r="AV83" s="26">
        <f t="shared" si="266"/>
        <v>0</v>
      </c>
      <c r="AW83" s="26">
        <v>0</v>
      </c>
      <c r="AX83" s="26">
        <f t="shared" si="267"/>
        <v>0</v>
      </c>
      <c r="AY83" s="26">
        <v>0</v>
      </c>
      <c r="AZ83" s="26">
        <f t="shared" si="268"/>
        <v>0</v>
      </c>
      <c r="BA83" s="26">
        <v>0</v>
      </c>
      <c r="BB83" s="26">
        <f t="shared" si="269"/>
        <v>0</v>
      </c>
      <c r="BC83" s="26"/>
      <c r="BD83" s="26">
        <f t="shared" si="270"/>
        <v>0</v>
      </c>
      <c r="BE83" s="26">
        <v>0</v>
      </c>
      <c r="BF83" s="26">
        <f t="shared" si="271"/>
        <v>0</v>
      </c>
      <c r="BG83" s="26">
        <v>0</v>
      </c>
      <c r="BH83" s="26">
        <f t="shared" si="272"/>
        <v>0</v>
      </c>
      <c r="BI83" s="26">
        <v>0</v>
      </c>
      <c r="BJ83" s="26">
        <f t="shared" si="273"/>
        <v>0</v>
      </c>
      <c r="BK83" s="26">
        <v>2</v>
      </c>
      <c r="BL83" s="26">
        <f t="shared" si="274"/>
        <v>16186.52672</v>
      </c>
      <c r="BM83" s="26">
        <v>12</v>
      </c>
      <c r="BN83" s="26">
        <f t="shared" si="275"/>
        <v>179296.91136</v>
      </c>
      <c r="BO83" s="26"/>
      <c r="BP83" s="26">
        <f t="shared" si="276"/>
        <v>0</v>
      </c>
      <c r="BQ83" s="26">
        <v>11</v>
      </c>
      <c r="BR83" s="26">
        <f t="shared" si="277"/>
        <v>119157.73900799999</v>
      </c>
      <c r="BS83" s="26">
        <v>33</v>
      </c>
      <c r="BT83" s="26">
        <f t="shared" si="278"/>
        <v>338102.74713600002</v>
      </c>
      <c r="BU83" s="26">
        <v>69</v>
      </c>
      <c r="BV83" s="26">
        <f t="shared" si="279"/>
        <v>1030957.2403199999</v>
      </c>
      <c r="BW83" s="26">
        <v>70</v>
      </c>
      <c r="BX83" s="26">
        <f t="shared" si="280"/>
        <v>717187.64543999988</v>
      </c>
      <c r="BY83" s="26">
        <v>10</v>
      </c>
      <c r="BZ83" s="26">
        <f t="shared" si="281"/>
        <v>108325.21727999997</v>
      </c>
      <c r="CA83" s="26">
        <v>30</v>
      </c>
      <c r="CB83" s="26">
        <f t="shared" si="282"/>
        <v>307366.13376</v>
      </c>
      <c r="CC83" s="26">
        <v>14</v>
      </c>
      <c r="CD83" s="26">
        <f t="shared" si="283"/>
        <v>151655.30419200001</v>
      </c>
      <c r="CE83" s="26"/>
      <c r="CF83" s="26">
        <f t="shared" si="284"/>
        <v>0</v>
      </c>
      <c r="CG83" s="26">
        <v>0</v>
      </c>
      <c r="CH83" s="26">
        <f t="shared" si="285"/>
        <v>0</v>
      </c>
      <c r="CI83" s="26">
        <v>7</v>
      </c>
      <c r="CJ83" s="26">
        <f t="shared" si="286"/>
        <v>77695.328256000008</v>
      </c>
      <c r="CK83" s="26">
        <v>0</v>
      </c>
      <c r="CL83" s="26">
        <f t="shared" si="287"/>
        <v>0</v>
      </c>
      <c r="CM83" s="27"/>
      <c r="CN83" s="27">
        <f t="shared" si="288"/>
        <v>0</v>
      </c>
      <c r="CO83" s="26">
        <v>1</v>
      </c>
      <c r="CP83" s="26">
        <f t="shared" si="289"/>
        <v>11099.332608000001</v>
      </c>
      <c r="CQ83" s="26">
        <v>0</v>
      </c>
      <c r="CR83" s="26">
        <f t="shared" si="290"/>
        <v>0</v>
      </c>
      <c r="CS83" s="26">
        <v>0</v>
      </c>
      <c r="CT83" s="26">
        <f t="shared" si="291"/>
        <v>0</v>
      </c>
      <c r="CU83" s="26"/>
      <c r="CV83" s="26">
        <f t="shared" si="292"/>
        <v>0</v>
      </c>
      <c r="CW83" s="26">
        <v>214</v>
      </c>
      <c r="CX83" s="26">
        <f t="shared" si="293"/>
        <v>2740681.3593599997</v>
      </c>
      <c r="CY83" s="26"/>
      <c r="CZ83" s="26">
        <f t="shared" si="294"/>
        <v>0</v>
      </c>
      <c r="DA83" s="26">
        <v>56</v>
      </c>
      <c r="DB83" s="26">
        <f t="shared" si="295"/>
        <v>606621.21676800004</v>
      </c>
      <c r="DC83" s="26"/>
      <c r="DD83" s="26">
        <f t="shared" si="296"/>
        <v>0</v>
      </c>
      <c r="DE83" s="26">
        <v>56</v>
      </c>
      <c r="DF83" s="26">
        <f t="shared" si="297"/>
        <v>1190332.2726400001</v>
      </c>
      <c r="DG83" s="26"/>
      <c r="DH83" s="26"/>
      <c r="DI83" s="26"/>
      <c r="DJ83" s="26"/>
      <c r="DK83" s="26"/>
      <c r="DL83" s="26">
        <f t="shared" si="298"/>
        <v>0</v>
      </c>
      <c r="DM83" s="26"/>
      <c r="DN83" s="26"/>
      <c r="DO83" s="26"/>
      <c r="DP83" s="26"/>
      <c r="DQ83" s="32">
        <f t="shared" si="299"/>
        <v>1326</v>
      </c>
      <c r="DR83" s="32">
        <f t="shared" si="300"/>
        <v>14795534.878208</v>
      </c>
    </row>
    <row r="84" spans="1:122" x14ac:dyDescent="0.25">
      <c r="A84" s="28"/>
      <c r="B84" s="29">
        <v>65</v>
      </c>
      <c r="C84" s="23" t="s">
        <v>146</v>
      </c>
      <c r="D84" s="24">
        <f t="shared" si="301"/>
        <v>18150.400000000001</v>
      </c>
      <c r="E84" s="30">
        <v>0.5</v>
      </c>
      <c r="F84" s="25">
        <v>1</v>
      </c>
      <c r="G84" s="24">
        <v>1.4</v>
      </c>
      <c r="H84" s="24">
        <v>1.68</v>
      </c>
      <c r="I84" s="24">
        <v>2.23</v>
      </c>
      <c r="J84" s="24">
        <v>2.39</v>
      </c>
      <c r="K84" s="26"/>
      <c r="L84" s="26">
        <f t="shared" si="248"/>
        <v>0</v>
      </c>
      <c r="M84" s="26">
        <v>1624</v>
      </c>
      <c r="N84" s="26">
        <f t="shared" si="249"/>
        <v>26823387.136</v>
      </c>
      <c r="O84" s="26"/>
      <c r="P84" s="26">
        <f t="shared" si="250"/>
        <v>0</v>
      </c>
      <c r="Q84" s="26"/>
      <c r="R84" s="26">
        <f t="shared" si="251"/>
        <v>0</v>
      </c>
      <c r="S84" s="26"/>
      <c r="T84" s="26">
        <f t="shared" si="252"/>
        <v>0</v>
      </c>
      <c r="U84" s="26"/>
      <c r="V84" s="26">
        <f t="shared" si="253"/>
        <v>0</v>
      </c>
      <c r="W84" s="26"/>
      <c r="X84" s="26">
        <f t="shared" si="254"/>
        <v>0</v>
      </c>
      <c r="Y84" s="26"/>
      <c r="Z84" s="26">
        <f t="shared" si="255"/>
        <v>0</v>
      </c>
      <c r="AA84" s="26"/>
      <c r="AB84" s="26">
        <f t="shared" si="256"/>
        <v>0</v>
      </c>
      <c r="AC84" s="26"/>
      <c r="AD84" s="26">
        <f t="shared" si="257"/>
        <v>0</v>
      </c>
      <c r="AE84" s="26">
        <v>200</v>
      </c>
      <c r="AF84" s="26">
        <f t="shared" si="258"/>
        <v>2579171.84</v>
      </c>
      <c r="AG84" s="26">
        <v>135</v>
      </c>
      <c r="AH84" s="26">
        <f t="shared" si="259"/>
        <v>1749517.0559999999</v>
      </c>
      <c r="AI84" s="26"/>
      <c r="AJ84" s="26">
        <f t="shared" si="260"/>
        <v>0</v>
      </c>
      <c r="AK84" s="26">
        <v>1</v>
      </c>
      <c r="AL84" s="26">
        <f t="shared" si="261"/>
        <v>12197.068800000001</v>
      </c>
      <c r="AM84" s="26">
        <v>300</v>
      </c>
      <c r="AN84" s="26">
        <f t="shared" si="262"/>
        <v>3887815.6799999997</v>
      </c>
      <c r="AO84" s="26"/>
      <c r="AP84" s="26">
        <f t="shared" si="263"/>
        <v>0</v>
      </c>
      <c r="AQ84" s="26">
        <v>490</v>
      </c>
      <c r="AR84" s="26">
        <f t="shared" si="264"/>
        <v>6474610.6879999992</v>
      </c>
      <c r="AS84" s="26"/>
      <c r="AT84" s="26">
        <f t="shared" si="265"/>
        <v>0</v>
      </c>
      <c r="AU84" s="26"/>
      <c r="AV84" s="26">
        <f t="shared" si="266"/>
        <v>0</v>
      </c>
      <c r="AW84" s="26"/>
      <c r="AX84" s="26">
        <f t="shared" si="267"/>
        <v>0</v>
      </c>
      <c r="AY84" s="26"/>
      <c r="AZ84" s="26">
        <f t="shared" si="268"/>
        <v>0</v>
      </c>
      <c r="BA84" s="26"/>
      <c r="BB84" s="26">
        <f t="shared" si="269"/>
        <v>0</v>
      </c>
      <c r="BC84" s="26">
        <v>20</v>
      </c>
      <c r="BD84" s="26">
        <f t="shared" si="270"/>
        <v>231236.09599999999</v>
      </c>
      <c r="BE84" s="26"/>
      <c r="BF84" s="26">
        <f t="shared" si="271"/>
        <v>0</v>
      </c>
      <c r="BG84" s="26"/>
      <c r="BH84" s="26">
        <f t="shared" si="272"/>
        <v>0</v>
      </c>
      <c r="BI84" s="26"/>
      <c r="BJ84" s="26">
        <f t="shared" si="273"/>
        <v>0</v>
      </c>
      <c r="BK84" s="26"/>
      <c r="BL84" s="26">
        <f t="shared" si="274"/>
        <v>0</v>
      </c>
      <c r="BM84" s="26">
        <v>70</v>
      </c>
      <c r="BN84" s="26">
        <f t="shared" si="275"/>
        <v>1494140.9279999998</v>
      </c>
      <c r="BO84" s="26">
        <v>18</v>
      </c>
      <c r="BP84" s="26">
        <f t="shared" si="276"/>
        <v>411651.07200000004</v>
      </c>
      <c r="BQ84" s="26">
        <v>120</v>
      </c>
      <c r="BR84" s="26">
        <f t="shared" si="277"/>
        <v>1857003.7247999997</v>
      </c>
      <c r="BS84" s="26">
        <v>500</v>
      </c>
      <c r="BT84" s="26">
        <f t="shared" si="278"/>
        <v>7318241.2799999993</v>
      </c>
      <c r="BU84" s="26">
        <v>200</v>
      </c>
      <c r="BV84" s="26">
        <f t="shared" si="279"/>
        <v>4268974.0800000001</v>
      </c>
      <c r="BW84" s="26">
        <v>200</v>
      </c>
      <c r="BX84" s="26">
        <f t="shared" si="280"/>
        <v>2927296.5120000001</v>
      </c>
      <c r="BY84" s="26">
        <v>32</v>
      </c>
      <c r="BZ84" s="26">
        <f t="shared" si="281"/>
        <v>495200.99328</v>
      </c>
      <c r="CA84" s="26">
        <v>400</v>
      </c>
      <c r="CB84" s="26">
        <f t="shared" si="282"/>
        <v>5854593.0240000002</v>
      </c>
      <c r="CC84" s="26">
        <v>200</v>
      </c>
      <c r="CD84" s="26">
        <f t="shared" si="283"/>
        <v>3095006.2080000001</v>
      </c>
      <c r="CE84" s="26">
        <v>300</v>
      </c>
      <c r="CF84" s="26">
        <f t="shared" si="284"/>
        <v>4642509.311999999</v>
      </c>
      <c r="CG84" s="26"/>
      <c r="CH84" s="26">
        <f t="shared" si="285"/>
        <v>0</v>
      </c>
      <c r="CI84" s="26"/>
      <c r="CJ84" s="26">
        <f t="shared" si="286"/>
        <v>0</v>
      </c>
      <c r="CK84" s="26"/>
      <c r="CL84" s="26">
        <f t="shared" si="287"/>
        <v>0</v>
      </c>
      <c r="CM84" s="27">
        <v>265</v>
      </c>
      <c r="CN84" s="27">
        <f t="shared" si="288"/>
        <v>4201890.2016000003</v>
      </c>
      <c r="CO84" s="26"/>
      <c r="CP84" s="26">
        <f t="shared" si="289"/>
        <v>0</v>
      </c>
      <c r="CQ84" s="26"/>
      <c r="CR84" s="26">
        <f t="shared" si="290"/>
        <v>0</v>
      </c>
      <c r="CS84" s="26"/>
      <c r="CT84" s="26">
        <f t="shared" si="291"/>
        <v>0</v>
      </c>
      <c r="CU84" s="26">
        <v>30</v>
      </c>
      <c r="CV84" s="26">
        <f t="shared" si="292"/>
        <v>548868.0959999999</v>
      </c>
      <c r="CW84" s="26">
        <v>1600</v>
      </c>
      <c r="CX84" s="26">
        <f t="shared" si="293"/>
        <v>29272965.120000001</v>
      </c>
      <c r="CY84" s="26"/>
      <c r="CZ84" s="26">
        <f t="shared" si="294"/>
        <v>0</v>
      </c>
      <c r="DA84" s="26">
        <v>100</v>
      </c>
      <c r="DB84" s="26">
        <f t="shared" si="295"/>
        <v>1547503.1040000001</v>
      </c>
      <c r="DC84" s="26">
        <v>36</v>
      </c>
      <c r="DD84" s="26">
        <f t="shared" si="296"/>
        <v>1092835.584</v>
      </c>
      <c r="DE84" s="26">
        <v>200</v>
      </c>
      <c r="DF84" s="26">
        <f t="shared" si="297"/>
        <v>6073123.8400000008</v>
      </c>
      <c r="DG84" s="26"/>
      <c r="DH84" s="26"/>
      <c r="DI84" s="26"/>
      <c r="DJ84" s="26"/>
      <c r="DK84" s="26"/>
      <c r="DL84" s="26">
        <f t="shared" si="298"/>
        <v>0</v>
      </c>
      <c r="DM84" s="26"/>
      <c r="DN84" s="26"/>
      <c r="DO84" s="26"/>
      <c r="DP84" s="26"/>
      <c r="DQ84" s="32">
        <f t="shared" si="299"/>
        <v>7041</v>
      </c>
      <c r="DR84" s="32">
        <f t="shared" si="300"/>
        <v>116859738.64448003</v>
      </c>
    </row>
    <row r="85" spans="1:122" x14ac:dyDescent="0.25">
      <c r="A85" s="28"/>
      <c r="B85" s="29">
        <v>66</v>
      </c>
      <c r="C85" s="23" t="s">
        <v>147</v>
      </c>
      <c r="D85" s="24">
        <f t="shared" si="301"/>
        <v>18150.400000000001</v>
      </c>
      <c r="E85" s="38">
        <v>2.2999999999999998</v>
      </c>
      <c r="F85" s="25">
        <v>1</v>
      </c>
      <c r="G85" s="24">
        <v>1.4</v>
      </c>
      <c r="H85" s="24">
        <v>1.68</v>
      </c>
      <c r="I85" s="24">
        <v>2.23</v>
      </c>
      <c r="J85" s="24">
        <v>2.39</v>
      </c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>
        <v>6</v>
      </c>
      <c r="V85" s="26">
        <f t="shared" si="253"/>
        <v>385732.30079999997</v>
      </c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  <c r="BO85" s="26"/>
      <c r="BP85" s="26"/>
      <c r="BQ85" s="26"/>
      <c r="BR85" s="26"/>
      <c r="BS85" s="26"/>
      <c r="BT85" s="26"/>
      <c r="BU85" s="26"/>
      <c r="BV85" s="26"/>
      <c r="BW85" s="26"/>
      <c r="BX85" s="26"/>
      <c r="BY85" s="26"/>
      <c r="BZ85" s="26"/>
      <c r="CA85" s="26"/>
      <c r="CB85" s="26"/>
      <c r="CC85" s="26"/>
      <c r="CD85" s="26"/>
      <c r="CE85" s="26"/>
      <c r="CF85" s="26"/>
      <c r="CG85" s="26"/>
      <c r="CH85" s="26"/>
      <c r="CI85" s="26"/>
      <c r="CJ85" s="26"/>
      <c r="CK85" s="26"/>
      <c r="CL85" s="26"/>
      <c r="CM85" s="27"/>
      <c r="CN85" s="27"/>
      <c r="CO85" s="26"/>
      <c r="CP85" s="26"/>
      <c r="CQ85" s="26"/>
      <c r="CR85" s="26"/>
      <c r="CS85" s="26"/>
      <c r="CT85" s="26"/>
      <c r="CU85" s="26"/>
      <c r="CV85" s="26"/>
      <c r="CW85" s="26"/>
      <c r="CX85" s="26"/>
      <c r="CY85" s="26"/>
      <c r="CZ85" s="26"/>
      <c r="DA85" s="26"/>
      <c r="DB85" s="26"/>
      <c r="DC85" s="26"/>
      <c r="DD85" s="26"/>
      <c r="DE85" s="26"/>
      <c r="DF85" s="26"/>
      <c r="DG85" s="26"/>
      <c r="DH85" s="26"/>
      <c r="DI85" s="26"/>
      <c r="DJ85" s="26"/>
      <c r="DK85" s="26"/>
      <c r="DL85" s="26"/>
      <c r="DM85" s="26"/>
      <c r="DN85" s="26"/>
      <c r="DO85" s="26"/>
      <c r="DP85" s="26"/>
      <c r="DQ85" s="32">
        <f t="shared" si="299"/>
        <v>6</v>
      </c>
      <c r="DR85" s="32">
        <f t="shared" si="300"/>
        <v>385732.30079999997</v>
      </c>
    </row>
    <row r="86" spans="1:122" x14ac:dyDescent="0.25">
      <c r="A86" s="28">
        <v>13</v>
      </c>
      <c r="B86" s="43"/>
      <c r="C86" s="47" t="s">
        <v>148</v>
      </c>
      <c r="D86" s="24">
        <f t="shared" si="301"/>
        <v>18150.400000000001</v>
      </c>
      <c r="E86" s="50"/>
      <c r="F86" s="25"/>
      <c r="G86" s="24"/>
      <c r="H86" s="24"/>
      <c r="I86" s="24"/>
      <c r="J86" s="24"/>
      <c r="K86" s="31">
        <f t="shared" ref="K86:Z86" si="302">SUM(K87:K93)</f>
        <v>0</v>
      </c>
      <c r="L86" s="31">
        <f t="shared" si="302"/>
        <v>0</v>
      </c>
      <c r="M86" s="31">
        <f t="shared" si="302"/>
        <v>51</v>
      </c>
      <c r="N86" s="31">
        <f t="shared" si="302"/>
        <v>1956257.3721600003</v>
      </c>
      <c r="O86" s="31">
        <f t="shared" si="302"/>
        <v>0</v>
      </c>
      <c r="P86" s="31">
        <f t="shared" si="302"/>
        <v>0</v>
      </c>
      <c r="Q86" s="31">
        <f t="shared" si="302"/>
        <v>2385</v>
      </c>
      <c r="R86" s="31">
        <f t="shared" si="302"/>
        <v>89290878.279679999</v>
      </c>
      <c r="S86" s="31">
        <f t="shared" si="302"/>
        <v>0</v>
      </c>
      <c r="T86" s="31">
        <f t="shared" si="302"/>
        <v>0</v>
      </c>
      <c r="U86" s="31">
        <f t="shared" si="302"/>
        <v>543</v>
      </c>
      <c r="V86" s="31">
        <f t="shared" si="302"/>
        <v>19486469.094400004</v>
      </c>
      <c r="W86" s="31">
        <f t="shared" si="302"/>
        <v>150</v>
      </c>
      <c r="X86" s="31">
        <f t="shared" si="302"/>
        <v>5549666.3040000005</v>
      </c>
      <c r="Y86" s="31">
        <f t="shared" si="302"/>
        <v>0</v>
      </c>
      <c r="Z86" s="31">
        <f t="shared" si="302"/>
        <v>0</v>
      </c>
      <c r="AA86" s="31">
        <f t="shared" ref="AA86:AP86" si="303">SUM(AA87:AA93)</f>
        <v>0</v>
      </c>
      <c r="AB86" s="31">
        <f t="shared" si="303"/>
        <v>0</v>
      </c>
      <c r="AC86" s="31">
        <f t="shared" si="303"/>
        <v>101</v>
      </c>
      <c r="AD86" s="31">
        <f t="shared" si="303"/>
        <v>3374197.1128319995</v>
      </c>
      <c r="AE86" s="31">
        <f t="shared" si="303"/>
        <v>39</v>
      </c>
      <c r="AF86" s="31">
        <f t="shared" si="303"/>
        <v>1552661.44768</v>
      </c>
      <c r="AG86" s="31">
        <f t="shared" si="303"/>
        <v>174</v>
      </c>
      <c r="AH86" s="31">
        <f t="shared" si="303"/>
        <v>6621468.4784639999</v>
      </c>
      <c r="AI86" s="31">
        <f t="shared" si="303"/>
        <v>158</v>
      </c>
      <c r="AJ86" s="31">
        <f t="shared" si="303"/>
        <v>5687615.1521279998</v>
      </c>
      <c r="AK86" s="31">
        <f t="shared" si="303"/>
        <v>27</v>
      </c>
      <c r="AL86" s="31">
        <f t="shared" si="303"/>
        <v>774269.92742400011</v>
      </c>
      <c r="AM86" s="31">
        <f t="shared" si="303"/>
        <v>259</v>
      </c>
      <c r="AN86" s="31">
        <f t="shared" si="303"/>
        <v>8965302.9580800012</v>
      </c>
      <c r="AO86" s="31">
        <f t="shared" si="303"/>
        <v>0</v>
      </c>
      <c r="AP86" s="31">
        <f t="shared" si="303"/>
        <v>0</v>
      </c>
      <c r="AQ86" s="31">
        <f t="shared" ref="AQ86:BF86" si="304">SUM(AQ87:AQ93)</f>
        <v>0</v>
      </c>
      <c r="AR86" s="31">
        <f t="shared" si="304"/>
        <v>0</v>
      </c>
      <c r="AS86" s="31">
        <f t="shared" si="304"/>
        <v>249</v>
      </c>
      <c r="AT86" s="31">
        <f t="shared" si="304"/>
        <v>8568008.8524800017</v>
      </c>
      <c r="AU86" s="31">
        <f t="shared" si="304"/>
        <v>634</v>
      </c>
      <c r="AV86" s="31">
        <f t="shared" si="304"/>
        <v>20929641.521151997</v>
      </c>
      <c r="AW86" s="31">
        <f t="shared" si="304"/>
        <v>0</v>
      </c>
      <c r="AX86" s="31">
        <f t="shared" si="304"/>
        <v>0</v>
      </c>
      <c r="AY86" s="31">
        <f t="shared" si="304"/>
        <v>0</v>
      </c>
      <c r="AZ86" s="31">
        <f t="shared" si="304"/>
        <v>0</v>
      </c>
      <c r="BA86" s="31">
        <f t="shared" si="304"/>
        <v>0</v>
      </c>
      <c r="BB86" s="31">
        <f t="shared" si="304"/>
        <v>0</v>
      </c>
      <c r="BC86" s="31">
        <f t="shared" si="304"/>
        <v>0</v>
      </c>
      <c r="BD86" s="31">
        <f t="shared" si="304"/>
        <v>0</v>
      </c>
      <c r="BE86" s="31">
        <f t="shared" si="304"/>
        <v>0</v>
      </c>
      <c r="BF86" s="31">
        <f t="shared" si="304"/>
        <v>0</v>
      </c>
      <c r="BG86" s="31">
        <f t="shared" ref="BG86:BV86" si="305">SUM(BG87:BG93)</f>
        <v>448</v>
      </c>
      <c r="BH86" s="31">
        <f t="shared" si="305"/>
        <v>18283152.025600001</v>
      </c>
      <c r="BI86" s="31">
        <f t="shared" si="305"/>
        <v>25</v>
      </c>
      <c r="BJ86" s="31">
        <f t="shared" si="305"/>
        <v>922301.68576000002</v>
      </c>
      <c r="BK86" s="31">
        <f t="shared" si="305"/>
        <v>20</v>
      </c>
      <c r="BL86" s="31">
        <f t="shared" si="305"/>
        <v>545717.18656000006</v>
      </c>
      <c r="BM86" s="31">
        <f t="shared" si="305"/>
        <v>10</v>
      </c>
      <c r="BN86" s="31">
        <f t="shared" si="305"/>
        <v>529352.78591999994</v>
      </c>
      <c r="BO86" s="31">
        <f t="shared" si="305"/>
        <v>0</v>
      </c>
      <c r="BP86" s="31">
        <f t="shared" si="305"/>
        <v>0</v>
      </c>
      <c r="BQ86" s="31">
        <f t="shared" si="305"/>
        <v>173</v>
      </c>
      <c r="BR86" s="31">
        <f t="shared" si="305"/>
        <v>8924759.9013887998</v>
      </c>
      <c r="BS86" s="31">
        <f t="shared" si="305"/>
        <v>194</v>
      </c>
      <c r="BT86" s="31">
        <f t="shared" si="305"/>
        <v>8403682.8266495988</v>
      </c>
      <c r="BU86" s="31">
        <f t="shared" si="305"/>
        <v>83</v>
      </c>
      <c r="BV86" s="31">
        <f t="shared" si="305"/>
        <v>4711239.7946880003</v>
      </c>
      <c r="BW86" s="31">
        <f t="shared" ref="BW86:CL86" si="306">SUM(BW87:BW93)</f>
        <v>324</v>
      </c>
      <c r="BX86" s="31">
        <f t="shared" si="306"/>
        <v>15222527.321702398</v>
      </c>
      <c r="BY86" s="31">
        <f t="shared" si="306"/>
        <v>75</v>
      </c>
      <c r="BZ86" s="31">
        <f t="shared" si="306"/>
        <v>2915495.8479359997</v>
      </c>
      <c r="CA86" s="31">
        <f t="shared" si="306"/>
        <v>483</v>
      </c>
      <c r="CB86" s="31">
        <f t="shared" si="306"/>
        <v>24881727.622348804</v>
      </c>
      <c r="CC86" s="31">
        <f t="shared" si="306"/>
        <v>250</v>
      </c>
      <c r="CD86" s="31">
        <f t="shared" si="306"/>
        <v>10922276.908032</v>
      </c>
      <c r="CE86" s="31">
        <f t="shared" si="306"/>
        <v>163</v>
      </c>
      <c r="CF86" s="31">
        <f t="shared" si="306"/>
        <v>7258718.0596223995</v>
      </c>
      <c r="CG86" s="31">
        <f t="shared" si="306"/>
        <v>2</v>
      </c>
      <c r="CH86" s="31">
        <f t="shared" si="306"/>
        <v>62156.262604800017</v>
      </c>
      <c r="CI86" s="31">
        <f t="shared" si="306"/>
        <v>998</v>
      </c>
      <c r="CJ86" s="31">
        <f t="shared" si="306"/>
        <v>51174900.046233602</v>
      </c>
      <c r="CK86" s="31">
        <f t="shared" si="306"/>
        <v>221</v>
      </c>
      <c r="CL86" s="31">
        <f t="shared" si="306"/>
        <v>14374587.098726403</v>
      </c>
      <c r="CM86" s="31">
        <f t="shared" ref="CM86:DB86" si="307">SUM(CM87:CM93)</f>
        <v>519</v>
      </c>
      <c r="CN86" s="31">
        <f t="shared" si="307"/>
        <v>28729829.646336</v>
      </c>
      <c r="CO86" s="31">
        <f t="shared" si="307"/>
        <v>1118</v>
      </c>
      <c r="CP86" s="31">
        <f t="shared" si="307"/>
        <v>70075794.982502401</v>
      </c>
      <c r="CQ86" s="31">
        <f t="shared" si="307"/>
        <v>0</v>
      </c>
      <c r="CR86" s="31">
        <f t="shared" si="307"/>
        <v>0</v>
      </c>
      <c r="CS86" s="31">
        <f t="shared" si="307"/>
        <v>0</v>
      </c>
      <c r="CT86" s="31">
        <f t="shared" si="307"/>
        <v>0</v>
      </c>
      <c r="CU86" s="31">
        <f t="shared" si="307"/>
        <v>4</v>
      </c>
      <c r="CV86" s="31">
        <f t="shared" si="307"/>
        <v>163928.60467200002</v>
      </c>
      <c r="CW86" s="31">
        <f t="shared" si="307"/>
        <v>1</v>
      </c>
      <c r="CX86" s="31">
        <f t="shared" si="307"/>
        <v>40982.151168000004</v>
      </c>
      <c r="CY86" s="31">
        <f t="shared" si="307"/>
        <v>134</v>
      </c>
      <c r="CZ86" s="31">
        <f t="shared" si="307"/>
        <v>8355577.5873023998</v>
      </c>
      <c r="DA86" s="31">
        <f t="shared" si="307"/>
        <v>60</v>
      </c>
      <c r="DB86" s="31">
        <f t="shared" si="307"/>
        <v>2937160.8913919996</v>
      </c>
      <c r="DC86" s="31">
        <f t="shared" ref="DC86:DR86" si="308">SUM(DC87:DC93)</f>
        <v>2</v>
      </c>
      <c r="DD86" s="31">
        <f t="shared" si="308"/>
        <v>172425.16991999999</v>
      </c>
      <c r="DE86" s="31">
        <f t="shared" si="308"/>
        <v>55</v>
      </c>
      <c r="DF86" s="31">
        <f t="shared" si="308"/>
        <v>4527513.8227200005</v>
      </c>
      <c r="DG86" s="31">
        <f t="shared" si="308"/>
        <v>0</v>
      </c>
      <c r="DH86" s="31">
        <f t="shared" si="308"/>
        <v>0</v>
      </c>
      <c r="DI86" s="31">
        <f t="shared" si="308"/>
        <v>0</v>
      </c>
      <c r="DJ86" s="31">
        <f t="shared" si="308"/>
        <v>0</v>
      </c>
      <c r="DK86" s="31">
        <f t="shared" si="308"/>
        <v>0</v>
      </c>
      <c r="DL86" s="31">
        <f t="shared" si="308"/>
        <v>0</v>
      </c>
      <c r="DM86" s="31">
        <f t="shared" si="308"/>
        <v>0</v>
      </c>
      <c r="DN86" s="31">
        <f t="shared" si="308"/>
        <v>0</v>
      </c>
      <c r="DO86" s="31">
        <f t="shared" si="308"/>
        <v>0</v>
      </c>
      <c r="DP86" s="31">
        <f t="shared" si="308"/>
        <v>0</v>
      </c>
      <c r="DQ86" s="31">
        <f t="shared" si="308"/>
        <v>10132</v>
      </c>
      <c r="DR86" s="31">
        <f t="shared" si="308"/>
        <v>456892244.73026562</v>
      </c>
    </row>
    <row r="87" spans="1:122" ht="41.25" customHeight="1" x14ac:dyDescent="0.25">
      <c r="A87" s="28"/>
      <c r="B87" s="29">
        <v>67</v>
      </c>
      <c r="C87" s="23" t="s">
        <v>149</v>
      </c>
      <c r="D87" s="24">
        <f t="shared" si="301"/>
        <v>18150.400000000001</v>
      </c>
      <c r="E87" s="30">
        <v>1.42</v>
      </c>
      <c r="F87" s="25">
        <v>1</v>
      </c>
      <c r="G87" s="24">
        <v>1.4</v>
      </c>
      <c r="H87" s="24">
        <v>1.68</v>
      </c>
      <c r="I87" s="24">
        <v>2.23</v>
      </c>
      <c r="J87" s="24">
        <v>2.39</v>
      </c>
      <c r="K87" s="26"/>
      <c r="L87" s="26">
        <f t="shared" ref="L87:L93" si="309">K87*D87*E87*F87*G87*$L$6</f>
        <v>0</v>
      </c>
      <c r="M87" s="26"/>
      <c r="N87" s="26">
        <f t="shared" ref="N87:N93" si="310">M87*D87*E87*F87*G87*$N$6</f>
        <v>0</v>
      </c>
      <c r="O87" s="26">
        <v>0</v>
      </c>
      <c r="P87" s="26">
        <f t="shared" ref="P87:P93" si="311">O87*D87*E87*F87*G87*$P$6</f>
        <v>0</v>
      </c>
      <c r="Q87" s="26">
        <v>1726</v>
      </c>
      <c r="R87" s="26">
        <f t="shared" ref="R87:R93" si="312">Q87*D87*E87*F87*G87*$R$6</f>
        <v>68507174.686719999</v>
      </c>
      <c r="S87" s="26">
        <v>0</v>
      </c>
      <c r="T87" s="26">
        <f t="shared" ref="T87:T93" si="313">S87*D87*E87*F87*G87*$T$6</f>
        <v>0</v>
      </c>
      <c r="U87" s="26">
        <v>269</v>
      </c>
      <c r="V87" s="26">
        <f t="shared" ref="V87:V93" si="314">U87*D87*E87*F87*G87*$V$6</f>
        <v>10676958.279680001</v>
      </c>
      <c r="W87" s="26"/>
      <c r="X87" s="26">
        <f t="shared" ref="X87:X93" si="315">W87*D87*E87*F87*G87*$X$6</f>
        <v>0</v>
      </c>
      <c r="Y87" s="26">
        <v>0</v>
      </c>
      <c r="Z87" s="26">
        <f t="shared" ref="Z87:Z93" si="316">Y87*D87*E87*F87*G87*$Z$6</f>
        <v>0</v>
      </c>
      <c r="AA87" s="26">
        <v>0</v>
      </c>
      <c r="AB87" s="26">
        <f t="shared" ref="AB87:AB93" si="317">AA87*D87*E87*F87*G87*$AB$6</f>
        <v>0</v>
      </c>
      <c r="AC87" s="26">
        <v>84</v>
      </c>
      <c r="AD87" s="26">
        <f t="shared" ref="AD87:AD93" si="318">AC87*D87*E87*F87*G87*$AD$6</f>
        <v>2909732.7329279995</v>
      </c>
      <c r="AE87" s="26">
        <v>10</v>
      </c>
      <c r="AF87" s="26">
        <f t="shared" ref="AF87:AF93" si="319">AE87*D87*E87*F87*G87*$AF$6</f>
        <v>366242.40127999993</v>
      </c>
      <c r="AG87" s="26">
        <v>140</v>
      </c>
      <c r="AH87" s="26">
        <f t="shared" ref="AH87:AH93" si="320">AG87*D87*E87*F87*G87*$AH$6</f>
        <v>5152651.7145600002</v>
      </c>
      <c r="AI87" s="26">
        <v>70</v>
      </c>
      <c r="AJ87" s="26">
        <f t="shared" ref="AJ87:AJ93" si="321">AI87*D87*E87*F87*G87*$AJ$6</f>
        <v>2576325.8572800001</v>
      </c>
      <c r="AK87" s="26">
        <v>5</v>
      </c>
      <c r="AL87" s="26">
        <f t="shared" ref="AL87:AL93" si="322">AK87*D87*E87*F87*G87*$AL$6</f>
        <v>173198.37695999999</v>
      </c>
      <c r="AM87" s="26">
        <v>140</v>
      </c>
      <c r="AN87" s="26">
        <f t="shared" ref="AN87:AN93" si="323">AM87*D87*E87*F87*G87*$AN$6</f>
        <v>5152651.7145600002</v>
      </c>
      <c r="AO87" s="26">
        <v>0</v>
      </c>
      <c r="AP87" s="26">
        <f t="shared" ref="AP87:AP93" si="324">AO87*D87*E87*F87*G87*$AP$6</f>
        <v>0</v>
      </c>
      <c r="AQ87" s="26">
        <v>0</v>
      </c>
      <c r="AR87" s="26">
        <f t="shared" ref="AR87:AR93" si="325">AQ87*D87*E87*F87*G87*$AR$6</f>
        <v>0</v>
      </c>
      <c r="AS87" s="26">
        <v>60</v>
      </c>
      <c r="AT87" s="26">
        <f t="shared" ref="AT87:AT93" si="326">AS87*D87*E87*F87*G87*$AT$6</f>
        <v>2381477.6831999999</v>
      </c>
      <c r="AU87" s="26">
        <v>100</v>
      </c>
      <c r="AV87" s="26">
        <f t="shared" ref="AV87:AV93" si="327">AU87*D87*E87*F87*G87*$AV$6</f>
        <v>3752631.5008</v>
      </c>
      <c r="AW87" s="26">
        <v>0</v>
      </c>
      <c r="AX87" s="26">
        <f t="shared" ref="AX87:AX93" si="328">AW87*D87*E87*F87*G87*$AX$6</f>
        <v>0</v>
      </c>
      <c r="AY87" s="26">
        <v>0</v>
      </c>
      <c r="AZ87" s="26">
        <f t="shared" ref="AZ87:AZ93" si="329">AY87*D87*E87*F87*G87*$AZ$6</f>
        <v>0</v>
      </c>
      <c r="BA87" s="26">
        <v>0</v>
      </c>
      <c r="BB87" s="26">
        <f t="shared" ref="BB87:BB93" si="330">BA87*D87*E87*F87*G87*$BB$6</f>
        <v>0</v>
      </c>
      <c r="BC87" s="26">
        <v>0</v>
      </c>
      <c r="BD87" s="26">
        <f t="shared" ref="BD87:BD93" si="331">BC87*D87*E87*F87*G87*$BD$6</f>
        <v>0</v>
      </c>
      <c r="BE87" s="26">
        <v>0</v>
      </c>
      <c r="BF87" s="26">
        <f t="shared" ref="BF87:BF93" si="332">BE87*D87*E87*F87*G87*$BF$6</f>
        <v>0</v>
      </c>
      <c r="BG87" s="26">
        <v>200</v>
      </c>
      <c r="BH87" s="26">
        <f t="shared" ref="BH87:BH93" si="333">BG87*D87*E87*F87*G87*$BH$6</f>
        <v>7938258.9440000011</v>
      </c>
      <c r="BI87" s="26">
        <v>23</v>
      </c>
      <c r="BJ87" s="26">
        <f t="shared" ref="BJ87:BJ93" si="334">BI87*D87*E87*F87*G87*$BJ$6</f>
        <v>863105.245184</v>
      </c>
      <c r="BK87" s="26">
        <v>4</v>
      </c>
      <c r="BL87" s="26">
        <f t="shared" ref="BL87:BL93" si="335">BK87*D87*E87*F87*G87*$BL$6</f>
        <v>131342.10252799999</v>
      </c>
      <c r="BM87" s="26">
        <v>4</v>
      </c>
      <c r="BN87" s="26">
        <f t="shared" ref="BN87:BN93" si="336">BM87*D87*E87*F87*H87*$BN$6</f>
        <v>242477.72774399997</v>
      </c>
      <c r="BO87" s="26"/>
      <c r="BP87" s="26">
        <f t="shared" ref="BP87:BP93" si="337">BO87*D87*E87*F87*H87*$BP$6</f>
        <v>0</v>
      </c>
      <c r="BQ87" s="26">
        <v>90</v>
      </c>
      <c r="BR87" s="26">
        <f t="shared" ref="BR87:BR93" si="338">BQ87*D87*E87*F87*H87*$BR$6</f>
        <v>3955417.9338239995</v>
      </c>
      <c r="BS87" s="26">
        <v>120</v>
      </c>
      <c r="BT87" s="26">
        <f t="shared" ref="BT87:BT93" si="339">BS87*D87*E87*F87*H87*$BT$6</f>
        <v>4988113.2564479988</v>
      </c>
      <c r="BU87" s="26">
        <v>56</v>
      </c>
      <c r="BV87" s="26">
        <f t="shared" ref="BV87:BV93" si="340">BU87*D87*E87*F87*H87*$BV$6</f>
        <v>3394688.1884160005</v>
      </c>
      <c r="BW87" s="26">
        <v>150</v>
      </c>
      <c r="BX87" s="26">
        <f t="shared" ref="BX87:BX93" si="341">BW87*D87*E87*F87*H87*$BX$6</f>
        <v>6235141.570559999</v>
      </c>
      <c r="BY87" s="26">
        <v>32</v>
      </c>
      <c r="BZ87" s="26">
        <f t="shared" ref="BZ87:BZ93" si="342">BY87*D87*E87*F87*H87*$BZ$6</f>
        <v>1406370.8209151998</v>
      </c>
      <c r="CA87" s="26">
        <v>200</v>
      </c>
      <c r="CB87" s="26">
        <f t="shared" ref="CB87:CB93" si="343">CA87*D87*E87*F87*H87*$CB$6</f>
        <v>8313522.0940800011</v>
      </c>
      <c r="CC87" s="26">
        <v>239</v>
      </c>
      <c r="CD87" s="26">
        <f t="shared" ref="CD87:CD93" si="344">CC87*D87*E87*F87*H87*$CD$6</f>
        <v>10503832.0687104</v>
      </c>
      <c r="CE87" s="26">
        <v>100</v>
      </c>
      <c r="CF87" s="26">
        <f t="shared" ref="CF87:CF93" si="345">CE87*D87*E87*F87*H87*$CF$6</f>
        <v>4394908.8153600004</v>
      </c>
      <c r="CG87" s="26">
        <v>0</v>
      </c>
      <c r="CH87" s="26">
        <f t="shared" ref="CH87:CH93" si="346">CG87*D87*E87*F87*H87*$CH$6</f>
        <v>0</v>
      </c>
      <c r="CI87" s="26">
        <v>500</v>
      </c>
      <c r="CJ87" s="26">
        <f t="shared" ref="CJ87:CJ93" si="347">CI87*D87*E87*F87*H87*$CJ$6</f>
        <v>22515789.004800003</v>
      </c>
      <c r="CK87" s="26">
        <v>100</v>
      </c>
      <c r="CL87" s="26">
        <f t="shared" ref="CL87:CL93" si="348">CK87*D87*E87*F87*H87*$CL$6</f>
        <v>4503157.8009600006</v>
      </c>
      <c r="CM87" s="27">
        <v>163</v>
      </c>
      <c r="CN87" s="27">
        <f t="shared" ref="CN87:CN93" si="349">CM87*D87*E87*F87*H87*$CN$6</f>
        <v>7340147.2155647995</v>
      </c>
      <c r="CO87" s="26">
        <v>300</v>
      </c>
      <c r="CP87" s="26">
        <f t="shared" ref="CP87:CP93" si="350">CO87*D87*E87*F87*H87*$CP$6</f>
        <v>13509473.402879998</v>
      </c>
      <c r="CQ87" s="26">
        <v>0</v>
      </c>
      <c r="CR87" s="26">
        <f t="shared" ref="CR87:CR93" si="351">CQ87*D87*E87*F87*H87*$CR$6</f>
        <v>0</v>
      </c>
      <c r="CS87" s="26">
        <v>0</v>
      </c>
      <c r="CT87" s="26">
        <f t="shared" ref="CT87:CT93" si="352">CS87*D87*E87*F87*H87*$CT$6</f>
        <v>0</v>
      </c>
      <c r="CU87" s="26">
        <v>0</v>
      </c>
      <c r="CV87" s="26">
        <f t="shared" ref="CV87:CV93" si="353">CU87*D87*E87*F87*H87*$CV$6</f>
        <v>0</v>
      </c>
      <c r="CW87" s="26">
        <v>0</v>
      </c>
      <c r="CX87" s="26">
        <f t="shared" ref="CX87:CX93" si="354">CW87*D87*E87*F87*H87*$CX$6</f>
        <v>0</v>
      </c>
      <c r="CY87" s="26">
        <v>40</v>
      </c>
      <c r="CZ87" s="26">
        <f t="shared" ref="CZ87:CZ93" si="355">CY87*D87*E87*F87*H87*$CZ$6</f>
        <v>1801263.120384</v>
      </c>
      <c r="DA87" s="26">
        <v>36</v>
      </c>
      <c r="DB87" s="26">
        <f t="shared" ref="DB87:DB93" si="356">DA87*D87*E87*F87*H87*$DB$6</f>
        <v>1582167.1735295998</v>
      </c>
      <c r="DC87" s="26">
        <v>2</v>
      </c>
      <c r="DD87" s="26">
        <f t="shared" ref="DD87:DD93" si="357">DC87*D87*E87*F87*I87*$DD$6</f>
        <v>172425.16991999999</v>
      </c>
      <c r="DE87" s="26">
        <v>15</v>
      </c>
      <c r="DF87" s="26">
        <f t="shared" ref="DF87:DF93" si="358">DE87*D87*E87*F87*J87*$DF$6</f>
        <v>1293575.3779199999</v>
      </c>
      <c r="DG87" s="26"/>
      <c r="DH87" s="26"/>
      <c r="DI87" s="26"/>
      <c r="DJ87" s="26"/>
      <c r="DK87" s="26"/>
      <c r="DL87" s="26">
        <f t="shared" ref="DL87:DL93" si="359">DK87*D87*E87*F87*G87*$DL$6</f>
        <v>0</v>
      </c>
      <c r="DM87" s="26"/>
      <c r="DN87" s="26"/>
      <c r="DO87" s="26"/>
      <c r="DP87" s="26"/>
      <c r="DQ87" s="32">
        <f t="shared" ref="DQ87:DR93" si="360">SUM(K87,M87,O87,Q87,S87,U87,W87,Y87,AA87,AC87,AE87,AG87,AI87,AK87,AM87,AO87,AQ87,AS87,AU87,AW87,AY87,BA87,BC87,BE87,BG87,BI87,BK87,BM87,BO87,BQ87,BS87,BU87,BW87,BY87,CA87,CC87,CE87,CG87,CI87,CK87,CM87,CO87,CQ87,CS87,CU87,CW87,CY87,DA87,DC87,DE87,DI87,DG87,DK87,DM87,DO87)</f>
        <v>4978</v>
      </c>
      <c r="DR87" s="32">
        <f t="shared" si="360"/>
        <v>206734221.98169601</v>
      </c>
    </row>
    <row r="88" spans="1:122" ht="41.25" customHeight="1" x14ac:dyDescent="0.25">
      <c r="A88" s="28"/>
      <c r="B88" s="29">
        <v>68</v>
      </c>
      <c r="C88" s="23" t="s">
        <v>150</v>
      </c>
      <c r="D88" s="24">
        <f t="shared" si="301"/>
        <v>18150.400000000001</v>
      </c>
      <c r="E88" s="30">
        <v>2.81</v>
      </c>
      <c r="F88" s="25">
        <v>1</v>
      </c>
      <c r="G88" s="24">
        <v>1.4</v>
      </c>
      <c r="H88" s="24">
        <v>1.68</v>
      </c>
      <c r="I88" s="24">
        <v>2.23</v>
      </c>
      <c r="J88" s="24">
        <v>2.39</v>
      </c>
      <c r="K88" s="26"/>
      <c r="L88" s="26">
        <f t="shared" si="309"/>
        <v>0</v>
      </c>
      <c r="M88" s="26"/>
      <c r="N88" s="26">
        <f t="shared" si="310"/>
        <v>0</v>
      </c>
      <c r="O88" s="26"/>
      <c r="P88" s="26">
        <f t="shared" si="311"/>
        <v>0</v>
      </c>
      <c r="Q88" s="26">
        <v>2</v>
      </c>
      <c r="R88" s="26">
        <f t="shared" si="312"/>
        <v>157088.08192</v>
      </c>
      <c r="S88" s="26"/>
      <c r="T88" s="26">
        <f t="shared" si="313"/>
        <v>0</v>
      </c>
      <c r="U88" s="26">
        <v>1</v>
      </c>
      <c r="V88" s="26">
        <f t="shared" si="314"/>
        <v>78544.040959999998</v>
      </c>
      <c r="W88" s="26"/>
      <c r="X88" s="26">
        <f t="shared" si="315"/>
        <v>0</v>
      </c>
      <c r="Y88" s="26"/>
      <c r="Z88" s="26">
        <f t="shared" si="316"/>
        <v>0</v>
      </c>
      <c r="AA88" s="26"/>
      <c r="AB88" s="26">
        <f t="shared" si="317"/>
        <v>0</v>
      </c>
      <c r="AC88" s="26"/>
      <c r="AD88" s="26">
        <f t="shared" si="318"/>
        <v>0</v>
      </c>
      <c r="AE88" s="26">
        <v>8</v>
      </c>
      <c r="AF88" s="26">
        <f t="shared" si="319"/>
        <v>579797.82963199995</v>
      </c>
      <c r="AG88" s="26">
        <v>11</v>
      </c>
      <c r="AH88" s="26">
        <f t="shared" si="320"/>
        <v>801149.21779200004</v>
      </c>
      <c r="AI88" s="26">
        <v>12</v>
      </c>
      <c r="AJ88" s="26">
        <f t="shared" si="321"/>
        <v>873980.96486399998</v>
      </c>
      <c r="AK88" s="26"/>
      <c r="AL88" s="26">
        <f t="shared" si="322"/>
        <v>0</v>
      </c>
      <c r="AM88" s="26">
        <v>8</v>
      </c>
      <c r="AN88" s="26">
        <f t="shared" si="323"/>
        <v>582653.97657599999</v>
      </c>
      <c r="AO88" s="26"/>
      <c r="AP88" s="26">
        <f t="shared" si="324"/>
        <v>0</v>
      </c>
      <c r="AQ88" s="26"/>
      <c r="AR88" s="26">
        <f t="shared" si="325"/>
        <v>0</v>
      </c>
      <c r="AS88" s="26">
        <v>5</v>
      </c>
      <c r="AT88" s="26">
        <f t="shared" si="326"/>
        <v>392720.20480000001</v>
      </c>
      <c r="AU88" s="26">
        <v>30</v>
      </c>
      <c r="AV88" s="26">
        <f t="shared" si="327"/>
        <v>2227794.6163199996</v>
      </c>
      <c r="AW88" s="26"/>
      <c r="AX88" s="26">
        <f t="shared" si="328"/>
        <v>0</v>
      </c>
      <c r="AY88" s="26"/>
      <c r="AZ88" s="26">
        <f t="shared" si="329"/>
        <v>0</v>
      </c>
      <c r="BA88" s="26"/>
      <c r="BB88" s="26">
        <f t="shared" si="330"/>
        <v>0</v>
      </c>
      <c r="BC88" s="26"/>
      <c r="BD88" s="26">
        <f t="shared" si="331"/>
        <v>0</v>
      </c>
      <c r="BE88" s="26"/>
      <c r="BF88" s="26">
        <f t="shared" si="332"/>
        <v>0</v>
      </c>
      <c r="BG88" s="26">
        <v>50</v>
      </c>
      <c r="BH88" s="26">
        <f t="shared" si="333"/>
        <v>3927202.0480000004</v>
      </c>
      <c r="BI88" s="26"/>
      <c r="BJ88" s="26">
        <f t="shared" si="334"/>
        <v>0</v>
      </c>
      <c r="BK88" s="26"/>
      <c r="BL88" s="26">
        <f t="shared" si="335"/>
        <v>0</v>
      </c>
      <c r="BM88" s="26"/>
      <c r="BN88" s="26">
        <f t="shared" si="336"/>
        <v>0</v>
      </c>
      <c r="BO88" s="26"/>
      <c r="BP88" s="26">
        <f t="shared" si="337"/>
        <v>0</v>
      </c>
      <c r="BQ88" s="26">
        <v>40</v>
      </c>
      <c r="BR88" s="26">
        <f t="shared" si="338"/>
        <v>3478786.9777919995</v>
      </c>
      <c r="BS88" s="26">
        <v>20</v>
      </c>
      <c r="BT88" s="26">
        <f t="shared" si="339"/>
        <v>1645140.6397439998</v>
      </c>
      <c r="BU88" s="26"/>
      <c r="BV88" s="26">
        <f t="shared" si="340"/>
        <v>0</v>
      </c>
      <c r="BW88" s="26">
        <v>66</v>
      </c>
      <c r="BX88" s="26">
        <f t="shared" si="341"/>
        <v>5428964.1111551998</v>
      </c>
      <c r="BY88" s="26"/>
      <c r="BZ88" s="26">
        <f t="shared" si="342"/>
        <v>0</v>
      </c>
      <c r="CA88" s="26">
        <v>147</v>
      </c>
      <c r="CB88" s="26">
        <f t="shared" si="343"/>
        <v>12091783.702118402</v>
      </c>
      <c r="CC88" s="26"/>
      <c r="CD88" s="26">
        <f t="shared" si="344"/>
        <v>0</v>
      </c>
      <c r="CE88" s="26">
        <v>13</v>
      </c>
      <c r="CF88" s="26">
        <f t="shared" si="345"/>
        <v>1130605.7677823999</v>
      </c>
      <c r="CG88" s="26"/>
      <c r="CH88" s="26">
        <f t="shared" si="346"/>
        <v>0</v>
      </c>
      <c r="CI88" s="26">
        <v>204</v>
      </c>
      <c r="CJ88" s="26">
        <f t="shared" si="347"/>
        <v>18178804.069171198</v>
      </c>
      <c r="CK88" s="26">
        <v>104</v>
      </c>
      <c r="CL88" s="26">
        <f t="shared" si="348"/>
        <v>9267625.6038912013</v>
      </c>
      <c r="CM88" s="27">
        <v>163</v>
      </c>
      <c r="CN88" s="27">
        <f t="shared" si="349"/>
        <v>14525220.898406399</v>
      </c>
      <c r="CO88" s="26">
        <v>300</v>
      </c>
      <c r="CP88" s="26">
        <f t="shared" si="350"/>
        <v>26733535.39584</v>
      </c>
      <c r="CQ88" s="26"/>
      <c r="CR88" s="26">
        <f t="shared" si="351"/>
        <v>0</v>
      </c>
      <c r="CS88" s="26"/>
      <c r="CT88" s="26">
        <f t="shared" si="352"/>
        <v>0</v>
      </c>
      <c r="CU88" s="26"/>
      <c r="CV88" s="26">
        <f t="shared" si="353"/>
        <v>0</v>
      </c>
      <c r="CW88" s="26"/>
      <c r="CX88" s="26">
        <f t="shared" si="354"/>
        <v>0</v>
      </c>
      <c r="CY88" s="26">
        <v>60</v>
      </c>
      <c r="CZ88" s="26">
        <f t="shared" si="355"/>
        <v>5346707.0791679993</v>
      </c>
      <c r="DA88" s="26">
        <v>10</v>
      </c>
      <c r="DB88" s="26">
        <f t="shared" si="356"/>
        <v>869696.74444799987</v>
      </c>
      <c r="DC88" s="26"/>
      <c r="DD88" s="26">
        <f t="shared" si="357"/>
        <v>0</v>
      </c>
      <c r="DE88" s="26">
        <v>5</v>
      </c>
      <c r="DF88" s="26">
        <f t="shared" si="358"/>
        <v>853273.89952000009</v>
      </c>
      <c r="DG88" s="26"/>
      <c r="DH88" s="26"/>
      <c r="DI88" s="26"/>
      <c r="DJ88" s="26"/>
      <c r="DK88" s="26"/>
      <c r="DL88" s="26">
        <f t="shared" si="359"/>
        <v>0</v>
      </c>
      <c r="DM88" s="26"/>
      <c r="DN88" s="26"/>
      <c r="DO88" s="26"/>
      <c r="DP88" s="26"/>
      <c r="DQ88" s="32">
        <f t="shared" si="360"/>
        <v>1259</v>
      </c>
      <c r="DR88" s="32">
        <f t="shared" si="360"/>
        <v>109171075.86990081</v>
      </c>
    </row>
    <row r="89" spans="1:122" ht="41.25" customHeight="1" x14ac:dyDescent="0.25">
      <c r="A89" s="28"/>
      <c r="B89" s="29">
        <v>69</v>
      </c>
      <c r="C89" s="23" t="s">
        <v>151</v>
      </c>
      <c r="D89" s="24">
        <f t="shared" si="301"/>
        <v>18150.400000000001</v>
      </c>
      <c r="E89" s="30">
        <v>3.48</v>
      </c>
      <c r="F89" s="25">
        <v>1</v>
      </c>
      <c r="G89" s="24">
        <v>1.4</v>
      </c>
      <c r="H89" s="24">
        <v>1.68</v>
      </c>
      <c r="I89" s="24">
        <v>2.23</v>
      </c>
      <c r="J89" s="24">
        <v>2.39</v>
      </c>
      <c r="K89" s="26"/>
      <c r="L89" s="26">
        <f t="shared" si="309"/>
        <v>0</v>
      </c>
      <c r="M89" s="26"/>
      <c r="N89" s="26">
        <f t="shared" si="310"/>
        <v>0</v>
      </c>
      <c r="O89" s="26"/>
      <c r="P89" s="26">
        <f t="shared" si="311"/>
        <v>0</v>
      </c>
      <c r="Q89" s="26"/>
      <c r="R89" s="26">
        <f t="shared" si="312"/>
        <v>0</v>
      </c>
      <c r="S89" s="26"/>
      <c r="T89" s="26">
        <f t="shared" si="313"/>
        <v>0</v>
      </c>
      <c r="U89" s="26"/>
      <c r="V89" s="26">
        <f t="shared" si="314"/>
        <v>0</v>
      </c>
      <c r="W89" s="26"/>
      <c r="X89" s="26">
        <f t="shared" si="315"/>
        <v>0</v>
      </c>
      <c r="Y89" s="26"/>
      <c r="Z89" s="26">
        <f t="shared" si="316"/>
        <v>0</v>
      </c>
      <c r="AA89" s="26"/>
      <c r="AB89" s="26">
        <f t="shared" si="317"/>
        <v>0</v>
      </c>
      <c r="AC89" s="26"/>
      <c r="AD89" s="26">
        <f t="shared" si="318"/>
        <v>0</v>
      </c>
      <c r="AE89" s="26"/>
      <c r="AF89" s="26">
        <f t="shared" si="319"/>
        <v>0</v>
      </c>
      <c r="AG89" s="26"/>
      <c r="AH89" s="26">
        <f t="shared" si="320"/>
        <v>0</v>
      </c>
      <c r="AI89" s="26"/>
      <c r="AJ89" s="26">
        <f t="shared" si="321"/>
        <v>0</v>
      </c>
      <c r="AK89" s="26"/>
      <c r="AL89" s="26">
        <f t="shared" si="322"/>
        <v>0</v>
      </c>
      <c r="AM89" s="26"/>
      <c r="AN89" s="26">
        <f t="shared" si="323"/>
        <v>0</v>
      </c>
      <c r="AO89" s="26"/>
      <c r="AP89" s="26">
        <f t="shared" si="324"/>
        <v>0</v>
      </c>
      <c r="AQ89" s="26"/>
      <c r="AR89" s="26">
        <f t="shared" si="325"/>
        <v>0</v>
      </c>
      <c r="AS89" s="26"/>
      <c r="AT89" s="26">
        <f t="shared" si="326"/>
        <v>0</v>
      </c>
      <c r="AU89" s="26"/>
      <c r="AV89" s="26">
        <f t="shared" si="327"/>
        <v>0</v>
      </c>
      <c r="AW89" s="26"/>
      <c r="AX89" s="26">
        <f t="shared" si="328"/>
        <v>0</v>
      </c>
      <c r="AY89" s="26"/>
      <c r="AZ89" s="26">
        <f t="shared" si="329"/>
        <v>0</v>
      </c>
      <c r="BA89" s="26"/>
      <c r="BB89" s="26">
        <f t="shared" si="330"/>
        <v>0</v>
      </c>
      <c r="BC89" s="26"/>
      <c r="BD89" s="26">
        <f t="shared" si="331"/>
        <v>0</v>
      </c>
      <c r="BE89" s="26"/>
      <c r="BF89" s="26">
        <f t="shared" si="332"/>
        <v>0</v>
      </c>
      <c r="BG89" s="26">
        <v>2</v>
      </c>
      <c r="BH89" s="26">
        <f t="shared" si="333"/>
        <v>194543.24736000001</v>
      </c>
      <c r="BI89" s="26"/>
      <c r="BJ89" s="26">
        <f t="shared" si="334"/>
        <v>0</v>
      </c>
      <c r="BK89" s="26"/>
      <c r="BL89" s="26">
        <f t="shared" si="335"/>
        <v>0</v>
      </c>
      <c r="BM89" s="26"/>
      <c r="BN89" s="26">
        <f t="shared" si="336"/>
        <v>0</v>
      </c>
      <c r="BO89" s="26"/>
      <c r="BP89" s="26">
        <f t="shared" si="337"/>
        <v>0</v>
      </c>
      <c r="BQ89" s="26"/>
      <c r="BR89" s="26">
        <f t="shared" si="338"/>
        <v>0</v>
      </c>
      <c r="BS89" s="26"/>
      <c r="BT89" s="26">
        <f t="shared" si="339"/>
        <v>0</v>
      </c>
      <c r="BU89" s="26"/>
      <c r="BV89" s="26">
        <f t="shared" si="340"/>
        <v>0</v>
      </c>
      <c r="BW89" s="26"/>
      <c r="BX89" s="26">
        <f t="shared" si="341"/>
        <v>0</v>
      </c>
      <c r="BY89" s="26"/>
      <c r="BZ89" s="26">
        <f t="shared" si="342"/>
        <v>0</v>
      </c>
      <c r="CA89" s="26"/>
      <c r="CB89" s="26">
        <f t="shared" si="343"/>
        <v>0</v>
      </c>
      <c r="CC89" s="26"/>
      <c r="CD89" s="26">
        <f t="shared" si="344"/>
        <v>0</v>
      </c>
      <c r="CE89" s="26"/>
      <c r="CF89" s="26">
        <f t="shared" si="345"/>
        <v>0</v>
      </c>
      <c r="CG89" s="26"/>
      <c r="CH89" s="26">
        <f t="shared" si="346"/>
        <v>0</v>
      </c>
      <c r="CI89" s="26"/>
      <c r="CJ89" s="26">
        <f t="shared" si="347"/>
        <v>0</v>
      </c>
      <c r="CK89" s="26"/>
      <c r="CL89" s="26">
        <f t="shared" si="348"/>
        <v>0</v>
      </c>
      <c r="CM89" s="27"/>
      <c r="CN89" s="27">
        <f t="shared" si="349"/>
        <v>0</v>
      </c>
      <c r="CO89" s="26">
        <v>114</v>
      </c>
      <c r="CP89" s="26">
        <f t="shared" si="350"/>
        <v>12580934.949273601</v>
      </c>
      <c r="CQ89" s="26"/>
      <c r="CR89" s="26">
        <f t="shared" si="351"/>
        <v>0</v>
      </c>
      <c r="CS89" s="26"/>
      <c r="CT89" s="26">
        <f t="shared" si="352"/>
        <v>0</v>
      </c>
      <c r="CU89" s="26"/>
      <c r="CV89" s="26">
        <f t="shared" si="353"/>
        <v>0</v>
      </c>
      <c r="CW89" s="26"/>
      <c r="CX89" s="26">
        <f t="shared" si="354"/>
        <v>0</v>
      </c>
      <c r="CY89" s="26"/>
      <c r="CZ89" s="26">
        <f t="shared" si="355"/>
        <v>0</v>
      </c>
      <c r="DA89" s="26"/>
      <c r="DB89" s="26">
        <f t="shared" si="356"/>
        <v>0</v>
      </c>
      <c r="DC89" s="26"/>
      <c r="DD89" s="26">
        <f t="shared" si="357"/>
        <v>0</v>
      </c>
      <c r="DE89" s="26"/>
      <c r="DF89" s="26">
        <f t="shared" si="358"/>
        <v>0</v>
      </c>
      <c r="DG89" s="26"/>
      <c r="DH89" s="26"/>
      <c r="DI89" s="26"/>
      <c r="DJ89" s="26"/>
      <c r="DK89" s="26"/>
      <c r="DL89" s="26">
        <f t="shared" si="359"/>
        <v>0</v>
      </c>
      <c r="DM89" s="26"/>
      <c r="DN89" s="26"/>
      <c r="DO89" s="26"/>
      <c r="DP89" s="26"/>
      <c r="DQ89" s="32">
        <f t="shared" si="360"/>
        <v>116</v>
      </c>
      <c r="DR89" s="32">
        <f t="shared" si="360"/>
        <v>12775478.196633602</v>
      </c>
    </row>
    <row r="90" spans="1:122" x14ac:dyDescent="0.25">
      <c r="A90" s="28"/>
      <c r="B90" s="29">
        <v>70</v>
      </c>
      <c r="C90" s="23" t="s">
        <v>152</v>
      </c>
      <c r="D90" s="24">
        <f t="shared" si="301"/>
        <v>18150.400000000001</v>
      </c>
      <c r="E90" s="30">
        <v>1.1200000000000001</v>
      </c>
      <c r="F90" s="25">
        <v>1</v>
      </c>
      <c r="G90" s="24">
        <v>1.4</v>
      </c>
      <c r="H90" s="24">
        <v>1.68</v>
      </c>
      <c r="I90" s="24">
        <v>2.23</v>
      </c>
      <c r="J90" s="24">
        <v>2.39</v>
      </c>
      <c r="K90" s="26"/>
      <c r="L90" s="26">
        <f t="shared" si="309"/>
        <v>0</v>
      </c>
      <c r="M90" s="26">
        <v>44</v>
      </c>
      <c r="N90" s="26">
        <f t="shared" si="310"/>
        <v>1627902.1158400003</v>
      </c>
      <c r="O90" s="26">
        <v>0</v>
      </c>
      <c r="P90" s="26">
        <f t="shared" si="311"/>
        <v>0</v>
      </c>
      <c r="Q90" s="26">
        <v>650</v>
      </c>
      <c r="R90" s="26">
        <f t="shared" si="312"/>
        <v>20348776.448000006</v>
      </c>
      <c r="S90" s="26">
        <v>0</v>
      </c>
      <c r="T90" s="26">
        <f t="shared" si="313"/>
        <v>0</v>
      </c>
      <c r="U90" s="26">
        <v>251</v>
      </c>
      <c r="V90" s="26">
        <f t="shared" si="314"/>
        <v>7857758.2899200013</v>
      </c>
      <c r="W90" s="26">
        <v>150</v>
      </c>
      <c r="X90" s="26">
        <f t="shared" si="315"/>
        <v>5549666.3040000005</v>
      </c>
      <c r="Y90" s="26">
        <v>0</v>
      </c>
      <c r="Z90" s="26">
        <f t="shared" si="316"/>
        <v>0</v>
      </c>
      <c r="AA90" s="26">
        <v>0</v>
      </c>
      <c r="AB90" s="26">
        <f t="shared" si="317"/>
        <v>0</v>
      </c>
      <c r="AC90" s="26">
        <v>17</v>
      </c>
      <c r="AD90" s="26">
        <f t="shared" si="318"/>
        <v>464464.37990400009</v>
      </c>
      <c r="AE90" s="26">
        <v>21</v>
      </c>
      <c r="AF90" s="26">
        <f t="shared" si="319"/>
        <v>606621.21676800004</v>
      </c>
      <c r="AG90" s="26">
        <v>23</v>
      </c>
      <c r="AH90" s="26">
        <f t="shared" si="320"/>
        <v>667667.54611200001</v>
      </c>
      <c r="AI90" s="26">
        <v>72</v>
      </c>
      <c r="AJ90" s="26">
        <f t="shared" si="321"/>
        <v>2090089.7095680002</v>
      </c>
      <c r="AK90" s="26">
        <v>22</v>
      </c>
      <c r="AL90" s="26">
        <f t="shared" si="322"/>
        <v>601071.55046400009</v>
      </c>
      <c r="AM90" s="26">
        <v>110</v>
      </c>
      <c r="AN90" s="26">
        <f t="shared" si="323"/>
        <v>3193192.6118399999</v>
      </c>
      <c r="AO90" s="26">
        <v>0</v>
      </c>
      <c r="AP90" s="26">
        <f t="shared" si="324"/>
        <v>0</v>
      </c>
      <c r="AQ90" s="26">
        <v>0</v>
      </c>
      <c r="AR90" s="26">
        <f t="shared" si="325"/>
        <v>0</v>
      </c>
      <c r="AS90" s="26">
        <v>180</v>
      </c>
      <c r="AT90" s="26">
        <f t="shared" si="326"/>
        <v>5635045.7856000019</v>
      </c>
      <c r="AU90" s="26">
        <v>500</v>
      </c>
      <c r="AV90" s="26">
        <f t="shared" si="327"/>
        <v>14799110.144000001</v>
      </c>
      <c r="AW90" s="26">
        <v>0</v>
      </c>
      <c r="AX90" s="26">
        <f t="shared" si="328"/>
        <v>0</v>
      </c>
      <c r="AY90" s="26">
        <v>0</v>
      </c>
      <c r="AZ90" s="26">
        <f t="shared" si="329"/>
        <v>0</v>
      </c>
      <c r="BA90" s="26">
        <v>0</v>
      </c>
      <c r="BB90" s="26">
        <f t="shared" si="330"/>
        <v>0</v>
      </c>
      <c r="BC90" s="26">
        <v>0</v>
      </c>
      <c r="BD90" s="26">
        <f t="shared" si="331"/>
        <v>0</v>
      </c>
      <c r="BE90" s="26">
        <v>0</v>
      </c>
      <c r="BF90" s="26">
        <f t="shared" si="332"/>
        <v>0</v>
      </c>
      <c r="BG90" s="26">
        <v>192</v>
      </c>
      <c r="BH90" s="26">
        <f t="shared" si="333"/>
        <v>6010715.5046400018</v>
      </c>
      <c r="BI90" s="26">
        <v>2</v>
      </c>
      <c r="BJ90" s="26">
        <f t="shared" si="334"/>
        <v>59196.440576000008</v>
      </c>
      <c r="BK90" s="26">
        <v>16</v>
      </c>
      <c r="BL90" s="26">
        <f t="shared" si="335"/>
        <v>414375.08403200004</v>
      </c>
      <c r="BM90" s="26">
        <v>6</v>
      </c>
      <c r="BN90" s="26">
        <f t="shared" si="336"/>
        <v>286875.05817600002</v>
      </c>
      <c r="BO90" s="26"/>
      <c r="BP90" s="26">
        <f t="shared" si="337"/>
        <v>0</v>
      </c>
      <c r="BQ90" s="26">
        <v>43</v>
      </c>
      <c r="BR90" s="26">
        <f t="shared" si="338"/>
        <v>1490554.9897728001</v>
      </c>
      <c r="BS90" s="26">
        <v>54</v>
      </c>
      <c r="BT90" s="26">
        <f t="shared" si="339"/>
        <v>1770428.9304576004</v>
      </c>
      <c r="BU90" s="26">
        <v>25</v>
      </c>
      <c r="BV90" s="26">
        <f t="shared" si="340"/>
        <v>1195312.7424000003</v>
      </c>
      <c r="BW90" s="26">
        <v>106</v>
      </c>
      <c r="BX90" s="26">
        <f t="shared" si="341"/>
        <v>3475286.4190464006</v>
      </c>
      <c r="BY90" s="26">
        <v>41</v>
      </c>
      <c r="BZ90" s="26">
        <f t="shared" si="342"/>
        <v>1421226.8507135999</v>
      </c>
      <c r="CA90" s="26">
        <v>134</v>
      </c>
      <c r="CB90" s="26">
        <f t="shared" si="343"/>
        <v>4393286.6052096002</v>
      </c>
      <c r="CC90" s="26">
        <v>7</v>
      </c>
      <c r="CD90" s="26">
        <f t="shared" si="344"/>
        <v>242648.48670720001</v>
      </c>
      <c r="CE90" s="26">
        <v>50</v>
      </c>
      <c r="CF90" s="26">
        <f t="shared" si="345"/>
        <v>1733203.4764800002</v>
      </c>
      <c r="CG90" s="26">
        <v>2</v>
      </c>
      <c r="CH90" s="26">
        <f t="shared" si="346"/>
        <v>62156.262604800017</v>
      </c>
      <c r="CI90" s="26">
        <v>290</v>
      </c>
      <c r="CJ90" s="26">
        <f t="shared" si="347"/>
        <v>10300180.660224002</v>
      </c>
      <c r="CK90" s="26">
        <v>17</v>
      </c>
      <c r="CL90" s="26">
        <f t="shared" si="348"/>
        <v>603803.69387520012</v>
      </c>
      <c r="CM90" s="27">
        <v>192</v>
      </c>
      <c r="CN90" s="27">
        <f t="shared" si="349"/>
        <v>6819429.9543552008</v>
      </c>
      <c r="CO90" s="26">
        <v>300</v>
      </c>
      <c r="CP90" s="26">
        <f t="shared" si="350"/>
        <v>10655359.303679999</v>
      </c>
      <c r="CQ90" s="26">
        <v>0</v>
      </c>
      <c r="CR90" s="26">
        <f t="shared" si="351"/>
        <v>0</v>
      </c>
      <c r="CS90" s="26">
        <v>0</v>
      </c>
      <c r="CT90" s="26">
        <f t="shared" si="352"/>
        <v>0</v>
      </c>
      <c r="CU90" s="26">
        <v>4</v>
      </c>
      <c r="CV90" s="26">
        <f t="shared" si="353"/>
        <v>163928.60467200002</v>
      </c>
      <c r="CW90" s="26">
        <v>1</v>
      </c>
      <c r="CX90" s="26">
        <f t="shared" si="354"/>
        <v>40982.151168000004</v>
      </c>
      <c r="CY90" s="26">
        <v>34</v>
      </c>
      <c r="CZ90" s="26">
        <f t="shared" si="355"/>
        <v>1207607.3877504002</v>
      </c>
      <c r="DA90" s="26">
        <v>14</v>
      </c>
      <c r="DB90" s="26">
        <f t="shared" si="356"/>
        <v>485296.97341440001</v>
      </c>
      <c r="DC90" s="26"/>
      <c r="DD90" s="26">
        <f t="shared" si="357"/>
        <v>0</v>
      </c>
      <c r="DE90" s="26">
        <v>35</v>
      </c>
      <c r="DF90" s="26">
        <f t="shared" si="358"/>
        <v>2380664.5452800002</v>
      </c>
      <c r="DG90" s="26"/>
      <c r="DH90" s="26"/>
      <c r="DI90" s="26"/>
      <c r="DJ90" s="26"/>
      <c r="DK90" s="26"/>
      <c r="DL90" s="26">
        <f t="shared" si="359"/>
        <v>0</v>
      </c>
      <c r="DM90" s="26"/>
      <c r="DN90" s="26"/>
      <c r="DO90" s="26"/>
      <c r="DP90" s="26"/>
      <c r="DQ90" s="32">
        <f t="shared" si="360"/>
        <v>3605</v>
      </c>
      <c r="DR90" s="32">
        <f t="shared" si="360"/>
        <v>118653886.22725123</v>
      </c>
    </row>
    <row r="91" spans="1:122" x14ac:dyDescent="0.25">
      <c r="A91" s="28"/>
      <c r="B91" s="29">
        <v>71</v>
      </c>
      <c r="C91" s="23" t="s">
        <v>153</v>
      </c>
      <c r="D91" s="24">
        <f t="shared" si="301"/>
        <v>18150.400000000001</v>
      </c>
      <c r="E91" s="30">
        <v>2.0099999999999998</v>
      </c>
      <c r="F91" s="25">
        <v>1</v>
      </c>
      <c r="G91" s="24">
        <v>1.4</v>
      </c>
      <c r="H91" s="24">
        <v>1.68</v>
      </c>
      <c r="I91" s="24">
        <v>2.23</v>
      </c>
      <c r="J91" s="24">
        <v>2.39</v>
      </c>
      <c r="K91" s="26"/>
      <c r="L91" s="26">
        <f t="shared" si="309"/>
        <v>0</v>
      </c>
      <c r="M91" s="26"/>
      <c r="N91" s="26">
        <f t="shared" si="310"/>
        <v>0</v>
      </c>
      <c r="O91" s="26"/>
      <c r="P91" s="26">
        <f t="shared" si="311"/>
        <v>0</v>
      </c>
      <c r="Q91" s="26"/>
      <c r="R91" s="26">
        <f t="shared" si="312"/>
        <v>0</v>
      </c>
      <c r="S91" s="26"/>
      <c r="T91" s="26">
        <f t="shared" si="313"/>
        <v>0</v>
      </c>
      <c r="U91" s="26"/>
      <c r="V91" s="26">
        <f t="shared" si="314"/>
        <v>0</v>
      </c>
      <c r="W91" s="26"/>
      <c r="X91" s="26">
        <f t="shared" si="315"/>
        <v>0</v>
      </c>
      <c r="Y91" s="26"/>
      <c r="Z91" s="26">
        <f t="shared" si="316"/>
        <v>0</v>
      </c>
      <c r="AA91" s="26"/>
      <c r="AB91" s="26">
        <f t="shared" si="317"/>
        <v>0</v>
      </c>
      <c r="AC91" s="26"/>
      <c r="AD91" s="26">
        <f t="shared" si="318"/>
        <v>0</v>
      </c>
      <c r="AE91" s="26"/>
      <c r="AF91" s="26">
        <f t="shared" si="319"/>
        <v>0</v>
      </c>
      <c r="AG91" s="26"/>
      <c r="AH91" s="26">
        <f t="shared" si="320"/>
        <v>0</v>
      </c>
      <c r="AI91" s="26"/>
      <c r="AJ91" s="26">
        <f t="shared" si="321"/>
        <v>0</v>
      </c>
      <c r="AK91" s="26"/>
      <c r="AL91" s="26">
        <f t="shared" si="322"/>
        <v>0</v>
      </c>
      <c r="AM91" s="26"/>
      <c r="AN91" s="26">
        <f t="shared" si="323"/>
        <v>0</v>
      </c>
      <c r="AO91" s="26"/>
      <c r="AP91" s="26">
        <f t="shared" si="324"/>
        <v>0</v>
      </c>
      <c r="AQ91" s="26"/>
      <c r="AR91" s="26">
        <f t="shared" si="325"/>
        <v>0</v>
      </c>
      <c r="AS91" s="26"/>
      <c r="AT91" s="26">
        <f t="shared" si="326"/>
        <v>0</v>
      </c>
      <c r="AU91" s="26"/>
      <c r="AV91" s="26">
        <f t="shared" si="327"/>
        <v>0</v>
      </c>
      <c r="AW91" s="26"/>
      <c r="AX91" s="26">
        <f t="shared" si="328"/>
        <v>0</v>
      </c>
      <c r="AY91" s="26"/>
      <c r="AZ91" s="26">
        <f t="shared" si="329"/>
        <v>0</v>
      </c>
      <c r="BA91" s="26"/>
      <c r="BB91" s="26">
        <f t="shared" si="330"/>
        <v>0</v>
      </c>
      <c r="BC91" s="26"/>
      <c r="BD91" s="26">
        <f t="shared" si="331"/>
        <v>0</v>
      </c>
      <c r="BE91" s="26"/>
      <c r="BF91" s="26">
        <f t="shared" si="332"/>
        <v>0</v>
      </c>
      <c r="BG91" s="26"/>
      <c r="BH91" s="26">
        <f t="shared" si="333"/>
        <v>0</v>
      </c>
      <c r="BI91" s="26"/>
      <c r="BJ91" s="26">
        <f t="shared" si="334"/>
        <v>0</v>
      </c>
      <c r="BK91" s="26"/>
      <c r="BL91" s="26">
        <f t="shared" si="335"/>
        <v>0</v>
      </c>
      <c r="BM91" s="26"/>
      <c r="BN91" s="26">
        <f t="shared" si="336"/>
        <v>0</v>
      </c>
      <c r="BO91" s="26"/>
      <c r="BP91" s="26">
        <f t="shared" si="337"/>
        <v>0</v>
      </c>
      <c r="BQ91" s="26"/>
      <c r="BR91" s="26">
        <f t="shared" si="338"/>
        <v>0</v>
      </c>
      <c r="BS91" s="26"/>
      <c r="BT91" s="26">
        <f t="shared" si="339"/>
        <v>0</v>
      </c>
      <c r="BU91" s="26"/>
      <c r="BV91" s="26">
        <f t="shared" si="340"/>
        <v>0</v>
      </c>
      <c r="BW91" s="26"/>
      <c r="BX91" s="26">
        <f t="shared" si="341"/>
        <v>0</v>
      </c>
      <c r="BY91" s="26"/>
      <c r="BZ91" s="26">
        <f t="shared" si="342"/>
        <v>0</v>
      </c>
      <c r="CA91" s="26"/>
      <c r="CB91" s="26">
        <f t="shared" si="343"/>
        <v>0</v>
      </c>
      <c r="CC91" s="26"/>
      <c r="CD91" s="26">
        <f t="shared" si="344"/>
        <v>0</v>
      </c>
      <c r="CE91" s="26"/>
      <c r="CF91" s="26">
        <f t="shared" si="345"/>
        <v>0</v>
      </c>
      <c r="CG91" s="26"/>
      <c r="CH91" s="26">
        <f t="shared" si="346"/>
        <v>0</v>
      </c>
      <c r="CI91" s="26"/>
      <c r="CJ91" s="26">
        <f t="shared" si="347"/>
        <v>0</v>
      </c>
      <c r="CK91" s="26"/>
      <c r="CL91" s="26">
        <f t="shared" si="348"/>
        <v>0</v>
      </c>
      <c r="CM91" s="27"/>
      <c r="CN91" s="27">
        <f t="shared" si="349"/>
        <v>0</v>
      </c>
      <c r="CO91" s="26">
        <v>99</v>
      </c>
      <c r="CP91" s="26">
        <f t="shared" si="350"/>
        <v>6310446.2733311998</v>
      </c>
      <c r="CQ91" s="26"/>
      <c r="CR91" s="26">
        <f t="shared" si="351"/>
        <v>0</v>
      </c>
      <c r="CS91" s="26"/>
      <c r="CT91" s="26">
        <f t="shared" si="352"/>
        <v>0</v>
      </c>
      <c r="CU91" s="26"/>
      <c r="CV91" s="26">
        <f t="shared" si="353"/>
        <v>0</v>
      </c>
      <c r="CW91" s="26"/>
      <c r="CX91" s="26">
        <f t="shared" si="354"/>
        <v>0</v>
      </c>
      <c r="CY91" s="26"/>
      <c r="CZ91" s="26">
        <f t="shared" si="355"/>
        <v>0</v>
      </c>
      <c r="DA91" s="26"/>
      <c r="DB91" s="26">
        <f t="shared" si="356"/>
        <v>0</v>
      </c>
      <c r="DC91" s="26"/>
      <c r="DD91" s="26">
        <f t="shared" si="357"/>
        <v>0</v>
      </c>
      <c r="DE91" s="26"/>
      <c r="DF91" s="26">
        <f t="shared" si="358"/>
        <v>0</v>
      </c>
      <c r="DG91" s="26"/>
      <c r="DH91" s="26"/>
      <c r="DI91" s="26"/>
      <c r="DJ91" s="26"/>
      <c r="DK91" s="26"/>
      <c r="DL91" s="26">
        <f t="shared" si="359"/>
        <v>0</v>
      </c>
      <c r="DM91" s="26"/>
      <c r="DN91" s="26"/>
      <c r="DO91" s="26"/>
      <c r="DP91" s="26"/>
      <c r="DQ91" s="32">
        <f t="shared" si="360"/>
        <v>99</v>
      </c>
      <c r="DR91" s="32">
        <f t="shared" si="360"/>
        <v>6310446.2733311998</v>
      </c>
    </row>
    <row r="92" spans="1:122" ht="30" x14ac:dyDescent="0.25">
      <c r="A92" s="28"/>
      <c r="B92" s="29">
        <v>72</v>
      </c>
      <c r="C92" s="23" t="s">
        <v>154</v>
      </c>
      <c r="D92" s="24">
        <f t="shared" si="301"/>
        <v>18150.400000000001</v>
      </c>
      <c r="E92" s="30">
        <v>1.42</v>
      </c>
      <c r="F92" s="25">
        <v>1</v>
      </c>
      <c r="G92" s="24">
        <v>1.4</v>
      </c>
      <c r="H92" s="24">
        <v>1.68</v>
      </c>
      <c r="I92" s="24">
        <v>2.23</v>
      </c>
      <c r="J92" s="24">
        <v>2.39</v>
      </c>
      <c r="K92" s="26"/>
      <c r="L92" s="26">
        <f t="shared" si="309"/>
        <v>0</v>
      </c>
      <c r="M92" s="26">
        <v>7</v>
      </c>
      <c r="N92" s="26">
        <f t="shared" si="310"/>
        <v>328355.25632000004</v>
      </c>
      <c r="O92" s="26"/>
      <c r="P92" s="26">
        <f t="shared" si="311"/>
        <v>0</v>
      </c>
      <c r="Q92" s="26">
        <v>7</v>
      </c>
      <c r="R92" s="26">
        <f t="shared" si="312"/>
        <v>277839.06304000004</v>
      </c>
      <c r="S92" s="26"/>
      <c r="T92" s="26">
        <f t="shared" si="313"/>
        <v>0</v>
      </c>
      <c r="U92" s="26">
        <v>22</v>
      </c>
      <c r="V92" s="26">
        <f t="shared" si="314"/>
        <v>873208.48384000012</v>
      </c>
      <c r="W92" s="26"/>
      <c r="X92" s="26">
        <f t="shared" si="315"/>
        <v>0</v>
      </c>
      <c r="Y92" s="26"/>
      <c r="Z92" s="26">
        <f t="shared" si="316"/>
        <v>0</v>
      </c>
      <c r="AA92" s="26"/>
      <c r="AB92" s="26">
        <f t="shared" si="317"/>
        <v>0</v>
      </c>
      <c r="AC92" s="26"/>
      <c r="AD92" s="26">
        <f t="shared" si="318"/>
        <v>0</v>
      </c>
      <c r="AE92" s="26"/>
      <c r="AF92" s="26">
        <f t="shared" si="319"/>
        <v>0</v>
      </c>
      <c r="AG92" s="26"/>
      <c r="AH92" s="26">
        <f t="shared" si="320"/>
        <v>0</v>
      </c>
      <c r="AI92" s="26">
        <v>4</v>
      </c>
      <c r="AJ92" s="26">
        <f t="shared" si="321"/>
        <v>147218.62041599999</v>
      </c>
      <c r="AK92" s="26"/>
      <c r="AL92" s="26">
        <f t="shared" si="322"/>
        <v>0</v>
      </c>
      <c r="AM92" s="26">
        <v>1</v>
      </c>
      <c r="AN92" s="26">
        <f t="shared" si="323"/>
        <v>36804.655103999998</v>
      </c>
      <c r="AO92" s="26"/>
      <c r="AP92" s="26">
        <f t="shared" si="324"/>
        <v>0</v>
      </c>
      <c r="AQ92" s="26"/>
      <c r="AR92" s="26">
        <f t="shared" si="325"/>
        <v>0</v>
      </c>
      <c r="AS92" s="26">
        <v>4</v>
      </c>
      <c r="AT92" s="26">
        <f t="shared" si="326"/>
        <v>158765.17887999999</v>
      </c>
      <c r="AU92" s="26">
        <v>4</v>
      </c>
      <c r="AV92" s="26">
        <f t="shared" si="327"/>
        <v>150105.26003199999</v>
      </c>
      <c r="AW92" s="26"/>
      <c r="AX92" s="26">
        <f t="shared" si="328"/>
        <v>0</v>
      </c>
      <c r="AY92" s="26"/>
      <c r="AZ92" s="26">
        <f t="shared" si="329"/>
        <v>0</v>
      </c>
      <c r="BA92" s="26"/>
      <c r="BB92" s="26">
        <f t="shared" si="330"/>
        <v>0</v>
      </c>
      <c r="BC92" s="26"/>
      <c r="BD92" s="26">
        <f t="shared" si="331"/>
        <v>0</v>
      </c>
      <c r="BE92" s="26"/>
      <c r="BF92" s="26">
        <f t="shared" si="332"/>
        <v>0</v>
      </c>
      <c r="BG92" s="26">
        <v>2</v>
      </c>
      <c r="BH92" s="26">
        <f t="shared" si="333"/>
        <v>79382.589439999996</v>
      </c>
      <c r="BI92" s="26"/>
      <c r="BJ92" s="26">
        <f t="shared" si="334"/>
        <v>0</v>
      </c>
      <c r="BK92" s="26"/>
      <c r="BL92" s="26">
        <f t="shared" si="335"/>
        <v>0</v>
      </c>
      <c r="BM92" s="26"/>
      <c r="BN92" s="26">
        <f t="shared" si="336"/>
        <v>0</v>
      </c>
      <c r="BO92" s="26"/>
      <c r="BP92" s="26">
        <f t="shared" si="337"/>
        <v>0</v>
      </c>
      <c r="BQ92" s="26"/>
      <c r="BR92" s="26">
        <f t="shared" si="338"/>
        <v>0</v>
      </c>
      <c r="BS92" s="26"/>
      <c r="BT92" s="26">
        <f t="shared" si="339"/>
        <v>0</v>
      </c>
      <c r="BU92" s="26">
        <v>2</v>
      </c>
      <c r="BV92" s="26">
        <f t="shared" si="340"/>
        <v>121238.86387199999</v>
      </c>
      <c r="BW92" s="26">
        <v>2</v>
      </c>
      <c r="BX92" s="26">
        <f t="shared" si="341"/>
        <v>83135.220940799991</v>
      </c>
      <c r="BY92" s="26">
        <v>2</v>
      </c>
      <c r="BZ92" s="26">
        <f t="shared" si="342"/>
        <v>87898.176307199989</v>
      </c>
      <c r="CA92" s="26">
        <v>2</v>
      </c>
      <c r="CB92" s="26">
        <f t="shared" si="343"/>
        <v>83135.220940799991</v>
      </c>
      <c r="CC92" s="26">
        <v>4</v>
      </c>
      <c r="CD92" s="26">
        <f t="shared" si="344"/>
        <v>175796.35261439998</v>
      </c>
      <c r="CE92" s="26">
        <v>0</v>
      </c>
      <c r="CF92" s="26">
        <f t="shared" si="345"/>
        <v>0</v>
      </c>
      <c r="CG92" s="26"/>
      <c r="CH92" s="26">
        <f t="shared" si="346"/>
        <v>0</v>
      </c>
      <c r="CI92" s="26">
        <v>4</v>
      </c>
      <c r="CJ92" s="26">
        <f t="shared" si="347"/>
        <v>180126.31203840001</v>
      </c>
      <c r="CK92" s="26"/>
      <c r="CL92" s="26">
        <f t="shared" si="348"/>
        <v>0</v>
      </c>
      <c r="CM92" s="27">
        <v>1</v>
      </c>
      <c r="CN92" s="27">
        <f t="shared" si="349"/>
        <v>45031.578009600002</v>
      </c>
      <c r="CO92" s="26">
        <v>3</v>
      </c>
      <c r="CP92" s="26">
        <f t="shared" si="350"/>
        <v>135094.73402879998</v>
      </c>
      <c r="CQ92" s="26"/>
      <c r="CR92" s="26">
        <f t="shared" si="351"/>
        <v>0</v>
      </c>
      <c r="CS92" s="26"/>
      <c r="CT92" s="26">
        <f t="shared" si="352"/>
        <v>0</v>
      </c>
      <c r="CU92" s="26"/>
      <c r="CV92" s="26">
        <f t="shared" si="353"/>
        <v>0</v>
      </c>
      <c r="CW92" s="26"/>
      <c r="CX92" s="26">
        <f t="shared" si="354"/>
        <v>0</v>
      </c>
      <c r="CY92" s="26"/>
      <c r="CZ92" s="26">
        <f t="shared" si="355"/>
        <v>0</v>
      </c>
      <c r="DA92" s="26"/>
      <c r="DB92" s="26">
        <f t="shared" si="356"/>
        <v>0</v>
      </c>
      <c r="DC92" s="26"/>
      <c r="DD92" s="26">
        <f t="shared" si="357"/>
        <v>0</v>
      </c>
      <c r="DE92" s="26"/>
      <c r="DF92" s="26">
        <f t="shared" si="358"/>
        <v>0</v>
      </c>
      <c r="DG92" s="26"/>
      <c r="DH92" s="26"/>
      <c r="DI92" s="26"/>
      <c r="DJ92" s="26"/>
      <c r="DK92" s="26"/>
      <c r="DL92" s="26">
        <f t="shared" si="359"/>
        <v>0</v>
      </c>
      <c r="DM92" s="26"/>
      <c r="DN92" s="26"/>
      <c r="DO92" s="26"/>
      <c r="DP92" s="26"/>
      <c r="DQ92" s="32">
        <f t="shared" si="360"/>
        <v>71</v>
      </c>
      <c r="DR92" s="32">
        <f t="shared" si="360"/>
        <v>2963135.5658239997</v>
      </c>
    </row>
    <row r="93" spans="1:122" ht="30" x14ac:dyDescent="0.25">
      <c r="A93" s="28"/>
      <c r="B93" s="29">
        <v>73</v>
      </c>
      <c r="C93" s="23" t="s">
        <v>155</v>
      </c>
      <c r="D93" s="24">
        <f t="shared" si="301"/>
        <v>18150.400000000001</v>
      </c>
      <c r="E93" s="30">
        <v>2.38</v>
      </c>
      <c r="F93" s="25">
        <v>1</v>
      </c>
      <c r="G93" s="24">
        <v>1.4</v>
      </c>
      <c r="H93" s="24">
        <v>1.68</v>
      </c>
      <c r="I93" s="24">
        <v>2.23</v>
      </c>
      <c r="J93" s="24">
        <v>2.39</v>
      </c>
      <c r="K93" s="26"/>
      <c r="L93" s="26">
        <f t="shared" si="309"/>
        <v>0</v>
      </c>
      <c r="M93" s="26"/>
      <c r="N93" s="26">
        <f t="shared" si="310"/>
        <v>0</v>
      </c>
      <c r="O93" s="26"/>
      <c r="P93" s="26">
        <f t="shared" si="311"/>
        <v>0</v>
      </c>
      <c r="Q93" s="26"/>
      <c r="R93" s="26">
        <f t="shared" si="312"/>
        <v>0</v>
      </c>
      <c r="S93" s="26"/>
      <c r="T93" s="26">
        <f t="shared" si="313"/>
        <v>0</v>
      </c>
      <c r="U93" s="26"/>
      <c r="V93" s="26">
        <f t="shared" si="314"/>
        <v>0</v>
      </c>
      <c r="W93" s="26"/>
      <c r="X93" s="26">
        <f t="shared" si="315"/>
        <v>0</v>
      </c>
      <c r="Y93" s="26"/>
      <c r="Z93" s="26">
        <f t="shared" si="316"/>
        <v>0</v>
      </c>
      <c r="AA93" s="26"/>
      <c r="AB93" s="26">
        <f t="shared" si="317"/>
        <v>0</v>
      </c>
      <c r="AC93" s="26"/>
      <c r="AD93" s="26">
        <f t="shared" si="318"/>
        <v>0</v>
      </c>
      <c r="AE93" s="26"/>
      <c r="AF93" s="26">
        <f t="shared" si="319"/>
        <v>0</v>
      </c>
      <c r="AG93" s="26"/>
      <c r="AH93" s="26">
        <f t="shared" si="320"/>
        <v>0</v>
      </c>
      <c r="AI93" s="26"/>
      <c r="AJ93" s="26">
        <f t="shared" si="321"/>
        <v>0</v>
      </c>
      <c r="AK93" s="26"/>
      <c r="AL93" s="26">
        <f t="shared" si="322"/>
        <v>0</v>
      </c>
      <c r="AM93" s="26"/>
      <c r="AN93" s="26">
        <f t="shared" si="323"/>
        <v>0</v>
      </c>
      <c r="AO93" s="26"/>
      <c r="AP93" s="26">
        <f t="shared" si="324"/>
        <v>0</v>
      </c>
      <c r="AQ93" s="26"/>
      <c r="AR93" s="26">
        <f t="shared" si="325"/>
        <v>0</v>
      </c>
      <c r="AS93" s="26"/>
      <c r="AT93" s="26">
        <f t="shared" si="326"/>
        <v>0</v>
      </c>
      <c r="AU93" s="26"/>
      <c r="AV93" s="26">
        <f t="shared" si="327"/>
        <v>0</v>
      </c>
      <c r="AW93" s="26"/>
      <c r="AX93" s="26">
        <f t="shared" si="328"/>
        <v>0</v>
      </c>
      <c r="AY93" s="26"/>
      <c r="AZ93" s="26">
        <f t="shared" si="329"/>
        <v>0</v>
      </c>
      <c r="BA93" s="26"/>
      <c r="BB93" s="26">
        <f t="shared" si="330"/>
        <v>0</v>
      </c>
      <c r="BC93" s="26"/>
      <c r="BD93" s="26">
        <f t="shared" si="331"/>
        <v>0</v>
      </c>
      <c r="BE93" s="26"/>
      <c r="BF93" s="26">
        <f t="shared" si="332"/>
        <v>0</v>
      </c>
      <c r="BG93" s="26">
        <v>2</v>
      </c>
      <c r="BH93" s="26">
        <f t="shared" si="333"/>
        <v>133049.69216000001</v>
      </c>
      <c r="BI93" s="26"/>
      <c r="BJ93" s="26">
        <f t="shared" si="334"/>
        <v>0</v>
      </c>
      <c r="BK93" s="26"/>
      <c r="BL93" s="26">
        <f t="shared" si="335"/>
        <v>0</v>
      </c>
      <c r="BM93" s="26"/>
      <c r="BN93" s="26">
        <f t="shared" si="336"/>
        <v>0</v>
      </c>
      <c r="BO93" s="26"/>
      <c r="BP93" s="26">
        <f t="shared" si="337"/>
        <v>0</v>
      </c>
      <c r="BQ93" s="26"/>
      <c r="BR93" s="26">
        <f t="shared" si="338"/>
        <v>0</v>
      </c>
      <c r="BS93" s="26"/>
      <c r="BT93" s="26">
        <f t="shared" si="339"/>
        <v>0</v>
      </c>
      <c r="BU93" s="26"/>
      <c r="BV93" s="26">
        <f t="shared" si="340"/>
        <v>0</v>
      </c>
      <c r="BW93" s="26"/>
      <c r="BX93" s="26">
        <f t="shared" si="341"/>
        <v>0</v>
      </c>
      <c r="BY93" s="26"/>
      <c r="BZ93" s="26">
        <f t="shared" si="342"/>
        <v>0</v>
      </c>
      <c r="CA93" s="26"/>
      <c r="CB93" s="26">
        <f t="shared" si="343"/>
        <v>0</v>
      </c>
      <c r="CC93" s="26"/>
      <c r="CD93" s="26">
        <f t="shared" si="344"/>
        <v>0</v>
      </c>
      <c r="CE93" s="26"/>
      <c r="CF93" s="26">
        <f t="shared" si="345"/>
        <v>0</v>
      </c>
      <c r="CG93" s="26"/>
      <c r="CH93" s="26">
        <f t="shared" si="346"/>
        <v>0</v>
      </c>
      <c r="CI93" s="26"/>
      <c r="CJ93" s="26">
        <f t="shared" si="347"/>
        <v>0</v>
      </c>
      <c r="CK93" s="26"/>
      <c r="CL93" s="26">
        <f t="shared" si="348"/>
        <v>0</v>
      </c>
      <c r="CM93" s="27"/>
      <c r="CN93" s="27">
        <f t="shared" si="349"/>
        <v>0</v>
      </c>
      <c r="CO93" s="26">
        <v>2</v>
      </c>
      <c r="CP93" s="26">
        <f t="shared" si="350"/>
        <v>150950.9234688</v>
      </c>
      <c r="CQ93" s="26"/>
      <c r="CR93" s="26">
        <f t="shared" si="351"/>
        <v>0</v>
      </c>
      <c r="CS93" s="26"/>
      <c r="CT93" s="26">
        <f t="shared" si="352"/>
        <v>0</v>
      </c>
      <c r="CU93" s="26"/>
      <c r="CV93" s="26">
        <f t="shared" si="353"/>
        <v>0</v>
      </c>
      <c r="CW93" s="26"/>
      <c r="CX93" s="26">
        <f t="shared" si="354"/>
        <v>0</v>
      </c>
      <c r="CY93" s="26"/>
      <c r="CZ93" s="26">
        <f t="shared" si="355"/>
        <v>0</v>
      </c>
      <c r="DA93" s="26"/>
      <c r="DB93" s="26">
        <f t="shared" si="356"/>
        <v>0</v>
      </c>
      <c r="DC93" s="26"/>
      <c r="DD93" s="26">
        <f t="shared" si="357"/>
        <v>0</v>
      </c>
      <c r="DE93" s="26"/>
      <c r="DF93" s="26">
        <f t="shared" si="358"/>
        <v>0</v>
      </c>
      <c r="DG93" s="26"/>
      <c r="DH93" s="26"/>
      <c r="DI93" s="26"/>
      <c r="DJ93" s="26"/>
      <c r="DK93" s="26"/>
      <c r="DL93" s="26">
        <f t="shared" si="359"/>
        <v>0</v>
      </c>
      <c r="DM93" s="26"/>
      <c r="DN93" s="26"/>
      <c r="DO93" s="26"/>
      <c r="DP93" s="26"/>
      <c r="DQ93" s="32">
        <f t="shared" si="360"/>
        <v>4</v>
      </c>
      <c r="DR93" s="32">
        <f t="shared" si="360"/>
        <v>284000.61562880001</v>
      </c>
    </row>
    <row r="94" spans="1:122" x14ac:dyDescent="0.25">
      <c r="A94" s="28">
        <v>14</v>
      </c>
      <c r="B94" s="43"/>
      <c r="C94" s="47" t="s">
        <v>156</v>
      </c>
      <c r="D94" s="24">
        <f t="shared" si="301"/>
        <v>18150.400000000001</v>
      </c>
      <c r="E94" s="51"/>
      <c r="F94" s="25"/>
      <c r="G94" s="24"/>
      <c r="H94" s="24"/>
      <c r="I94" s="24"/>
      <c r="J94" s="24"/>
      <c r="K94" s="31">
        <f t="shared" ref="K94:Z94" si="361">SUM(K95:K97)</f>
        <v>0</v>
      </c>
      <c r="L94" s="31">
        <f t="shared" si="361"/>
        <v>0</v>
      </c>
      <c r="M94" s="31">
        <f t="shared" si="361"/>
        <v>113</v>
      </c>
      <c r="N94" s="31">
        <f t="shared" si="361"/>
        <v>5870754.14016</v>
      </c>
      <c r="O94" s="31">
        <f t="shared" si="361"/>
        <v>0</v>
      </c>
      <c r="P94" s="31">
        <f t="shared" si="361"/>
        <v>0</v>
      </c>
      <c r="Q94" s="31">
        <f t="shared" si="361"/>
        <v>53</v>
      </c>
      <c r="R94" s="31">
        <f t="shared" si="361"/>
        <v>2196158.46912</v>
      </c>
      <c r="S94" s="31">
        <f t="shared" si="361"/>
        <v>29</v>
      </c>
      <c r="T94" s="31">
        <f t="shared" si="361"/>
        <v>1431402.2553600003</v>
      </c>
      <c r="U94" s="31">
        <f t="shared" si="361"/>
        <v>132</v>
      </c>
      <c r="V94" s="31">
        <f t="shared" si="361"/>
        <v>5002780.2316800002</v>
      </c>
      <c r="W94" s="31">
        <f t="shared" si="361"/>
        <v>0</v>
      </c>
      <c r="X94" s="31">
        <f t="shared" si="361"/>
        <v>0</v>
      </c>
      <c r="Y94" s="31">
        <f t="shared" si="361"/>
        <v>0</v>
      </c>
      <c r="Z94" s="31">
        <f t="shared" si="361"/>
        <v>0</v>
      </c>
      <c r="AA94" s="31">
        <f t="shared" ref="AA94:AP94" si="362">SUM(AA95:AA97)</f>
        <v>0</v>
      </c>
      <c r="AB94" s="31">
        <f t="shared" si="362"/>
        <v>0</v>
      </c>
      <c r="AC94" s="31">
        <f t="shared" si="362"/>
        <v>11</v>
      </c>
      <c r="AD94" s="31">
        <f t="shared" si="362"/>
        <v>521790.60326399998</v>
      </c>
      <c r="AE94" s="31">
        <f t="shared" si="362"/>
        <v>19</v>
      </c>
      <c r="AF94" s="31">
        <f t="shared" si="362"/>
        <v>666973.83782399993</v>
      </c>
      <c r="AG94" s="31">
        <f t="shared" si="362"/>
        <v>2</v>
      </c>
      <c r="AH94" s="31">
        <f t="shared" si="362"/>
        <v>90197.323776000005</v>
      </c>
      <c r="AI94" s="31">
        <f t="shared" si="362"/>
        <v>9</v>
      </c>
      <c r="AJ94" s="31">
        <f t="shared" si="362"/>
        <v>312580.380672</v>
      </c>
      <c r="AK94" s="31">
        <f t="shared" si="362"/>
        <v>0</v>
      </c>
      <c r="AL94" s="31">
        <f t="shared" si="362"/>
        <v>0</v>
      </c>
      <c r="AM94" s="31">
        <f t="shared" si="362"/>
        <v>11</v>
      </c>
      <c r="AN94" s="31">
        <f t="shared" si="362"/>
        <v>402777.70444800006</v>
      </c>
      <c r="AO94" s="31">
        <f t="shared" si="362"/>
        <v>89</v>
      </c>
      <c r="AP94" s="31">
        <f t="shared" si="362"/>
        <v>2710318.2812160007</v>
      </c>
      <c r="AQ94" s="31">
        <f t="shared" ref="AQ94:BF94" si="363">SUM(AQ95:AQ97)</f>
        <v>0</v>
      </c>
      <c r="AR94" s="31">
        <f t="shared" si="363"/>
        <v>0</v>
      </c>
      <c r="AS94" s="31">
        <f t="shared" si="363"/>
        <v>663</v>
      </c>
      <c r="AT94" s="31">
        <f t="shared" si="363"/>
        <v>17675763.40992</v>
      </c>
      <c r="AU94" s="31">
        <f t="shared" si="363"/>
        <v>154</v>
      </c>
      <c r="AV94" s="31">
        <f t="shared" si="363"/>
        <v>4901148.1559039997</v>
      </c>
      <c r="AW94" s="31">
        <f t="shared" si="363"/>
        <v>0</v>
      </c>
      <c r="AX94" s="31">
        <f t="shared" si="363"/>
        <v>0</v>
      </c>
      <c r="AY94" s="31">
        <f t="shared" si="363"/>
        <v>0</v>
      </c>
      <c r="AZ94" s="31">
        <f t="shared" si="363"/>
        <v>0</v>
      </c>
      <c r="BA94" s="31">
        <f t="shared" si="363"/>
        <v>0</v>
      </c>
      <c r="BB94" s="31">
        <f t="shared" si="363"/>
        <v>0</v>
      </c>
      <c r="BC94" s="31">
        <f t="shared" si="363"/>
        <v>0</v>
      </c>
      <c r="BD94" s="31">
        <f t="shared" si="363"/>
        <v>0</v>
      </c>
      <c r="BE94" s="31">
        <f t="shared" si="363"/>
        <v>0</v>
      </c>
      <c r="BF94" s="31">
        <f t="shared" si="363"/>
        <v>0</v>
      </c>
      <c r="BG94" s="31">
        <f t="shared" ref="BG94:BV94" si="364">SUM(BG95:BG97)</f>
        <v>37</v>
      </c>
      <c r="BH94" s="31">
        <f t="shared" si="364"/>
        <v>1468298.38848</v>
      </c>
      <c r="BI94" s="31">
        <f t="shared" si="364"/>
        <v>0</v>
      </c>
      <c r="BJ94" s="31">
        <f t="shared" si="364"/>
        <v>0</v>
      </c>
      <c r="BK94" s="31">
        <f t="shared" si="364"/>
        <v>0</v>
      </c>
      <c r="BL94" s="31">
        <f t="shared" si="364"/>
        <v>0</v>
      </c>
      <c r="BM94" s="31">
        <f t="shared" si="364"/>
        <v>2</v>
      </c>
      <c r="BN94" s="31">
        <f t="shared" si="364"/>
        <v>148560.297984</v>
      </c>
      <c r="BO94" s="31">
        <f t="shared" si="364"/>
        <v>0</v>
      </c>
      <c r="BP94" s="31">
        <f t="shared" si="364"/>
        <v>0</v>
      </c>
      <c r="BQ94" s="31">
        <f t="shared" si="364"/>
        <v>6</v>
      </c>
      <c r="BR94" s="31">
        <f t="shared" si="364"/>
        <v>267408.5363712</v>
      </c>
      <c r="BS94" s="31">
        <f t="shared" si="364"/>
        <v>19</v>
      </c>
      <c r="BT94" s="31">
        <f t="shared" si="364"/>
        <v>756998.87800320005</v>
      </c>
      <c r="BU94" s="31">
        <f t="shared" si="364"/>
        <v>3</v>
      </c>
      <c r="BV94" s="31">
        <f t="shared" si="364"/>
        <v>145998.91353600001</v>
      </c>
      <c r="BW94" s="31">
        <f t="shared" ref="BW94:CL94" si="365">SUM(BW95:BW97)</f>
        <v>13</v>
      </c>
      <c r="BX94" s="31">
        <f t="shared" si="365"/>
        <v>451389.12215039995</v>
      </c>
      <c r="BY94" s="31">
        <f t="shared" si="365"/>
        <v>0</v>
      </c>
      <c r="BZ94" s="31">
        <f t="shared" si="365"/>
        <v>0</v>
      </c>
      <c r="CA94" s="31">
        <f t="shared" si="365"/>
        <v>31</v>
      </c>
      <c r="CB94" s="31">
        <f t="shared" si="365"/>
        <v>1210144.3780608</v>
      </c>
      <c r="CC94" s="31">
        <f t="shared" si="365"/>
        <v>25</v>
      </c>
      <c r="CD94" s="31">
        <f t="shared" si="365"/>
        <v>1146699.8000639998</v>
      </c>
      <c r="CE94" s="31">
        <f t="shared" si="365"/>
        <v>10</v>
      </c>
      <c r="CF94" s="31">
        <f t="shared" si="365"/>
        <v>427110.85670399998</v>
      </c>
      <c r="CG94" s="31">
        <f t="shared" si="365"/>
        <v>0</v>
      </c>
      <c r="CH94" s="31">
        <f t="shared" si="365"/>
        <v>0</v>
      </c>
      <c r="CI94" s="31">
        <f t="shared" si="365"/>
        <v>45</v>
      </c>
      <c r="CJ94" s="31">
        <f t="shared" si="365"/>
        <v>2197667.8563840003</v>
      </c>
      <c r="CK94" s="31">
        <f t="shared" si="365"/>
        <v>0</v>
      </c>
      <c r="CL94" s="31">
        <f t="shared" si="365"/>
        <v>0</v>
      </c>
      <c r="CM94" s="31">
        <f t="shared" ref="CM94:DB94" si="366">SUM(CM95:CM97)</f>
        <v>0</v>
      </c>
      <c r="CN94" s="31">
        <f t="shared" si="366"/>
        <v>0</v>
      </c>
      <c r="CO94" s="31">
        <f t="shared" si="366"/>
        <v>185</v>
      </c>
      <c r="CP94" s="31">
        <f t="shared" si="366"/>
        <v>6925983.5473920004</v>
      </c>
      <c r="CQ94" s="31">
        <f t="shared" si="366"/>
        <v>0</v>
      </c>
      <c r="CR94" s="31">
        <f t="shared" si="366"/>
        <v>0</v>
      </c>
      <c r="CS94" s="31">
        <f t="shared" si="366"/>
        <v>8</v>
      </c>
      <c r="CT94" s="31">
        <f t="shared" si="366"/>
        <v>465220.59816960007</v>
      </c>
      <c r="CU94" s="31">
        <f t="shared" si="366"/>
        <v>0</v>
      </c>
      <c r="CV94" s="31">
        <f t="shared" si="366"/>
        <v>0</v>
      </c>
      <c r="CW94" s="31">
        <f t="shared" si="366"/>
        <v>0</v>
      </c>
      <c r="CX94" s="31">
        <f t="shared" si="366"/>
        <v>0</v>
      </c>
      <c r="CY94" s="31">
        <f t="shared" si="366"/>
        <v>20</v>
      </c>
      <c r="CZ94" s="31">
        <f t="shared" si="366"/>
        <v>818179.37510400009</v>
      </c>
      <c r="DA94" s="31">
        <f t="shared" si="366"/>
        <v>6</v>
      </c>
      <c r="DB94" s="31">
        <f t="shared" si="366"/>
        <v>155988.31288319998</v>
      </c>
      <c r="DC94" s="31">
        <f t="shared" ref="DC94:DR94" si="367">SUM(DC95:DC97)</f>
        <v>9</v>
      </c>
      <c r="DD94" s="31">
        <f t="shared" si="367"/>
        <v>568274.50368000008</v>
      </c>
      <c r="DE94" s="31">
        <f t="shared" si="367"/>
        <v>1</v>
      </c>
      <c r="DF94" s="31">
        <f t="shared" si="367"/>
        <v>105672.35481600002</v>
      </c>
      <c r="DG94" s="31">
        <f t="shared" si="367"/>
        <v>0</v>
      </c>
      <c r="DH94" s="31">
        <f t="shared" si="367"/>
        <v>0</v>
      </c>
      <c r="DI94" s="31">
        <f t="shared" si="367"/>
        <v>0</v>
      </c>
      <c r="DJ94" s="31">
        <f t="shared" si="367"/>
        <v>0</v>
      </c>
      <c r="DK94" s="31">
        <f t="shared" si="367"/>
        <v>0</v>
      </c>
      <c r="DL94" s="31">
        <f t="shared" si="367"/>
        <v>0</v>
      </c>
      <c r="DM94" s="31">
        <f t="shared" si="367"/>
        <v>0</v>
      </c>
      <c r="DN94" s="31">
        <f t="shared" si="367"/>
        <v>0</v>
      </c>
      <c r="DO94" s="31">
        <f t="shared" si="367"/>
        <v>0</v>
      </c>
      <c r="DP94" s="31">
        <f t="shared" si="367"/>
        <v>0</v>
      </c>
      <c r="DQ94" s="31">
        <f t="shared" si="367"/>
        <v>1705</v>
      </c>
      <c r="DR94" s="31">
        <f t="shared" si="367"/>
        <v>59042240.513126403</v>
      </c>
    </row>
    <row r="95" spans="1:122" ht="30" x14ac:dyDescent="0.25">
      <c r="A95" s="28"/>
      <c r="B95" s="29">
        <v>74</v>
      </c>
      <c r="C95" s="23" t="s">
        <v>157</v>
      </c>
      <c r="D95" s="24">
        <f t="shared" si="301"/>
        <v>18150.400000000001</v>
      </c>
      <c r="E95" s="30">
        <v>0.84</v>
      </c>
      <c r="F95" s="25">
        <v>1</v>
      </c>
      <c r="G95" s="24">
        <v>1.4</v>
      </c>
      <c r="H95" s="24">
        <v>1.68</v>
      </c>
      <c r="I95" s="24">
        <v>2.23</v>
      </c>
      <c r="J95" s="24">
        <v>2.39</v>
      </c>
      <c r="K95" s="26"/>
      <c r="L95" s="26">
        <f>K95*D95*E95*F95*G95*$L$6</f>
        <v>0</v>
      </c>
      <c r="M95" s="26">
        <v>31</v>
      </c>
      <c r="N95" s="26">
        <f>M95*D95*E95*F95*G95*$N$6</f>
        <v>860198.27711999998</v>
      </c>
      <c r="O95" s="26">
        <v>0</v>
      </c>
      <c r="P95" s="26">
        <f>O95*D95*E95*F95*G95*$P$6</f>
        <v>0</v>
      </c>
      <c r="Q95" s="26">
        <v>16</v>
      </c>
      <c r="R95" s="26">
        <f>Q95*D95*E95*F95*G95*$R$6</f>
        <v>375669.71904000005</v>
      </c>
      <c r="S95" s="26">
        <v>5</v>
      </c>
      <c r="T95" s="26">
        <f>S95*D95*E95*F95*G95*$T$6</f>
        <v>117396.78719999999</v>
      </c>
      <c r="U95" s="26">
        <v>58</v>
      </c>
      <c r="V95" s="26">
        <f>U95*D95*E95*F95*G95*$V$6</f>
        <v>1361802.7315200001</v>
      </c>
      <c r="W95" s="26">
        <v>0</v>
      </c>
      <c r="X95" s="26">
        <f>W95*D95*E95*F95*G95*$X$6</f>
        <v>0</v>
      </c>
      <c r="Y95" s="26">
        <v>0</v>
      </c>
      <c r="Z95" s="26">
        <f>Y95*D95*E95*F95*G95*$Z$6</f>
        <v>0</v>
      </c>
      <c r="AA95" s="26">
        <v>0</v>
      </c>
      <c r="AB95" s="26">
        <f>AA95*D95*E95*F95*G95*$AB$6</f>
        <v>0</v>
      </c>
      <c r="AC95" s="26">
        <v>0</v>
      </c>
      <c r="AD95" s="26">
        <f>AC95*D95*E95*F95*G95*$AD$6</f>
        <v>0</v>
      </c>
      <c r="AE95" s="26">
        <v>8</v>
      </c>
      <c r="AF95" s="26">
        <f>AE95*D95*E95*F95*G95*$AF$6</f>
        <v>173320.347648</v>
      </c>
      <c r="AG95" s="26">
        <v>0</v>
      </c>
      <c r="AH95" s="26">
        <f>AG95*D95*E95*F95*G95*$AH$6</f>
        <v>0</v>
      </c>
      <c r="AI95" s="26">
        <v>4</v>
      </c>
      <c r="AJ95" s="26">
        <f>AI95*D95*E95*F95*G95*$AJ$6</f>
        <v>87087.071232000002</v>
      </c>
      <c r="AK95" s="26">
        <v>0</v>
      </c>
      <c r="AL95" s="26">
        <f>AK95*D95*E95*F95*G95*$AL$6</f>
        <v>0</v>
      </c>
      <c r="AM95" s="26">
        <v>4</v>
      </c>
      <c r="AN95" s="26">
        <f>AM95*D95*E95*F95*G95*$AN$6</f>
        <v>87087.071232000002</v>
      </c>
      <c r="AO95" s="26">
        <v>56</v>
      </c>
      <c r="AP95" s="26">
        <f>AO95*D95*E95*F95*G95*$AP$6</f>
        <v>1087734.5955840002</v>
      </c>
      <c r="AQ95" s="26">
        <v>0</v>
      </c>
      <c r="AR95" s="26">
        <f>AQ95*D95*E95*F95*G95*$AR$6</f>
        <v>0</v>
      </c>
      <c r="AS95" s="26">
        <v>600</v>
      </c>
      <c r="AT95" s="26">
        <f>AS95*D95*E95*F95*G95*$AT$6</f>
        <v>14087614.464</v>
      </c>
      <c r="AU95" s="26">
        <v>95</v>
      </c>
      <c r="AV95" s="26">
        <f>AU95*D95*E95*F95*G95*$AV$6</f>
        <v>2108873.1955200001</v>
      </c>
      <c r="AW95" s="26">
        <v>0</v>
      </c>
      <c r="AX95" s="26">
        <f>AW95*D95*E95*F95*G95*$AX$6</f>
        <v>0</v>
      </c>
      <c r="AY95" s="26">
        <v>0</v>
      </c>
      <c r="AZ95" s="26">
        <f>AY95*D95*E95*F95*G95*$AZ$6</f>
        <v>0</v>
      </c>
      <c r="BA95" s="26">
        <v>0</v>
      </c>
      <c r="BB95" s="26">
        <f>BA95*D95*E95*F95*G95*$BB$6</f>
        <v>0</v>
      </c>
      <c r="BC95" s="26">
        <v>0</v>
      </c>
      <c r="BD95" s="26">
        <f>BC95*D95*E95*F95*G95*$BD$6</f>
        <v>0</v>
      </c>
      <c r="BE95" s="26">
        <v>0</v>
      </c>
      <c r="BF95" s="26">
        <f>BE95*D95*E95*F95*G95*$BF$6</f>
        <v>0</v>
      </c>
      <c r="BG95" s="26">
        <v>14</v>
      </c>
      <c r="BH95" s="26">
        <f>BG95*D95*E95*F95*G95*$BH$6</f>
        <v>328711.00416000007</v>
      </c>
      <c r="BI95" s="26"/>
      <c r="BJ95" s="26">
        <f>BI95*D95*E95*F95*G95*$BJ$6</f>
        <v>0</v>
      </c>
      <c r="BK95" s="26">
        <v>0</v>
      </c>
      <c r="BL95" s="26">
        <f>BK95*D95*E95*F95*G95*$BL$6</f>
        <v>0</v>
      </c>
      <c r="BM95" s="26">
        <v>0</v>
      </c>
      <c r="BN95" s="26">
        <f>BM95*D95*E95*F95*H95*$BN$6</f>
        <v>0</v>
      </c>
      <c r="BO95" s="26">
        <v>0</v>
      </c>
      <c r="BP95" s="26">
        <f>BO95*D95*E95*F95*H95*$BP$6</f>
        <v>0</v>
      </c>
      <c r="BQ95" s="26">
        <v>2</v>
      </c>
      <c r="BR95" s="26">
        <f>BQ95*D95*E95*F95*H95*$BR$6</f>
        <v>51996.104294399993</v>
      </c>
      <c r="BS95" s="26">
        <v>8</v>
      </c>
      <c r="BT95" s="26">
        <f>BS95*D95*E95*F95*H95*$BT$6</f>
        <v>196714.3256064</v>
      </c>
      <c r="BU95" s="26">
        <v>2</v>
      </c>
      <c r="BV95" s="26">
        <f>BU95*D95*E95*F95*H95*$BV$6</f>
        <v>71718.764543999991</v>
      </c>
      <c r="BW95" s="26">
        <v>8</v>
      </c>
      <c r="BX95" s="26">
        <f>BW95*D95*E95*F95*H95*$BX$6</f>
        <v>196714.3256064</v>
      </c>
      <c r="BY95" s="26">
        <v>0</v>
      </c>
      <c r="BZ95" s="26">
        <f>BY95*D95*E95*F95*H95*$BZ$6</f>
        <v>0</v>
      </c>
      <c r="CA95" s="26">
        <v>14</v>
      </c>
      <c r="CB95" s="26">
        <f>CA95*D95*E95*F95*H95*$CB$6</f>
        <v>344250.06981120002</v>
      </c>
      <c r="CC95" s="26">
        <v>13</v>
      </c>
      <c r="CD95" s="26">
        <f>CC95*D95*E95*F95*H95*$CD$6</f>
        <v>337974.6779136</v>
      </c>
      <c r="CE95" s="26">
        <v>4</v>
      </c>
      <c r="CF95" s="26">
        <f>CE95*D95*E95*F95*H95*$CF$6</f>
        <v>103992.20858879999</v>
      </c>
      <c r="CG95" s="26">
        <v>0</v>
      </c>
      <c r="CH95" s="26">
        <f>CG95*D95*E95*F95*H95*$CH$6</f>
        <v>0</v>
      </c>
      <c r="CI95" s="26">
        <v>10</v>
      </c>
      <c r="CJ95" s="26">
        <f>CI95*D95*E95*F95*H95*$CJ$6</f>
        <v>266383.98259199999</v>
      </c>
      <c r="CK95" s="26">
        <v>0</v>
      </c>
      <c r="CL95" s="26">
        <f>CK95*D95*E95*F95*H95*$CL$6</f>
        <v>0</v>
      </c>
      <c r="CM95" s="27">
        <v>0</v>
      </c>
      <c r="CN95" s="27">
        <f>CM95*D95*E95*F95*H95*$CN$6</f>
        <v>0</v>
      </c>
      <c r="CO95" s="26">
        <v>120</v>
      </c>
      <c r="CP95" s="26">
        <f>CO95*D95*E95*F95*H95*$CP$6</f>
        <v>3196607.7911040001</v>
      </c>
      <c r="CQ95" s="26">
        <v>0</v>
      </c>
      <c r="CR95" s="26">
        <f>CQ95*D95*E95*F95*H95*$CR$6</f>
        <v>0</v>
      </c>
      <c r="CS95" s="26">
        <v>0</v>
      </c>
      <c r="CT95" s="26">
        <f>CS95*D95*E95*F95*H95*$CT$6</f>
        <v>0</v>
      </c>
      <c r="CU95" s="26">
        <v>0</v>
      </c>
      <c r="CV95" s="26">
        <f>CU95*D95*E95*F95*H95*$CV$6</f>
        <v>0</v>
      </c>
      <c r="CW95" s="26">
        <v>0</v>
      </c>
      <c r="CX95" s="26">
        <f>CW95*D95*E95*F95*H95*$CX$6</f>
        <v>0</v>
      </c>
      <c r="CY95" s="26">
        <v>10</v>
      </c>
      <c r="CZ95" s="26">
        <f>CY95*D95*E95*F95*H95*$CZ$6</f>
        <v>266383.98259199999</v>
      </c>
      <c r="DA95" s="26">
        <v>6</v>
      </c>
      <c r="DB95" s="26">
        <f>DA95*D95*E95*F95*H95*$DB$6</f>
        <v>155988.31288319998</v>
      </c>
      <c r="DC95" s="26">
        <v>7</v>
      </c>
      <c r="DD95" s="26">
        <f>DC95*D95*E95*F95*I95*$DD$6</f>
        <v>356992.95744000003</v>
      </c>
      <c r="DE95" s="26">
        <v>0</v>
      </c>
      <c r="DF95" s="26">
        <f>DE95*D95*E95*F95*J95*$DF$6</f>
        <v>0</v>
      </c>
      <c r="DG95" s="26"/>
      <c r="DH95" s="26"/>
      <c r="DI95" s="26"/>
      <c r="DJ95" s="26"/>
      <c r="DK95" s="26"/>
      <c r="DL95" s="26">
        <f>DK95*D95*E95*F95*G95*$DL$6</f>
        <v>0</v>
      </c>
      <c r="DM95" s="26"/>
      <c r="DN95" s="26"/>
      <c r="DO95" s="26"/>
      <c r="DP95" s="26"/>
      <c r="DQ95" s="32">
        <f t="shared" ref="DQ95:DR97" si="368">SUM(K95,M95,O95,Q95,S95,U95,W95,Y95,AA95,AC95,AE95,AG95,AI95,AK95,AM95,AO95,AQ95,AS95,AU95,AW95,AY95,BA95,BC95,BE95,BG95,BI95,BK95,BM95,BO95,BQ95,BS95,BU95,BW95,BY95,CA95,CC95,CE95,CG95,CI95,CK95,CM95,CO95,CQ95,CS95,CU95,CW95,CY95,DA95,DC95,DE95,DI95,DG95,DK95,DM95,DO95)</f>
        <v>1095</v>
      </c>
      <c r="DR95" s="32">
        <f t="shared" si="368"/>
        <v>26221212.767231997</v>
      </c>
    </row>
    <row r="96" spans="1:122" ht="30" x14ac:dyDescent="0.25">
      <c r="A96" s="28"/>
      <c r="B96" s="29">
        <v>75</v>
      </c>
      <c r="C96" s="23" t="s">
        <v>158</v>
      </c>
      <c r="D96" s="24">
        <f t="shared" si="301"/>
        <v>18150.400000000001</v>
      </c>
      <c r="E96" s="30">
        <v>1.74</v>
      </c>
      <c r="F96" s="25">
        <v>1</v>
      </c>
      <c r="G96" s="24">
        <v>1.4</v>
      </c>
      <c r="H96" s="24">
        <v>1.68</v>
      </c>
      <c r="I96" s="24">
        <v>2.23</v>
      </c>
      <c r="J96" s="24">
        <v>2.39</v>
      </c>
      <c r="K96" s="26"/>
      <c r="L96" s="26">
        <f>K96*D96*E96*F96*G96*$L$6</f>
        <v>0</v>
      </c>
      <c r="M96" s="26">
        <v>70</v>
      </c>
      <c r="N96" s="26">
        <f>M96*D96*E96*F96*G96*$N$6</f>
        <v>4023508.0704000001</v>
      </c>
      <c r="O96" s="26">
        <v>0</v>
      </c>
      <c r="P96" s="26">
        <f>O96*D96*E96*F96*G96*$P$6</f>
        <v>0</v>
      </c>
      <c r="Q96" s="26">
        <v>36</v>
      </c>
      <c r="R96" s="26">
        <f>Q96*D96*E96*F96*G96*$R$6</f>
        <v>1750889.2262400002</v>
      </c>
      <c r="S96" s="26">
        <v>17</v>
      </c>
      <c r="T96" s="26">
        <f>S96*D96*E96*F96*G96*$T$6</f>
        <v>826808.80128000001</v>
      </c>
      <c r="U96" s="26">
        <v>72</v>
      </c>
      <c r="V96" s="26">
        <f>U96*D96*E96*F96*G96*$V$6</f>
        <v>3501778.4524800004</v>
      </c>
      <c r="W96" s="26">
        <v>0</v>
      </c>
      <c r="X96" s="26">
        <f>W96*D96*E96*F96*G96*$X$6</f>
        <v>0</v>
      </c>
      <c r="Y96" s="26">
        <v>0</v>
      </c>
      <c r="Z96" s="26">
        <f>Y96*D96*E96*F96*G96*$Z$6</f>
        <v>0</v>
      </c>
      <c r="AA96" s="26">
        <v>0</v>
      </c>
      <c r="AB96" s="26">
        <f>AA96*D96*E96*F96*G96*$AB$6</f>
        <v>0</v>
      </c>
      <c r="AC96" s="26">
        <v>8</v>
      </c>
      <c r="AD96" s="26">
        <f>AC96*D96*E96*F96*G96*$AD$6</f>
        <v>339566.39539199998</v>
      </c>
      <c r="AE96" s="26">
        <v>11</v>
      </c>
      <c r="AF96" s="26">
        <f>AE96*D96*E96*F96*G96*$AF$6</f>
        <v>493653.49017599993</v>
      </c>
      <c r="AG96" s="26">
        <v>2</v>
      </c>
      <c r="AH96" s="26">
        <f>AG96*D96*E96*F96*G96*$AH$6</f>
        <v>90197.323776000005</v>
      </c>
      <c r="AI96" s="26">
        <v>5</v>
      </c>
      <c r="AJ96" s="26">
        <f>AI96*D96*E96*F96*G96*$AJ$6</f>
        <v>225493.30944000001</v>
      </c>
      <c r="AK96" s="26">
        <v>0</v>
      </c>
      <c r="AL96" s="26">
        <f>AK96*D96*E96*F96*G96*$AL$6</f>
        <v>0</v>
      </c>
      <c r="AM96" s="26">
        <v>7</v>
      </c>
      <c r="AN96" s="26">
        <f>AM96*D96*E96*F96*G96*$AN$6</f>
        <v>315690.63321600005</v>
      </c>
      <c r="AO96" s="26">
        <v>16</v>
      </c>
      <c r="AP96" s="26">
        <f>AO96*D96*E96*F96*G96*$AP$6</f>
        <v>643761.291264</v>
      </c>
      <c r="AQ96" s="26">
        <v>0</v>
      </c>
      <c r="AR96" s="26">
        <f>AQ96*D96*E96*F96*G96*$AR$6</f>
        <v>0</v>
      </c>
      <c r="AS96" s="26">
        <v>38</v>
      </c>
      <c r="AT96" s="26">
        <f>AS96*D96*E96*F96*G96*$AT$6</f>
        <v>1848160.8499200002</v>
      </c>
      <c r="AU96" s="26">
        <v>55</v>
      </c>
      <c r="AV96" s="26">
        <f>AU96*D96*E96*F96*G96*$AV$6</f>
        <v>2529062.2156800004</v>
      </c>
      <c r="AW96" s="26">
        <v>0</v>
      </c>
      <c r="AX96" s="26">
        <f>AW96*D96*E96*F96*G96*$AX$6</f>
        <v>0</v>
      </c>
      <c r="AY96" s="26">
        <v>0</v>
      </c>
      <c r="AZ96" s="26">
        <f>AY96*D96*E96*F96*G96*$AZ$6</f>
        <v>0</v>
      </c>
      <c r="BA96" s="26">
        <v>0</v>
      </c>
      <c r="BB96" s="26">
        <f>BA96*D96*E96*F96*G96*$BB$6</f>
        <v>0</v>
      </c>
      <c r="BC96" s="26">
        <v>0</v>
      </c>
      <c r="BD96" s="26">
        <f>BC96*D96*E96*F96*G96*$BD$6</f>
        <v>0</v>
      </c>
      <c r="BE96" s="26">
        <v>0</v>
      </c>
      <c r="BF96" s="26">
        <f>BE96*D96*E96*F96*G96*$BF$6</f>
        <v>0</v>
      </c>
      <c r="BG96" s="26">
        <v>22</v>
      </c>
      <c r="BH96" s="26">
        <f>BG96*D96*E96*F96*G96*$BH$6</f>
        <v>1069987.86048</v>
      </c>
      <c r="BI96" s="26"/>
      <c r="BJ96" s="26">
        <f>BI96*D96*E96*F96*G96*$BJ$6</f>
        <v>0</v>
      </c>
      <c r="BK96" s="26">
        <v>0</v>
      </c>
      <c r="BL96" s="26">
        <f>BK96*D96*E96*F96*G96*$BL$6</f>
        <v>0</v>
      </c>
      <c r="BM96" s="26">
        <v>2</v>
      </c>
      <c r="BN96" s="26">
        <f>BM96*D96*E96*F96*H96*$BN$6</f>
        <v>148560.297984</v>
      </c>
      <c r="BO96" s="26">
        <v>0</v>
      </c>
      <c r="BP96" s="26">
        <f>BO96*D96*E96*F96*H96*$BP$6</f>
        <v>0</v>
      </c>
      <c r="BQ96" s="26">
        <v>4</v>
      </c>
      <c r="BR96" s="26">
        <f>BQ96*D96*E96*F96*H96*$BR$6</f>
        <v>215412.4320768</v>
      </c>
      <c r="BS96" s="26">
        <v>11</v>
      </c>
      <c r="BT96" s="26">
        <f>BS96*D96*E96*F96*H96*$BT$6</f>
        <v>560284.55239680002</v>
      </c>
      <c r="BU96" s="26">
        <v>1</v>
      </c>
      <c r="BV96" s="26">
        <f>BU96*D96*E96*F96*H96*$BV$6</f>
        <v>74280.148992000002</v>
      </c>
      <c r="BW96" s="26">
        <v>5</v>
      </c>
      <c r="BX96" s="26">
        <f>BW96*D96*E96*F96*H96*$BX$6</f>
        <v>254674.79654399998</v>
      </c>
      <c r="BY96" s="26">
        <v>0</v>
      </c>
      <c r="BZ96" s="26">
        <f>BY96*D96*E96*F96*H96*$BZ$6</f>
        <v>0</v>
      </c>
      <c r="CA96" s="26">
        <v>17</v>
      </c>
      <c r="CB96" s="26">
        <f>CA96*D96*E96*F96*H96*$CB$6</f>
        <v>865894.3082496</v>
      </c>
      <c r="CC96" s="26">
        <v>5</v>
      </c>
      <c r="CD96" s="26">
        <f>CC96*D96*E96*F96*H96*$CD$6</f>
        <v>269265.54009599995</v>
      </c>
      <c r="CE96" s="26">
        <v>6</v>
      </c>
      <c r="CF96" s="26">
        <f>CE96*D96*E96*F96*H96*$CF$6</f>
        <v>323118.64811519999</v>
      </c>
      <c r="CG96" s="26">
        <v>0</v>
      </c>
      <c r="CH96" s="26">
        <f>CG96*D96*E96*F96*H96*$CH$6</f>
        <v>0</v>
      </c>
      <c r="CI96" s="26">
        <v>35</v>
      </c>
      <c r="CJ96" s="26">
        <f>CI96*D96*E96*F96*H96*$CJ$6</f>
        <v>1931283.8737920003</v>
      </c>
      <c r="CK96" s="26">
        <v>0</v>
      </c>
      <c r="CL96" s="26">
        <f>CK96*D96*E96*F96*H96*$CL$6</f>
        <v>0</v>
      </c>
      <c r="CM96" s="27">
        <v>0</v>
      </c>
      <c r="CN96" s="27">
        <f>CM96*D96*E96*F96*H96*$CN$6</f>
        <v>0</v>
      </c>
      <c r="CO96" s="26">
        <v>59</v>
      </c>
      <c r="CP96" s="26">
        <f>CO96*D96*E96*F96*H96*$CP$6</f>
        <v>3255592.8158208001</v>
      </c>
      <c r="CQ96" s="26">
        <v>0</v>
      </c>
      <c r="CR96" s="26">
        <f>CQ96*D96*E96*F96*H96*$CR$6</f>
        <v>0</v>
      </c>
      <c r="CS96" s="26">
        <v>7</v>
      </c>
      <c r="CT96" s="26">
        <f>CS96*D96*E96*F96*H96*$CT$6</f>
        <v>386256.77475840005</v>
      </c>
      <c r="CU96" s="26">
        <v>0</v>
      </c>
      <c r="CV96" s="26">
        <f>CU96*D96*E96*F96*H96*$CV$6</f>
        <v>0</v>
      </c>
      <c r="CW96" s="26">
        <v>0</v>
      </c>
      <c r="CX96" s="26">
        <f>CW96*D96*E96*F96*H96*$CX$6</f>
        <v>0</v>
      </c>
      <c r="CY96" s="26">
        <v>10</v>
      </c>
      <c r="CZ96" s="26">
        <f>CY96*D96*E96*F96*H96*$CZ$6</f>
        <v>551795.39251200005</v>
      </c>
      <c r="DA96" s="26">
        <v>0</v>
      </c>
      <c r="DB96" s="26">
        <f>DA96*D96*E96*F96*H96*$DB$6</f>
        <v>0</v>
      </c>
      <c r="DC96" s="26">
        <v>2</v>
      </c>
      <c r="DD96" s="26">
        <f>DC96*D96*E96*F96*I96*$DD$6</f>
        <v>211281.54624000005</v>
      </c>
      <c r="DE96" s="26">
        <v>1</v>
      </c>
      <c r="DF96" s="26">
        <f>DE96*D96*E96*F96*J96*$DF$6</f>
        <v>105672.35481600002</v>
      </c>
      <c r="DG96" s="26"/>
      <c r="DH96" s="26"/>
      <c r="DI96" s="26"/>
      <c r="DJ96" s="26"/>
      <c r="DK96" s="26"/>
      <c r="DL96" s="26">
        <f>DK96*D96*E96*F96*G96*$DL$6</f>
        <v>0</v>
      </c>
      <c r="DM96" s="26"/>
      <c r="DN96" s="26"/>
      <c r="DO96" s="26"/>
      <c r="DP96" s="26"/>
      <c r="DQ96" s="32">
        <f t="shared" si="368"/>
        <v>524</v>
      </c>
      <c r="DR96" s="32">
        <f t="shared" si="368"/>
        <v>26811931.402137604</v>
      </c>
    </row>
    <row r="97" spans="1:122" ht="30" x14ac:dyDescent="0.25">
      <c r="A97" s="28"/>
      <c r="B97" s="29">
        <v>76</v>
      </c>
      <c r="C97" s="23" t="s">
        <v>159</v>
      </c>
      <c r="D97" s="24">
        <f t="shared" si="301"/>
        <v>18150.400000000001</v>
      </c>
      <c r="E97" s="30">
        <v>2.4900000000000002</v>
      </c>
      <c r="F97" s="25">
        <v>1</v>
      </c>
      <c r="G97" s="24">
        <v>1.4</v>
      </c>
      <c r="H97" s="24">
        <v>1.68</v>
      </c>
      <c r="I97" s="24">
        <v>2.23</v>
      </c>
      <c r="J97" s="24">
        <v>2.39</v>
      </c>
      <c r="K97" s="26"/>
      <c r="L97" s="26">
        <f>K97*D97*E97*F97*G97*$L$6</f>
        <v>0</v>
      </c>
      <c r="M97" s="26">
        <v>12</v>
      </c>
      <c r="N97" s="26">
        <f>M97*D97*E97*F97*G97*$N$6</f>
        <v>987047.79264000012</v>
      </c>
      <c r="O97" s="26">
        <v>0</v>
      </c>
      <c r="P97" s="26">
        <f>O97*D97*E97*F97*G97*$P$6</f>
        <v>0</v>
      </c>
      <c r="Q97" s="26">
        <v>1</v>
      </c>
      <c r="R97" s="26">
        <f>Q97*D97*E97*F97*G97*$R$6</f>
        <v>69599.523840000009</v>
      </c>
      <c r="S97" s="26">
        <v>7</v>
      </c>
      <c r="T97" s="26">
        <f>S97*D97*E97*F97*G97*$T$6</f>
        <v>487196.66688000015</v>
      </c>
      <c r="U97" s="26">
        <v>2</v>
      </c>
      <c r="V97" s="26">
        <f>U97*D97*E97*F97*G97*$V$6</f>
        <v>139199.04768000002</v>
      </c>
      <c r="W97" s="26">
        <v>0</v>
      </c>
      <c r="X97" s="26">
        <f>W97*D97*E97*F97*G97*$X$6</f>
        <v>0</v>
      </c>
      <c r="Y97" s="26">
        <v>0</v>
      </c>
      <c r="Z97" s="26">
        <f>Y97*D97*E97*F97*G97*$Z$6</f>
        <v>0</v>
      </c>
      <c r="AA97" s="26">
        <v>0</v>
      </c>
      <c r="AB97" s="26">
        <f>AA97*D97*E97*F97*G97*$AB$6</f>
        <v>0</v>
      </c>
      <c r="AC97" s="26">
        <v>3</v>
      </c>
      <c r="AD97" s="26">
        <f>AC97*D97*E97*F97*G97*$AD$6</f>
        <v>182224.207872</v>
      </c>
      <c r="AE97" s="26"/>
      <c r="AF97" s="26">
        <f>AE97*D97*E97*F97*G97*$AF$6</f>
        <v>0</v>
      </c>
      <c r="AG97" s="26">
        <v>0</v>
      </c>
      <c r="AH97" s="26">
        <f>AG97*D97*E97*F97*G97*$AH$6</f>
        <v>0</v>
      </c>
      <c r="AI97" s="26"/>
      <c r="AJ97" s="26">
        <f>AI97*D97*E97*F97*G97*$AJ$6</f>
        <v>0</v>
      </c>
      <c r="AK97" s="26">
        <v>0</v>
      </c>
      <c r="AL97" s="26">
        <f>AK97*D97*E97*F97*G97*$AL$6</f>
        <v>0</v>
      </c>
      <c r="AM97" s="26"/>
      <c r="AN97" s="26">
        <f>AM97*D97*E97*F97*G97*$AN$6</f>
        <v>0</v>
      </c>
      <c r="AO97" s="26">
        <v>17</v>
      </c>
      <c r="AP97" s="26">
        <f>AO97*D97*E97*F97*G97*$AP$6</f>
        <v>978822.39436800021</v>
      </c>
      <c r="AQ97" s="26">
        <v>0</v>
      </c>
      <c r="AR97" s="26">
        <f>AQ97*D97*E97*F97*G97*$AR$6</f>
        <v>0</v>
      </c>
      <c r="AS97" s="26">
        <v>25</v>
      </c>
      <c r="AT97" s="26">
        <f>AS97*D97*E97*F97*G97*$AT$6</f>
        <v>1739988.0960000004</v>
      </c>
      <c r="AU97" s="26">
        <v>4</v>
      </c>
      <c r="AV97" s="26">
        <f>AU97*D97*E97*F97*G97*$AV$6</f>
        <v>263212.74470400001</v>
      </c>
      <c r="AW97" s="26">
        <v>0</v>
      </c>
      <c r="AX97" s="26">
        <f>AW97*D97*E97*F97*G97*$AX$6</f>
        <v>0</v>
      </c>
      <c r="AY97" s="26">
        <v>0</v>
      </c>
      <c r="AZ97" s="26">
        <f>AY97*D97*E97*F97*G97*$AZ$6</f>
        <v>0</v>
      </c>
      <c r="BA97" s="26">
        <v>0</v>
      </c>
      <c r="BB97" s="26">
        <f>BA97*D97*E97*F97*G97*$BB$6</f>
        <v>0</v>
      </c>
      <c r="BC97" s="26">
        <v>0</v>
      </c>
      <c r="BD97" s="26">
        <f>BC97*D97*E97*F97*G97*$BD$6</f>
        <v>0</v>
      </c>
      <c r="BE97" s="26">
        <v>0</v>
      </c>
      <c r="BF97" s="26">
        <f>BE97*D97*E97*F97*G97*$BF$6</f>
        <v>0</v>
      </c>
      <c r="BG97" s="26">
        <v>1</v>
      </c>
      <c r="BH97" s="26">
        <f>BG97*D97*E97*F97*G97*$BH$6</f>
        <v>69599.523840000009</v>
      </c>
      <c r="BI97" s="26"/>
      <c r="BJ97" s="26">
        <f>BI97*D97*E97*F97*G97*$BJ$6</f>
        <v>0</v>
      </c>
      <c r="BK97" s="26">
        <v>0</v>
      </c>
      <c r="BL97" s="26">
        <f>BK97*D97*E97*F97*G97*$BL$6</f>
        <v>0</v>
      </c>
      <c r="BM97" s="26">
        <v>0</v>
      </c>
      <c r="BN97" s="26">
        <f>BM97*D97*E97*F97*H97*$BN$6</f>
        <v>0</v>
      </c>
      <c r="BO97" s="26">
        <v>0</v>
      </c>
      <c r="BP97" s="26">
        <f>BO97*D97*E97*F97*H97*$BP$6</f>
        <v>0</v>
      </c>
      <c r="BQ97" s="26"/>
      <c r="BR97" s="26">
        <f>BQ97*D97*E97*F97*H97*$BR$6</f>
        <v>0</v>
      </c>
      <c r="BS97" s="26"/>
      <c r="BT97" s="26">
        <f>BS97*D97*E97*F97*H97*$BT$6</f>
        <v>0</v>
      </c>
      <c r="BU97" s="26">
        <v>0</v>
      </c>
      <c r="BV97" s="26">
        <f>BU97*D97*E97*F97*H97*$BV$6</f>
        <v>0</v>
      </c>
      <c r="BW97" s="26"/>
      <c r="BX97" s="26">
        <f>BW97*D97*E97*F97*H97*$BX$6</f>
        <v>0</v>
      </c>
      <c r="BY97" s="26">
        <v>0</v>
      </c>
      <c r="BZ97" s="26">
        <f>BY97*D97*E97*F97*H97*$BZ$6</f>
        <v>0</v>
      </c>
      <c r="CA97" s="26"/>
      <c r="CB97" s="26">
        <f>CA97*D97*E97*F97*H97*$CB$6</f>
        <v>0</v>
      </c>
      <c r="CC97" s="26">
        <v>7</v>
      </c>
      <c r="CD97" s="26">
        <f>CC97*D97*E97*F97*H97*$CD$6</f>
        <v>539459.5820544</v>
      </c>
      <c r="CE97" s="26">
        <v>0</v>
      </c>
      <c r="CF97" s="26">
        <f>CE97*D97*E97*F97*H97*$CF$6</f>
        <v>0</v>
      </c>
      <c r="CG97" s="26">
        <v>0</v>
      </c>
      <c r="CH97" s="26">
        <f>CG97*D97*E97*F97*H97*$CH$6</f>
        <v>0</v>
      </c>
      <c r="CI97" s="26"/>
      <c r="CJ97" s="26">
        <f>CI97*D97*E97*F97*H97*$CJ$6</f>
        <v>0</v>
      </c>
      <c r="CK97" s="26">
        <v>0</v>
      </c>
      <c r="CL97" s="26">
        <f>CK97*D97*E97*F97*H97*$CL$6</f>
        <v>0</v>
      </c>
      <c r="CM97" s="27">
        <v>0</v>
      </c>
      <c r="CN97" s="27">
        <f>CM97*D97*E97*F97*H97*$CN$6</f>
        <v>0</v>
      </c>
      <c r="CO97" s="26">
        <v>6</v>
      </c>
      <c r="CP97" s="26">
        <f>CO97*D97*E97*F97*H97*$CP$6</f>
        <v>473782.94046720007</v>
      </c>
      <c r="CQ97" s="26">
        <v>0</v>
      </c>
      <c r="CR97" s="26">
        <f>CQ97*D97*E97*F97*H97*$CR$6</f>
        <v>0</v>
      </c>
      <c r="CS97" s="26">
        <v>1</v>
      </c>
      <c r="CT97" s="26">
        <f>CS97*D97*E97*F97*H97*$CT$6</f>
        <v>78963.823411200006</v>
      </c>
      <c r="CU97" s="26">
        <v>0</v>
      </c>
      <c r="CV97" s="26">
        <f>CU97*D97*E97*F97*H97*$CV$6</f>
        <v>0</v>
      </c>
      <c r="CW97" s="26">
        <v>0</v>
      </c>
      <c r="CX97" s="26">
        <f>CW97*D97*E97*F97*H97*$CX$6</f>
        <v>0</v>
      </c>
      <c r="CY97" s="26"/>
      <c r="CZ97" s="26">
        <f>CY97*D97*E97*F97*H97*$CZ$6</f>
        <v>0</v>
      </c>
      <c r="DA97" s="26">
        <v>0</v>
      </c>
      <c r="DB97" s="26">
        <f>DA97*D97*E97*F97*H97*$DB$6</f>
        <v>0</v>
      </c>
      <c r="DC97" s="26">
        <v>0</v>
      </c>
      <c r="DD97" s="26">
        <f>DC97*D97*E97*F97*I97*$DD$6</f>
        <v>0</v>
      </c>
      <c r="DE97" s="26"/>
      <c r="DF97" s="26">
        <f>DE97*D97*E97*F97*J97*$DF$6</f>
        <v>0</v>
      </c>
      <c r="DG97" s="26"/>
      <c r="DH97" s="26"/>
      <c r="DI97" s="26"/>
      <c r="DJ97" s="26"/>
      <c r="DK97" s="26"/>
      <c r="DL97" s="26">
        <f>DK97*D97*E97*F97*G97*$DL$6</f>
        <v>0</v>
      </c>
      <c r="DM97" s="26"/>
      <c r="DN97" s="26"/>
      <c r="DO97" s="26"/>
      <c r="DP97" s="26"/>
      <c r="DQ97" s="32">
        <f t="shared" si="368"/>
        <v>86</v>
      </c>
      <c r="DR97" s="32">
        <f t="shared" si="368"/>
        <v>6009096.3437568005</v>
      </c>
    </row>
    <row r="98" spans="1:122" x14ac:dyDescent="0.25">
      <c r="A98" s="28">
        <v>15</v>
      </c>
      <c r="B98" s="43"/>
      <c r="C98" s="47" t="s">
        <v>160</v>
      </c>
      <c r="D98" s="24">
        <f t="shared" si="301"/>
        <v>18150.400000000001</v>
      </c>
      <c r="E98" s="50"/>
      <c r="F98" s="25"/>
      <c r="G98" s="24"/>
      <c r="H98" s="24"/>
      <c r="I98" s="24"/>
      <c r="J98" s="24"/>
      <c r="K98" s="31">
        <f t="shared" ref="K98:Z98" si="369">SUM(K99:K114)</f>
        <v>0</v>
      </c>
      <c r="L98" s="31">
        <f t="shared" si="369"/>
        <v>0</v>
      </c>
      <c r="M98" s="31">
        <f t="shared" si="369"/>
        <v>19</v>
      </c>
      <c r="N98" s="31">
        <f t="shared" si="369"/>
        <v>919328.6502400001</v>
      </c>
      <c r="O98" s="31">
        <f t="shared" si="369"/>
        <v>1327</v>
      </c>
      <c r="P98" s="31">
        <f t="shared" si="369"/>
        <v>50663167.959040008</v>
      </c>
      <c r="Q98" s="31">
        <f t="shared" si="369"/>
        <v>3458</v>
      </c>
      <c r="R98" s="31">
        <f t="shared" si="369"/>
        <v>188447279.42656004</v>
      </c>
      <c r="S98" s="31">
        <f t="shared" si="369"/>
        <v>0</v>
      </c>
      <c r="T98" s="31">
        <f t="shared" si="369"/>
        <v>0</v>
      </c>
      <c r="U98" s="31">
        <f t="shared" si="369"/>
        <v>1240</v>
      </c>
      <c r="V98" s="31">
        <f t="shared" si="369"/>
        <v>58921167.979520008</v>
      </c>
      <c r="W98" s="31">
        <f t="shared" si="369"/>
        <v>29</v>
      </c>
      <c r="X98" s="31">
        <f t="shared" si="369"/>
        <v>785542.05184000009</v>
      </c>
      <c r="Y98" s="31">
        <f t="shared" si="369"/>
        <v>0</v>
      </c>
      <c r="Z98" s="31">
        <f t="shared" si="369"/>
        <v>0</v>
      </c>
      <c r="AA98" s="31">
        <f t="shared" ref="AA98:AP98" si="370">SUM(AA99:AA114)</f>
        <v>0</v>
      </c>
      <c r="AB98" s="31">
        <f t="shared" si="370"/>
        <v>0</v>
      </c>
      <c r="AC98" s="31">
        <f t="shared" si="370"/>
        <v>637</v>
      </c>
      <c r="AD98" s="31">
        <f t="shared" si="370"/>
        <v>14147136.159743998</v>
      </c>
      <c r="AE98" s="31">
        <f t="shared" si="370"/>
        <v>227</v>
      </c>
      <c r="AF98" s="31">
        <f t="shared" si="370"/>
        <v>8931672.0819199998</v>
      </c>
      <c r="AG98" s="31">
        <f t="shared" si="370"/>
        <v>265</v>
      </c>
      <c r="AH98" s="31">
        <f t="shared" si="370"/>
        <v>9918336.1751039997</v>
      </c>
      <c r="AI98" s="31">
        <f t="shared" si="370"/>
        <v>135</v>
      </c>
      <c r="AJ98" s="31">
        <f t="shared" si="370"/>
        <v>6780609.7336320002</v>
      </c>
      <c r="AK98" s="31">
        <f t="shared" si="370"/>
        <v>120</v>
      </c>
      <c r="AL98" s="31">
        <f t="shared" si="370"/>
        <v>2405261.9673599997</v>
      </c>
      <c r="AM98" s="31">
        <f t="shared" si="370"/>
        <v>593</v>
      </c>
      <c r="AN98" s="31">
        <f t="shared" si="370"/>
        <v>21439489.161216002</v>
      </c>
      <c r="AO98" s="31">
        <f t="shared" si="370"/>
        <v>0</v>
      </c>
      <c r="AP98" s="31">
        <f t="shared" si="370"/>
        <v>0</v>
      </c>
      <c r="AQ98" s="31">
        <f t="shared" ref="AQ98:BF98" si="371">SUM(AQ99:AQ114)</f>
        <v>1</v>
      </c>
      <c r="AR98" s="31">
        <f t="shared" si="371"/>
        <v>19555.966976</v>
      </c>
      <c r="AS98" s="31">
        <f t="shared" si="371"/>
        <v>387</v>
      </c>
      <c r="AT98" s="31">
        <f t="shared" si="371"/>
        <v>10663261.987840001</v>
      </c>
      <c r="AU98" s="31">
        <f t="shared" si="371"/>
        <v>170</v>
      </c>
      <c r="AV98" s="31">
        <f t="shared" si="371"/>
        <v>8434964.2424320001</v>
      </c>
      <c r="AW98" s="31">
        <f t="shared" si="371"/>
        <v>0</v>
      </c>
      <c r="AX98" s="31">
        <f t="shared" si="371"/>
        <v>0</v>
      </c>
      <c r="AY98" s="31">
        <f t="shared" si="371"/>
        <v>0</v>
      </c>
      <c r="AZ98" s="31">
        <f t="shared" si="371"/>
        <v>0</v>
      </c>
      <c r="BA98" s="31">
        <f t="shared" si="371"/>
        <v>0</v>
      </c>
      <c r="BB98" s="31">
        <f t="shared" si="371"/>
        <v>0</v>
      </c>
      <c r="BC98" s="31">
        <f t="shared" si="371"/>
        <v>0</v>
      </c>
      <c r="BD98" s="31">
        <f t="shared" si="371"/>
        <v>0</v>
      </c>
      <c r="BE98" s="31">
        <f t="shared" si="371"/>
        <v>991</v>
      </c>
      <c r="BF98" s="31">
        <f t="shared" si="371"/>
        <v>19795890.942464001</v>
      </c>
      <c r="BG98" s="31">
        <f t="shared" ref="BG98:BV98" si="372">SUM(BG99:BG114)</f>
        <v>595</v>
      </c>
      <c r="BH98" s="31">
        <f t="shared" si="372"/>
        <v>28806655.93344</v>
      </c>
      <c r="BI98" s="31">
        <f t="shared" si="372"/>
        <v>81</v>
      </c>
      <c r="BJ98" s="31">
        <f t="shared" si="372"/>
        <v>2210352.8079359997</v>
      </c>
      <c r="BK98" s="31">
        <f t="shared" si="372"/>
        <v>48</v>
      </c>
      <c r="BL98" s="31">
        <f t="shared" si="372"/>
        <v>983678.35238399997</v>
      </c>
      <c r="BM98" s="31">
        <f t="shared" si="372"/>
        <v>77</v>
      </c>
      <c r="BN98" s="31">
        <f t="shared" si="372"/>
        <v>3820731.8015999999</v>
      </c>
      <c r="BO98" s="31">
        <f t="shared" si="372"/>
        <v>29</v>
      </c>
      <c r="BP98" s="31">
        <f t="shared" si="372"/>
        <v>1183725.5270400001</v>
      </c>
      <c r="BQ98" s="31">
        <f t="shared" si="372"/>
        <v>83</v>
      </c>
      <c r="BR98" s="31">
        <f t="shared" si="372"/>
        <v>3432052.3840512</v>
      </c>
      <c r="BS98" s="31">
        <f t="shared" si="372"/>
        <v>571</v>
      </c>
      <c r="BT98" s="31">
        <f t="shared" si="372"/>
        <v>23394660.994252801</v>
      </c>
      <c r="BU98" s="31">
        <f t="shared" si="372"/>
        <v>241</v>
      </c>
      <c r="BV98" s="31">
        <f t="shared" si="372"/>
        <v>13743108.255743999</v>
      </c>
      <c r="BW98" s="31">
        <f t="shared" ref="BW98:CL98" si="373">SUM(BW99:BW114)</f>
        <v>334</v>
      </c>
      <c r="BX98" s="31">
        <f t="shared" si="373"/>
        <v>18204271.548825599</v>
      </c>
      <c r="BY98" s="31">
        <f t="shared" si="373"/>
        <v>331</v>
      </c>
      <c r="BZ98" s="31">
        <f t="shared" si="373"/>
        <v>9468242.9915135987</v>
      </c>
      <c r="CA98" s="31">
        <f t="shared" si="373"/>
        <v>644</v>
      </c>
      <c r="CB98" s="31">
        <f t="shared" si="373"/>
        <v>26121730.424832001</v>
      </c>
      <c r="CC98" s="31">
        <f t="shared" si="373"/>
        <v>128</v>
      </c>
      <c r="CD98" s="31">
        <f t="shared" si="373"/>
        <v>6667262.3732735999</v>
      </c>
      <c r="CE98" s="31">
        <f t="shared" si="373"/>
        <v>383</v>
      </c>
      <c r="CF98" s="31">
        <f t="shared" si="373"/>
        <v>12933102.441369599</v>
      </c>
      <c r="CG98" s="31">
        <f t="shared" si="373"/>
        <v>6</v>
      </c>
      <c r="CH98" s="31">
        <f t="shared" si="373"/>
        <v>183693.95466240001</v>
      </c>
      <c r="CI98" s="31">
        <f t="shared" si="373"/>
        <v>886</v>
      </c>
      <c r="CJ98" s="31">
        <f t="shared" si="373"/>
        <v>56650359.383654401</v>
      </c>
      <c r="CK98" s="31">
        <f t="shared" si="373"/>
        <v>277</v>
      </c>
      <c r="CL98" s="31">
        <f t="shared" si="373"/>
        <v>7906213.1785728</v>
      </c>
      <c r="CM98" s="31">
        <f t="shared" ref="CM98:DB98" si="374">SUM(CM99:CM114)</f>
        <v>10</v>
      </c>
      <c r="CN98" s="31">
        <f t="shared" si="374"/>
        <v>635516.07275519997</v>
      </c>
      <c r="CO98" s="31">
        <f t="shared" si="374"/>
        <v>1230</v>
      </c>
      <c r="CP98" s="31">
        <f t="shared" si="374"/>
        <v>95723181.401702404</v>
      </c>
      <c r="CQ98" s="31">
        <f t="shared" si="374"/>
        <v>0</v>
      </c>
      <c r="CR98" s="31">
        <f t="shared" si="374"/>
        <v>0</v>
      </c>
      <c r="CS98" s="31">
        <f t="shared" si="374"/>
        <v>0</v>
      </c>
      <c r="CT98" s="31">
        <f t="shared" si="374"/>
        <v>0</v>
      </c>
      <c r="CU98" s="31">
        <f t="shared" si="374"/>
        <v>186</v>
      </c>
      <c r="CV98" s="31">
        <f t="shared" si="374"/>
        <v>6453225.1607039999</v>
      </c>
      <c r="CW98" s="31">
        <f t="shared" si="374"/>
        <v>20</v>
      </c>
      <c r="CX98" s="31">
        <f t="shared" si="374"/>
        <v>996378.55027200002</v>
      </c>
      <c r="CY98" s="31">
        <f t="shared" si="374"/>
        <v>183</v>
      </c>
      <c r="CZ98" s="31">
        <f t="shared" si="374"/>
        <v>6987505.5624192003</v>
      </c>
      <c r="DA98" s="31">
        <f t="shared" si="374"/>
        <v>299</v>
      </c>
      <c r="DB98" s="31">
        <f t="shared" si="374"/>
        <v>14315022.713241596</v>
      </c>
      <c r="DC98" s="31">
        <f t="shared" ref="DC98:DR98" si="375">SUM(DC99:DC114)</f>
        <v>51</v>
      </c>
      <c r="DD98" s="31">
        <f t="shared" si="375"/>
        <v>3131581.0790400002</v>
      </c>
      <c r="DE98" s="31">
        <f t="shared" si="375"/>
        <v>98</v>
      </c>
      <c r="DF98" s="31">
        <f t="shared" si="375"/>
        <v>8233333.9898880003</v>
      </c>
      <c r="DG98" s="31">
        <f t="shared" si="375"/>
        <v>0</v>
      </c>
      <c r="DH98" s="31">
        <f t="shared" si="375"/>
        <v>0</v>
      </c>
      <c r="DI98" s="31">
        <f t="shared" si="375"/>
        <v>0</v>
      </c>
      <c r="DJ98" s="31">
        <f t="shared" si="375"/>
        <v>0</v>
      </c>
      <c r="DK98" s="31">
        <f t="shared" si="375"/>
        <v>0</v>
      </c>
      <c r="DL98" s="31">
        <f t="shared" si="375"/>
        <v>0</v>
      </c>
      <c r="DM98" s="31">
        <f t="shared" si="375"/>
        <v>0</v>
      </c>
      <c r="DN98" s="31">
        <f t="shared" si="375"/>
        <v>0</v>
      </c>
      <c r="DO98" s="31">
        <f t="shared" si="375"/>
        <v>0</v>
      </c>
      <c r="DP98" s="31">
        <f t="shared" si="375"/>
        <v>0</v>
      </c>
      <c r="DQ98" s="31">
        <f t="shared" si="375"/>
        <v>16390</v>
      </c>
      <c r="DR98" s="31">
        <f t="shared" si="375"/>
        <v>754458251.3690623</v>
      </c>
    </row>
    <row r="99" spans="1:122" x14ac:dyDescent="0.25">
      <c r="A99" s="28"/>
      <c r="B99" s="29">
        <v>77</v>
      </c>
      <c r="C99" s="23" t="s">
        <v>161</v>
      </c>
      <c r="D99" s="24">
        <f t="shared" si="301"/>
        <v>18150.400000000001</v>
      </c>
      <c r="E99" s="30">
        <v>0.98</v>
      </c>
      <c r="F99" s="25">
        <v>1</v>
      </c>
      <c r="G99" s="24">
        <v>1.4</v>
      </c>
      <c r="H99" s="24">
        <v>1.68</v>
      </c>
      <c r="I99" s="24">
        <v>2.23</v>
      </c>
      <c r="J99" s="24">
        <v>2.39</v>
      </c>
      <c r="K99" s="26"/>
      <c r="L99" s="26">
        <f t="shared" ref="L99:L114" si="376">K99*D99*E99*F99*G99*$L$6</f>
        <v>0</v>
      </c>
      <c r="M99" s="26"/>
      <c r="N99" s="26">
        <f t="shared" ref="N99:N114" si="377">M99*D99*E99*F99*G99*$N$6</f>
        <v>0</v>
      </c>
      <c r="O99" s="26"/>
      <c r="P99" s="26">
        <f t="shared" ref="P99:P114" si="378">O99*D99*E99*F99*G99*$P$6</f>
        <v>0</v>
      </c>
      <c r="Q99" s="26">
        <v>145</v>
      </c>
      <c r="R99" s="26">
        <f t="shared" ref="R99:R114" si="379">Q99*D99*E99*F99*G99*$R$6</f>
        <v>3971924.6335999998</v>
      </c>
      <c r="S99" s="26">
        <v>0</v>
      </c>
      <c r="T99" s="26">
        <f t="shared" ref="T99:T114" si="380">S99*D99*E99*F99*G99*$T$6</f>
        <v>0</v>
      </c>
      <c r="U99" s="26">
        <v>24</v>
      </c>
      <c r="V99" s="26">
        <f t="shared" ref="V99:V114" si="381">U99*D99*E99*F99*G99*$V$6</f>
        <v>657422.00832000014</v>
      </c>
      <c r="W99" s="26">
        <v>0</v>
      </c>
      <c r="X99" s="26">
        <f t="shared" ref="X99:X114" si="382">W99*D99*E99*F99*G99*$X$6</f>
        <v>0</v>
      </c>
      <c r="Y99" s="26">
        <v>0</v>
      </c>
      <c r="Z99" s="26">
        <f t="shared" ref="Z99:Z114" si="383">Y99*D99*E99*F99*G99*$Z$6</f>
        <v>0</v>
      </c>
      <c r="AA99" s="26">
        <v>0</v>
      </c>
      <c r="AB99" s="26">
        <f t="shared" ref="AB99:AB114" si="384">AA99*D99*E99*F99*G99*$AB$6</f>
        <v>0</v>
      </c>
      <c r="AC99" s="26"/>
      <c r="AD99" s="26">
        <f t="shared" ref="AD99:AD114" si="385">AC99*D99*E99*F99*G99*$AD$6</f>
        <v>0</v>
      </c>
      <c r="AE99" s="26"/>
      <c r="AF99" s="26">
        <f t="shared" ref="AF99:AF114" si="386">AE99*D99*E99*F99*G99*$AF$6</f>
        <v>0</v>
      </c>
      <c r="AG99" s="26">
        <v>6</v>
      </c>
      <c r="AH99" s="26">
        <f t="shared" ref="AH99:AH114" si="387">AG99*D99*E99*F99*G99*$AH$6</f>
        <v>152402.37465600003</v>
      </c>
      <c r="AI99" s="26"/>
      <c r="AJ99" s="26">
        <f t="shared" ref="AJ99:AJ114" si="388">AI99*D99*E99*F99*G99*$AJ$6</f>
        <v>0</v>
      </c>
      <c r="AK99" s="26">
        <v>0</v>
      </c>
      <c r="AL99" s="26">
        <f t="shared" ref="AL99:AL114" si="389">AK99*D99*E99*F99*G99*$AL$6</f>
        <v>0</v>
      </c>
      <c r="AM99" s="26">
        <v>4</v>
      </c>
      <c r="AN99" s="26">
        <f t="shared" ref="AN99:AN114" si="390">AM99*D99*E99*F99*G99*$AN$6</f>
        <v>101601.583104</v>
      </c>
      <c r="AO99" s="26">
        <v>0</v>
      </c>
      <c r="AP99" s="26">
        <f t="shared" ref="AP99:AP114" si="391">AO99*D99*E99*F99*G99*$AP$6</f>
        <v>0</v>
      </c>
      <c r="AQ99" s="26">
        <v>0</v>
      </c>
      <c r="AR99" s="26">
        <f t="shared" ref="AR99:AR114" si="392">AQ99*D99*E99*F99*G99*$AR$6</f>
        <v>0</v>
      </c>
      <c r="AS99" s="26">
        <v>5</v>
      </c>
      <c r="AT99" s="26">
        <f t="shared" ref="AT99:AT114" si="393">AS99*D99*E99*F99*G99*$AT$6</f>
        <v>136962.9184</v>
      </c>
      <c r="AU99" s="26">
        <v>0</v>
      </c>
      <c r="AV99" s="26">
        <f t="shared" ref="AV99:AV114" si="394">AU99*D99*E99*F99*G99*$AV$6</f>
        <v>0</v>
      </c>
      <c r="AW99" s="26">
        <v>0</v>
      </c>
      <c r="AX99" s="26">
        <f t="shared" ref="AX99:AX114" si="395">AW99*D99*E99*F99*G99*$AX$6</f>
        <v>0</v>
      </c>
      <c r="AY99" s="26">
        <v>0</v>
      </c>
      <c r="AZ99" s="26">
        <f t="shared" ref="AZ99:AZ114" si="396">AY99*D99*E99*F99*G99*$AZ$6</f>
        <v>0</v>
      </c>
      <c r="BA99" s="26">
        <v>0</v>
      </c>
      <c r="BB99" s="26">
        <f t="shared" ref="BB99:BB114" si="397">BA99*D99*E99*F99*G99*$BB$6</f>
        <v>0</v>
      </c>
      <c r="BC99" s="26">
        <v>0</v>
      </c>
      <c r="BD99" s="26">
        <f t="shared" ref="BD99:BD114" si="398">BC99*D99*E99*F99*G99*$BD$6</f>
        <v>0</v>
      </c>
      <c r="BE99" s="26">
        <v>0</v>
      </c>
      <c r="BF99" s="26">
        <f t="shared" ref="BF99:BF114" si="399">BE99*D99*E99*F99*G99*$BF$6</f>
        <v>0</v>
      </c>
      <c r="BG99" s="26">
        <v>25</v>
      </c>
      <c r="BH99" s="26">
        <f t="shared" ref="BH99:BH114" si="400">BG99*D99*E99*F99*G99*$BH$6</f>
        <v>684814.59200000006</v>
      </c>
      <c r="BI99" s="26"/>
      <c r="BJ99" s="26">
        <f t="shared" ref="BJ99:BJ114" si="401">BI99*D99*E99*F99*G99*$BJ$6</f>
        <v>0</v>
      </c>
      <c r="BK99" s="26">
        <v>0</v>
      </c>
      <c r="BL99" s="26">
        <f t="shared" ref="BL99:BL114" si="402">BK99*D99*E99*F99*G99*$BL$6</f>
        <v>0</v>
      </c>
      <c r="BM99" s="26">
        <v>2</v>
      </c>
      <c r="BN99" s="26">
        <f t="shared" ref="BN99:BN114" si="403">BM99*D99*E99*F99*H99*$BN$6</f>
        <v>83671.891967999996</v>
      </c>
      <c r="BO99" s="26">
        <v>0</v>
      </c>
      <c r="BP99" s="26">
        <f t="shared" ref="BP99:BP114" si="404">BO99*D99*E99*F99*H99*$BP$6</f>
        <v>0</v>
      </c>
      <c r="BQ99" s="26">
        <v>0</v>
      </c>
      <c r="BR99" s="26">
        <f t="shared" ref="BR99:BR114" si="405">BQ99*D99*E99*F99*H99*$BR$6</f>
        <v>0</v>
      </c>
      <c r="BS99" s="26">
        <v>2</v>
      </c>
      <c r="BT99" s="26">
        <f t="shared" ref="BT99:BT114" si="406">BS99*D99*E99*F99*H99*$BT$6</f>
        <v>57375.011635199997</v>
      </c>
      <c r="BU99" s="26">
        <v>1</v>
      </c>
      <c r="BV99" s="26">
        <f t="shared" ref="BV99:BV114" si="407">BU99*D99*E99*F99*H99*$BV$6</f>
        <v>41835.945983999998</v>
      </c>
      <c r="BW99" s="26">
        <v>4</v>
      </c>
      <c r="BX99" s="26">
        <f t="shared" ref="BX99:BX114" si="408">BW99*D99*E99*F99*H99*$BX$6</f>
        <v>114750.02327039999</v>
      </c>
      <c r="BY99" s="26">
        <v>2</v>
      </c>
      <c r="BZ99" s="26">
        <f t="shared" ref="BZ99:BZ114" si="409">BY99*D99*E99*F99*H99*$BZ$6</f>
        <v>60662.121676799994</v>
      </c>
      <c r="CA99" s="26">
        <v>1</v>
      </c>
      <c r="CB99" s="26">
        <f t="shared" ref="CB99:CB114" si="410">CA99*D99*E99*F99*H99*$CB$6</f>
        <v>28687.505817599998</v>
      </c>
      <c r="CC99" s="26"/>
      <c r="CD99" s="26">
        <f t="shared" ref="CD99:CD114" si="411">CC99*D99*E99*F99*H99*$CD$6</f>
        <v>0</v>
      </c>
      <c r="CE99" s="26">
        <v>6</v>
      </c>
      <c r="CF99" s="26">
        <f t="shared" ref="CF99:CF114" si="412">CE99*D99*E99*F99*H99*$CF$6</f>
        <v>181986.36503040002</v>
      </c>
      <c r="CG99" s="26">
        <v>0</v>
      </c>
      <c r="CH99" s="26">
        <f t="shared" ref="CH99:CH114" si="413">CG99*D99*E99*F99*H99*$CH$6</f>
        <v>0</v>
      </c>
      <c r="CI99" s="26">
        <v>17</v>
      </c>
      <c r="CJ99" s="26">
        <f t="shared" ref="CJ99:CJ114" si="414">CI99*D99*E99*F99*H99*$CJ$6</f>
        <v>528328.2321408001</v>
      </c>
      <c r="CK99" s="26">
        <v>1</v>
      </c>
      <c r="CL99" s="26">
        <f t="shared" ref="CL99:CL114" si="415">CK99*D99*E99*F99*H99*$CL$6</f>
        <v>31078.131302400001</v>
      </c>
      <c r="CM99" s="27">
        <v>0</v>
      </c>
      <c r="CN99" s="27">
        <f t="shared" ref="CN99:CN114" si="416">CM99*D99*E99*F99*H99*$CN$6</f>
        <v>0</v>
      </c>
      <c r="CO99" s="26">
        <v>41</v>
      </c>
      <c r="CP99" s="26">
        <f t="shared" ref="CP99:CP114" si="417">CO99*D99*E99*F99*H99*$CP$6</f>
        <v>1274203.3833983999</v>
      </c>
      <c r="CQ99" s="26">
        <v>0</v>
      </c>
      <c r="CR99" s="26">
        <f t="shared" ref="CR99:CR114" si="418">CQ99*D99*E99*F99*H99*$CR$6</f>
        <v>0</v>
      </c>
      <c r="CS99" s="26">
        <v>0</v>
      </c>
      <c r="CT99" s="26">
        <f t="shared" ref="CT99:CT114" si="419">CS99*D99*E99*F99*H99*$CT$6</f>
        <v>0</v>
      </c>
      <c r="CU99" s="26"/>
      <c r="CV99" s="26">
        <f t="shared" ref="CV99:CV114" si="420">CU99*D99*E99*F99*H99*$CV$6</f>
        <v>0</v>
      </c>
      <c r="CW99" s="26"/>
      <c r="CX99" s="26">
        <f t="shared" ref="CX99:CX114" si="421">CW99*D99*E99*F99*H99*$CX$6</f>
        <v>0</v>
      </c>
      <c r="CY99" s="26">
        <v>2</v>
      </c>
      <c r="CZ99" s="26">
        <f t="shared" ref="CZ99:CZ114" si="422">CY99*D99*E99*F99*H99*$CZ$6</f>
        <v>62156.262604800002</v>
      </c>
      <c r="DA99" s="26">
        <v>2</v>
      </c>
      <c r="DB99" s="26">
        <f t="shared" ref="DB99:DB114" si="423">DA99*D99*E99*F99*H99*$DB$6</f>
        <v>60662.121676799994</v>
      </c>
      <c r="DC99" s="26">
        <v>0</v>
      </c>
      <c r="DD99" s="26">
        <f t="shared" ref="DD99:DD114" si="424">DC99*D99*E99*F99*I99*$DD$6</f>
        <v>0</v>
      </c>
      <c r="DE99" s="26">
        <v>0</v>
      </c>
      <c r="DF99" s="26">
        <f t="shared" ref="DF99:DF114" si="425">DE99*D99*E99*F99*J99*$DF$6</f>
        <v>0</v>
      </c>
      <c r="DG99" s="26"/>
      <c r="DH99" s="26"/>
      <c r="DI99" s="26"/>
      <c r="DJ99" s="26"/>
      <c r="DK99" s="26"/>
      <c r="DL99" s="26">
        <f t="shared" ref="DL99:DL114" si="426">DK99*D99*E99*F99*G99*$DL$6</f>
        <v>0</v>
      </c>
      <c r="DM99" s="26"/>
      <c r="DN99" s="26"/>
      <c r="DO99" s="26"/>
      <c r="DP99" s="26"/>
      <c r="DQ99" s="32">
        <f t="shared" ref="DQ99:DQ114" si="427">SUM(K99,M99,O99,Q99,S99,U99,W99,Y99,AA99,AC99,AE99,AG99,AI99,AK99,AM99,AO99,AQ99,AS99,AU99,AW99,AY99,BA99,BC99,BE99,BG99,BI99,BK99,BM99,BO99,BQ99,BS99,BU99,BW99,BY99,CA99,CC99,CE99,CG99,CI99,CK99,CM99,CO99,CQ99,CS99,CU99,CW99,CY99,DA99,DC99,DE99,DI99,DG99,DK99,DM99,DO99)</f>
        <v>290</v>
      </c>
      <c r="DR99" s="32">
        <f t="shared" ref="DR99:DR114" si="428">SUM(L99,N99,P99,R99,T99,V99,X99,Z99,AB99,AD99,AF99,AH99,AJ99,AL99,AN99,AP99,AR99,AT99,AV99,AX99,AZ99,BB99,BD99,BF99,BH99,BJ99,BL99,BN99,BP99,BR99,BT99,BV99,BX99,BZ99,CB99,CD99,CF99,CH99,CJ99,CL99,CN99,CP99,CR99,CT99,CV99,CX99,CZ99,DB99,DD99,DF99,DJ99,DH99,DL99,DN99,DP99)</f>
        <v>8230525.1065856004</v>
      </c>
    </row>
    <row r="100" spans="1:122" x14ac:dyDescent="0.25">
      <c r="A100" s="28"/>
      <c r="B100" s="29">
        <v>78</v>
      </c>
      <c r="C100" s="23" t="s">
        <v>162</v>
      </c>
      <c r="D100" s="24">
        <f t="shared" si="301"/>
        <v>18150.400000000001</v>
      </c>
      <c r="E100" s="30">
        <v>1.55</v>
      </c>
      <c r="F100" s="25">
        <v>1</v>
      </c>
      <c r="G100" s="24">
        <v>1.4</v>
      </c>
      <c r="H100" s="24">
        <v>1.68</v>
      </c>
      <c r="I100" s="24">
        <v>2.23</v>
      </c>
      <c r="J100" s="24">
        <v>2.39</v>
      </c>
      <c r="K100" s="26"/>
      <c r="L100" s="26">
        <f t="shared" si="376"/>
        <v>0</v>
      </c>
      <c r="M100" s="26">
        <v>17</v>
      </c>
      <c r="N100" s="26">
        <f t="shared" si="377"/>
        <v>870438.73280000011</v>
      </c>
      <c r="O100" s="26">
        <v>5</v>
      </c>
      <c r="P100" s="26">
        <f t="shared" si="378"/>
        <v>256011.39199999999</v>
      </c>
      <c r="Q100" s="26">
        <v>1</v>
      </c>
      <c r="R100" s="26">
        <f t="shared" si="379"/>
        <v>43325.004800000002</v>
      </c>
      <c r="S100" s="26"/>
      <c r="T100" s="26">
        <f t="shared" si="380"/>
        <v>0</v>
      </c>
      <c r="U100" s="26">
        <v>1</v>
      </c>
      <c r="V100" s="26">
        <f t="shared" si="381"/>
        <v>43325.004800000002</v>
      </c>
      <c r="W100" s="26"/>
      <c r="X100" s="26">
        <f t="shared" si="382"/>
        <v>0</v>
      </c>
      <c r="Y100" s="26"/>
      <c r="Z100" s="26">
        <f t="shared" si="383"/>
        <v>0</v>
      </c>
      <c r="AA100" s="26"/>
      <c r="AB100" s="26">
        <f t="shared" si="384"/>
        <v>0</v>
      </c>
      <c r="AC100" s="26"/>
      <c r="AD100" s="26">
        <f t="shared" si="385"/>
        <v>0</v>
      </c>
      <c r="AE100" s="26"/>
      <c r="AF100" s="26">
        <f t="shared" si="386"/>
        <v>0</v>
      </c>
      <c r="AG100" s="26"/>
      <c r="AH100" s="26">
        <f t="shared" si="387"/>
        <v>0</v>
      </c>
      <c r="AI100" s="26"/>
      <c r="AJ100" s="26">
        <f t="shared" si="388"/>
        <v>0</v>
      </c>
      <c r="AK100" s="26"/>
      <c r="AL100" s="26">
        <f t="shared" si="389"/>
        <v>0</v>
      </c>
      <c r="AM100" s="26">
        <v>0</v>
      </c>
      <c r="AN100" s="26">
        <f t="shared" si="390"/>
        <v>0</v>
      </c>
      <c r="AO100" s="26"/>
      <c r="AP100" s="26">
        <f t="shared" si="391"/>
        <v>0</v>
      </c>
      <c r="AQ100" s="26"/>
      <c r="AR100" s="26">
        <f t="shared" si="392"/>
        <v>0</v>
      </c>
      <c r="AS100" s="26"/>
      <c r="AT100" s="26">
        <f t="shared" si="393"/>
        <v>0</v>
      </c>
      <c r="AU100" s="26"/>
      <c r="AV100" s="26">
        <f t="shared" si="394"/>
        <v>0</v>
      </c>
      <c r="AW100" s="26"/>
      <c r="AX100" s="26">
        <f t="shared" si="395"/>
        <v>0</v>
      </c>
      <c r="AY100" s="26"/>
      <c r="AZ100" s="26">
        <f t="shared" si="396"/>
        <v>0</v>
      </c>
      <c r="BA100" s="26"/>
      <c r="BB100" s="26">
        <f t="shared" si="397"/>
        <v>0</v>
      </c>
      <c r="BC100" s="26"/>
      <c r="BD100" s="26">
        <f t="shared" si="398"/>
        <v>0</v>
      </c>
      <c r="BE100" s="26"/>
      <c r="BF100" s="26">
        <f t="shared" si="399"/>
        <v>0</v>
      </c>
      <c r="BG100" s="26"/>
      <c r="BH100" s="26">
        <f t="shared" si="400"/>
        <v>0</v>
      </c>
      <c r="BI100" s="26"/>
      <c r="BJ100" s="26">
        <f t="shared" si="401"/>
        <v>0</v>
      </c>
      <c r="BK100" s="26"/>
      <c r="BL100" s="26">
        <f t="shared" si="402"/>
        <v>0</v>
      </c>
      <c r="BM100" s="26"/>
      <c r="BN100" s="26">
        <f t="shared" si="403"/>
        <v>0</v>
      </c>
      <c r="BO100" s="26"/>
      <c r="BP100" s="26">
        <f t="shared" si="404"/>
        <v>0</v>
      </c>
      <c r="BQ100" s="26"/>
      <c r="BR100" s="26">
        <f t="shared" si="405"/>
        <v>0</v>
      </c>
      <c r="BS100" s="26">
        <v>1</v>
      </c>
      <c r="BT100" s="26">
        <f t="shared" si="406"/>
        <v>45373.095935999998</v>
      </c>
      <c r="BU100" s="26">
        <v>0</v>
      </c>
      <c r="BV100" s="26">
        <f t="shared" si="407"/>
        <v>0</v>
      </c>
      <c r="BW100" s="26"/>
      <c r="BX100" s="26">
        <f t="shared" si="408"/>
        <v>0</v>
      </c>
      <c r="BY100" s="26"/>
      <c r="BZ100" s="26">
        <f t="shared" si="409"/>
        <v>0</v>
      </c>
      <c r="CA100" s="26"/>
      <c r="CB100" s="26">
        <f t="shared" si="410"/>
        <v>0</v>
      </c>
      <c r="CC100" s="26"/>
      <c r="CD100" s="26">
        <f t="shared" si="411"/>
        <v>0</v>
      </c>
      <c r="CE100" s="26"/>
      <c r="CF100" s="26">
        <f t="shared" si="412"/>
        <v>0</v>
      </c>
      <c r="CG100" s="26"/>
      <c r="CH100" s="26">
        <f t="shared" si="413"/>
        <v>0</v>
      </c>
      <c r="CI100" s="26">
        <v>5</v>
      </c>
      <c r="CJ100" s="26">
        <f t="shared" si="414"/>
        <v>245770.93632000001</v>
      </c>
      <c r="CK100" s="26"/>
      <c r="CL100" s="26">
        <f t="shared" si="415"/>
        <v>0</v>
      </c>
      <c r="CM100" s="27"/>
      <c r="CN100" s="27">
        <f t="shared" si="416"/>
        <v>0</v>
      </c>
      <c r="CO100" s="26">
        <v>2</v>
      </c>
      <c r="CP100" s="26">
        <f t="shared" si="417"/>
        <v>98308.374528000015</v>
      </c>
      <c r="CQ100" s="26"/>
      <c r="CR100" s="26">
        <f t="shared" si="418"/>
        <v>0</v>
      </c>
      <c r="CS100" s="26"/>
      <c r="CT100" s="26">
        <f t="shared" si="419"/>
        <v>0</v>
      </c>
      <c r="CU100" s="26"/>
      <c r="CV100" s="26">
        <f t="shared" si="420"/>
        <v>0</v>
      </c>
      <c r="CW100" s="26">
        <v>3</v>
      </c>
      <c r="CX100" s="26">
        <f t="shared" si="421"/>
        <v>170149.10975999999</v>
      </c>
      <c r="CY100" s="26"/>
      <c r="CZ100" s="26">
        <f t="shared" si="422"/>
        <v>0</v>
      </c>
      <c r="DA100" s="26"/>
      <c r="DB100" s="26">
        <f t="shared" si="423"/>
        <v>0</v>
      </c>
      <c r="DC100" s="26"/>
      <c r="DD100" s="26">
        <f t="shared" si="424"/>
        <v>0</v>
      </c>
      <c r="DE100" s="26"/>
      <c r="DF100" s="26">
        <f t="shared" si="425"/>
        <v>0</v>
      </c>
      <c r="DG100" s="26"/>
      <c r="DH100" s="26"/>
      <c r="DI100" s="26"/>
      <c r="DJ100" s="26"/>
      <c r="DK100" s="26"/>
      <c r="DL100" s="26">
        <f t="shared" si="426"/>
        <v>0</v>
      </c>
      <c r="DM100" s="26"/>
      <c r="DN100" s="26"/>
      <c r="DO100" s="26"/>
      <c r="DP100" s="26"/>
      <c r="DQ100" s="32">
        <f t="shared" si="427"/>
        <v>35</v>
      </c>
      <c r="DR100" s="32">
        <f t="shared" si="428"/>
        <v>1772701.6509440001</v>
      </c>
    </row>
    <row r="101" spans="1:122" x14ac:dyDescent="0.25">
      <c r="A101" s="28"/>
      <c r="B101" s="29">
        <v>79</v>
      </c>
      <c r="C101" s="23" t="s">
        <v>163</v>
      </c>
      <c r="D101" s="24">
        <f t="shared" si="301"/>
        <v>18150.400000000001</v>
      </c>
      <c r="E101" s="30">
        <v>0.84</v>
      </c>
      <c r="F101" s="25">
        <v>1</v>
      </c>
      <c r="G101" s="24">
        <v>1.4</v>
      </c>
      <c r="H101" s="24">
        <v>1.68</v>
      </c>
      <c r="I101" s="24">
        <v>2.23</v>
      </c>
      <c r="J101" s="24">
        <v>2.39</v>
      </c>
      <c r="K101" s="26"/>
      <c r="L101" s="26">
        <f t="shared" si="376"/>
        <v>0</v>
      </c>
      <c r="M101" s="26"/>
      <c r="N101" s="26">
        <f t="shared" si="377"/>
        <v>0</v>
      </c>
      <c r="O101" s="26">
        <v>15</v>
      </c>
      <c r="P101" s="26">
        <f t="shared" si="378"/>
        <v>416224.97279999993</v>
      </c>
      <c r="Q101" s="26">
        <v>35</v>
      </c>
      <c r="R101" s="26">
        <f t="shared" si="379"/>
        <v>821777.51040000003</v>
      </c>
      <c r="S101" s="26">
        <v>0</v>
      </c>
      <c r="T101" s="26">
        <f t="shared" si="380"/>
        <v>0</v>
      </c>
      <c r="U101" s="26">
        <v>76</v>
      </c>
      <c r="V101" s="26">
        <f t="shared" si="381"/>
        <v>1784431.1654400001</v>
      </c>
      <c r="W101" s="26">
        <v>0</v>
      </c>
      <c r="X101" s="26">
        <f t="shared" si="382"/>
        <v>0</v>
      </c>
      <c r="Y101" s="26">
        <v>0</v>
      </c>
      <c r="Z101" s="26">
        <f t="shared" si="383"/>
        <v>0</v>
      </c>
      <c r="AA101" s="26">
        <v>0</v>
      </c>
      <c r="AB101" s="26">
        <f t="shared" si="384"/>
        <v>0</v>
      </c>
      <c r="AC101" s="26">
        <v>1</v>
      </c>
      <c r="AD101" s="26">
        <f t="shared" si="385"/>
        <v>20491.075583999998</v>
      </c>
      <c r="AE101" s="26">
        <v>11</v>
      </c>
      <c r="AF101" s="26">
        <f t="shared" si="386"/>
        <v>238315.47801599998</v>
      </c>
      <c r="AG101" s="26">
        <v>2</v>
      </c>
      <c r="AH101" s="26">
        <f t="shared" si="387"/>
        <v>43543.535616000001</v>
      </c>
      <c r="AI101" s="26"/>
      <c r="AJ101" s="26">
        <f t="shared" si="388"/>
        <v>0</v>
      </c>
      <c r="AK101" s="26">
        <v>0</v>
      </c>
      <c r="AL101" s="26">
        <f t="shared" si="389"/>
        <v>0</v>
      </c>
      <c r="AM101" s="26">
        <v>7</v>
      </c>
      <c r="AN101" s="26">
        <f t="shared" si="390"/>
        <v>152402.37465600003</v>
      </c>
      <c r="AO101" s="26">
        <v>0</v>
      </c>
      <c r="AP101" s="26">
        <f t="shared" si="391"/>
        <v>0</v>
      </c>
      <c r="AQ101" s="26">
        <v>0</v>
      </c>
      <c r="AR101" s="26">
        <f t="shared" si="392"/>
        <v>0</v>
      </c>
      <c r="AS101" s="26"/>
      <c r="AT101" s="26">
        <f t="shared" si="393"/>
        <v>0</v>
      </c>
      <c r="AU101" s="26">
        <v>0</v>
      </c>
      <c r="AV101" s="26">
        <f t="shared" si="394"/>
        <v>0</v>
      </c>
      <c r="AW101" s="26">
        <v>0</v>
      </c>
      <c r="AX101" s="26">
        <f t="shared" si="395"/>
        <v>0</v>
      </c>
      <c r="AY101" s="26">
        <v>0</v>
      </c>
      <c r="AZ101" s="26">
        <f t="shared" si="396"/>
        <v>0</v>
      </c>
      <c r="BA101" s="26">
        <v>0</v>
      </c>
      <c r="BB101" s="26">
        <f t="shared" si="397"/>
        <v>0</v>
      </c>
      <c r="BC101" s="26">
        <v>0</v>
      </c>
      <c r="BD101" s="26">
        <f t="shared" si="398"/>
        <v>0</v>
      </c>
      <c r="BE101" s="26"/>
      <c r="BF101" s="26">
        <f t="shared" si="399"/>
        <v>0</v>
      </c>
      <c r="BG101" s="26">
        <v>18</v>
      </c>
      <c r="BH101" s="26">
        <f t="shared" si="400"/>
        <v>422628.43391999998</v>
      </c>
      <c r="BI101" s="26">
        <v>1</v>
      </c>
      <c r="BJ101" s="26">
        <f t="shared" si="401"/>
        <v>22198.665216000001</v>
      </c>
      <c r="BK101" s="26">
        <v>1</v>
      </c>
      <c r="BL101" s="26">
        <f t="shared" si="402"/>
        <v>19423.832064000002</v>
      </c>
      <c r="BM101" s="26">
        <v>2</v>
      </c>
      <c r="BN101" s="26">
        <f t="shared" si="403"/>
        <v>71718.764543999991</v>
      </c>
      <c r="BO101" s="26">
        <v>0</v>
      </c>
      <c r="BP101" s="26">
        <f t="shared" si="404"/>
        <v>0</v>
      </c>
      <c r="BQ101" s="26"/>
      <c r="BR101" s="26">
        <f t="shared" si="405"/>
        <v>0</v>
      </c>
      <c r="BS101" s="26">
        <v>14</v>
      </c>
      <c r="BT101" s="26">
        <f t="shared" si="406"/>
        <v>344250.06981120002</v>
      </c>
      <c r="BU101" s="26">
        <v>0</v>
      </c>
      <c r="BV101" s="26">
        <f t="shared" si="407"/>
        <v>0</v>
      </c>
      <c r="BW101" s="26">
        <v>4</v>
      </c>
      <c r="BX101" s="26">
        <f t="shared" si="408"/>
        <v>98357.162803200001</v>
      </c>
      <c r="BY101" s="26"/>
      <c r="BZ101" s="26">
        <f t="shared" si="409"/>
        <v>0</v>
      </c>
      <c r="CA101" s="26">
        <v>13</v>
      </c>
      <c r="CB101" s="26">
        <f t="shared" si="410"/>
        <v>319660.77911040001</v>
      </c>
      <c r="CC101" s="26">
        <v>1</v>
      </c>
      <c r="CD101" s="26">
        <f t="shared" si="411"/>
        <v>25998.052147199996</v>
      </c>
      <c r="CE101" s="26">
        <v>22</v>
      </c>
      <c r="CF101" s="26">
        <f t="shared" si="412"/>
        <v>571957.14723839995</v>
      </c>
      <c r="CG101" s="26">
        <v>0</v>
      </c>
      <c r="CH101" s="26">
        <f t="shared" si="413"/>
        <v>0</v>
      </c>
      <c r="CI101" s="26">
        <v>19</v>
      </c>
      <c r="CJ101" s="26">
        <f t="shared" si="414"/>
        <v>506129.56692480005</v>
      </c>
      <c r="CK101" s="26">
        <v>40</v>
      </c>
      <c r="CL101" s="26">
        <f t="shared" si="415"/>
        <v>1065535.9303679999</v>
      </c>
      <c r="CM101" s="27"/>
      <c r="CN101" s="27">
        <f t="shared" si="416"/>
        <v>0</v>
      </c>
      <c r="CO101" s="26">
        <v>6</v>
      </c>
      <c r="CP101" s="26">
        <f t="shared" si="417"/>
        <v>159830.3895552</v>
      </c>
      <c r="CQ101" s="26">
        <v>0</v>
      </c>
      <c r="CR101" s="26">
        <f t="shared" si="418"/>
        <v>0</v>
      </c>
      <c r="CS101" s="26">
        <v>0</v>
      </c>
      <c r="CT101" s="26">
        <f t="shared" si="419"/>
        <v>0</v>
      </c>
      <c r="CU101" s="26"/>
      <c r="CV101" s="26">
        <f t="shared" si="420"/>
        <v>0</v>
      </c>
      <c r="CW101" s="26">
        <v>2</v>
      </c>
      <c r="CX101" s="26">
        <f t="shared" si="421"/>
        <v>61473.226751999995</v>
      </c>
      <c r="CY101" s="26">
        <v>2</v>
      </c>
      <c r="CZ101" s="26">
        <f t="shared" si="422"/>
        <v>53276.796518399999</v>
      </c>
      <c r="DA101" s="26">
        <v>2</v>
      </c>
      <c r="DB101" s="26">
        <f t="shared" si="423"/>
        <v>51996.104294399993</v>
      </c>
      <c r="DC101" s="26"/>
      <c r="DD101" s="26">
        <f t="shared" si="424"/>
        <v>0</v>
      </c>
      <c r="DE101" s="26"/>
      <c r="DF101" s="26">
        <f t="shared" si="425"/>
        <v>0</v>
      </c>
      <c r="DG101" s="26"/>
      <c r="DH101" s="26"/>
      <c r="DI101" s="26"/>
      <c r="DJ101" s="26"/>
      <c r="DK101" s="26"/>
      <c r="DL101" s="26">
        <f t="shared" si="426"/>
        <v>0</v>
      </c>
      <c r="DM101" s="26"/>
      <c r="DN101" s="26"/>
      <c r="DO101" s="26"/>
      <c r="DP101" s="26"/>
      <c r="DQ101" s="32">
        <f t="shared" si="427"/>
        <v>294</v>
      </c>
      <c r="DR101" s="32">
        <f t="shared" si="428"/>
        <v>7271621.0337792002</v>
      </c>
    </row>
    <row r="102" spans="1:122" x14ac:dyDescent="0.25">
      <c r="A102" s="28"/>
      <c r="B102" s="29">
        <v>80</v>
      </c>
      <c r="C102" s="23" t="s">
        <v>164</v>
      </c>
      <c r="D102" s="24">
        <f t="shared" si="301"/>
        <v>18150.400000000001</v>
      </c>
      <c r="E102" s="30">
        <v>1.33</v>
      </c>
      <c r="F102" s="25">
        <v>2</v>
      </c>
      <c r="G102" s="24">
        <v>1.4</v>
      </c>
      <c r="H102" s="24">
        <v>1.68</v>
      </c>
      <c r="I102" s="24">
        <v>2.23</v>
      </c>
      <c r="J102" s="24">
        <v>2.39</v>
      </c>
      <c r="K102" s="26"/>
      <c r="L102" s="26">
        <f t="shared" si="376"/>
        <v>0</v>
      </c>
      <c r="M102" s="26"/>
      <c r="N102" s="26">
        <f t="shared" si="377"/>
        <v>0</v>
      </c>
      <c r="O102" s="26"/>
      <c r="P102" s="26">
        <f t="shared" si="378"/>
        <v>0</v>
      </c>
      <c r="Q102" s="26"/>
      <c r="R102" s="26">
        <f t="shared" si="379"/>
        <v>0</v>
      </c>
      <c r="S102" s="26"/>
      <c r="T102" s="26">
        <f t="shared" si="380"/>
        <v>0</v>
      </c>
      <c r="U102" s="26"/>
      <c r="V102" s="26">
        <f t="shared" si="381"/>
        <v>0</v>
      </c>
      <c r="W102" s="26"/>
      <c r="X102" s="26">
        <f t="shared" si="382"/>
        <v>0</v>
      </c>
      <c r="Y102" s="26"/>
      <c r="Z102" s="26">
        <f t="shared" si="383"/>
        <v>0</v>
      </c>
      <c r="AA102" s="26"/>
      <c r="AB102" s="26">
        <f t="shared" si="384"/>
        <v>0</v>
      </c>
      <c r="AC102" s="26"/>
      <c r="AD102" s="26">
        <f t="shared" si="385"/>
        <v>0</v>
      </c>
      <c r="AE102" s="26"/>
      <c r="AF102" s="26">
        <f t="shared" si="386"/>
        <v>0</v>
      </c>
      <c r="AG102" s="26"/>
      <c r="AH102" s="26">
        <f t="shared" si="387"/>
        <v>0</v>
      </c>
      <c r="AI102" s="26"/>
      <c r="AJ102" s="26">
        <f t="shared" si="388"/>
        <v>0</v>
      </c>
      <c r="AK102" s="26"/>
      <c r="AL102" s="26">
        <f t="shared" si="389"/>
        <v>0</v>
      </c>
      <c r="AM102" s="26"/>
      <c r="AN102" s="26">
        <f t="shared" si="390"/>
        <v>0</v>
      </c>
      <c r="AO102" s="26"/>
      <c r="AP102" s="26">
        <f t="shared" si="391"/>
        <v>0</v>
      </c>
      <c r="AQ102" s="26"/>
      <c r="AR102" s="26">
        <f t="shared" si="392"/>
        <v>0</v>
      </c>
      <c r="AS102" s="26"/>
      <c r="AT102" s="26">
        <f t="shared" si="393"/>
        <v>0</v>
      </c>
      <c r="AU102" s="26"/>
      <c r="AV102" s="26">
        <f t="shared" si="394"/>
        <v>0</v>
      </c>
      <c r="AW102" s="26"/>
      <c r="AX102" s="26">
        <f t="shared" si="395"/>
        <v>0</v>
      </c>
      <c r="AY102" s="26"/>
      <c r="AZ102" s="26">
        <f t="shared" si="396"/>
        <v>0</v>
      </c>
      <c r="BA102" s="26"/>
      <c r="BB102" s="26">
        <f t="shared" si="397"/>
        <v>0</v>
      </c>
      <c r="BC102" s="26"/>
      <c r="BD102" s="26">
        <f t="shared" si="398"/>
        <v>0</v>
      </c>
      <c r="BE102" s="26"/>
      <c r="BF102" s="26">
        <f t="shared" si="399"/>
        <v>0</v>
      </c>
      <c r="BG102" s="26"/>
      <c r="BH102" s="26">
        <f t="shared" si="400"/>
        <v>0</v>
      </c>
      <c r="BI102" s="26"/>
      <c r="BJ102" s="26">
        <f t="shared" si="401"/>
        <v>0</v>
      </c>
      <c r="BK102" s="26"/>
      <c r="BL102" s="26">
        <f t="shared" si="402"/>
        <v>0</v>
      </c>
      <c r="BM102" s="26"/>
      <c r="BN102" s="26">
        <f t="shared" si="403"/>
        <v>0</v>
      </c>
      <c r="BO102" s="26"/>
      <c r="BP102" s="26">
        <f t="shared" si="404"/>
        <v>0</v>
      </c>
      <c r="BQ102" s="26"/>
      <c r="BR102" s="26">
        <f t="shared" si="405"/>
        <v>0</v>
      </c>
      <c r="BS102" s="26"/>
      <c r="BT102" s="26">
        <f t="shared" si="406"/>
        <v>0</v>
      </c>
      <c r="BU102" s="26"/>
      <c r="BV102" s="26">
        <f t="shared" si="407"/>
        <v>0</v>
      </c>
      <c r="BW102" s="26"/>
      <c r="BX102" s="26">
        <f t="shared" si="408"/>
        <v>0</v>
      </c>
      <c r="BY102" s="26"/>
      <c r="BZ102" s="26">
        <f t="shared" si="409"/>
        <v>0</v>
      </c>
      <c r="CA102" s="26"/>
      <c r="CB102" s="26">
        <f t="shared" si="410"/>
        <v>0</v>
      </c>
      <c r="CC102" s="26"/>
      <c r="CD102" s="26">
        <f t="shared" si="411"/>
        <v>0</v>
      </c>
      <c r="CE102" s="26"/>
      <c r="CF102" s="26">
        <f t="shared" si="412"/>
        <v>0</v>
      </c>
      <c r="CG102" s="26"/>
      <c r="CH102" s="26">
        <f t="shared" si="413"/>
        <v>0</v>
      </c>
      <c r="CI102" s="26"/>
      <c r="CJ102" s="26">
        <f t="shared" si="414"/>
        <v>0</v>
      </c>
      <c r="CK102" s="26"/>
      <c r="CL102" s="26">
        <f t="shared" si="415"/>
        <v>0</v>
      </c>
      <c r="CM102" s="27"/>
      <c r="CN102" s="27">
        <f t="shared" si="416"/>
        <v>0</v>
      </c>
      <c r="CO102" s="26"/>
      <c r="CP102" s="26">
        <f t="shared" si="417"/>
        <v>0</v>
      </c>
      <c r="CQ102" s="26"/>
      <c r="CR102" s="26">
        <f t="shared" si="418"/>
        <v>0</v>
      </c>
      <c r="CS102" s="26"/>
      <c r="CT102" s="26">
        <f t="shared" si="419"/>
        <v>0</v>
      </c>
      <c r="CU102" s="26"/>
      <c r="CV102" s="26">
        <f t="shared" si="420"/>
        <v>0</v>
      </c>
      <c r="CW102" s="26"/>
      <c r="CX102" s="26">
        <f t="shared" si="421"/>
        <v>0</v>
      </c>
      <c r="CY102" s="26"/>
      <c r="CZ102" s="26">
        <f t="shared" si="422"/>
        <v>0</v>
      </c>
      <c r="DA102" s="26"/>
      <c r="DB102" s="26">
        <f t="shared" si="423"/>
        <v>0</v>
      </c>
      <c r="DC102" s="26"/>
      <c r="DD102" s="26">
        <f t="shared" si="424"/>
        <v>0</v>
      </c>
      <c r="DE102" s="26"/>
      <c r="DF102" s="26">
        <f t="shared" si="425"/>
        <v>0</v>
      </c>
      <c r="DG102" s="26"/>
      <c r="DH102" s="26"/>
      <c r="DI102" s="26"/>
      <c r="DJ102" s="26"/>
      <c r="DK102" s="26"/>
      <c r="DL102" s="26">
        <f t="shared" si="426"/>
        <v>0</v>
      </c>
      <c r="DM102" s="26"/>
      <c r="DN102" s="26"/>
      <c r="DO102" s="26"/>
      <c r="DP102" s="26"/>
      <c r="DQ102" s="32">
        <f t="shared" si="427"/>
        <v>0</v>
      </c>
      <c r="DR102" s="32">
        <f t="shared" si="428"/>
        <v>0</v>
      </c>
    </row>
    <row r="103" spans="1:122" x14ac:dyDescent="0.25">
      <c r="A103" s="28"/>
      <c r="B103" s="29">
        <v>81</v>
      </c>
      <c r="C103" s="23" t="s">
        <v>165</v>
      </c>
      <c r="D103" s="24">
        <f t="shared" si="301"/>
        <v>18150.400000000001</v>
      </c>
      <c r="E103" s="30">
        <v>0.96</v>
      </c>
      <c r="F103" s="25">
        <v>1</v>
      </c>
      <c r="G103" s="24">
        <v>1.4</v>
      </c>
      <c r="H103" s="24">
        <v>1.68</v>
      </c>
      <c r="I103" s="24">
        <v>2.23</v>
      </c>
      <c r="J103" s="24">
        <v>2.39</v>
      </c>
      <c r="K103" s="26"/>
      <c r="L103" s="26">
        <f t="shared" si="376"/>
        <v>0</v>
      </c>
      <c r="M103" s="26"/>
      <c r="N103" s="26">
        <f t="shared" si="377"/>
        <v>0</v>
      </c>
      <c r="O103" s="26"/>
      <c r="P103" s="26">
        <f t="shared" si="378"/>
        <v>0</v>
      </c>
      <c r="Q103" s="26">
        <v>206</v>
      </c>
      <c r="R103" s="26">
        <f t="shared" si="379"/>
        <v>5527711.5801600004</v>
      </c>
      <c r="S103" s="26">
        <v>0</v>
      </c>
      <c r="T103" s="26">
        <f t="shared" si="380"/>
        <v>0</v>
      </c>
      <c r="U103" s="26">
        <v>19</v>
      </c>
      <c r="V103" s="26">
        <f t="shared" si="381"/>
        <v>509837.47584000009</v>
      </c>
      <c r="W103" s="26">
        <v>0</v>
      </c>
      <c r="X103" s="26">
        <f t="shared" si="382"/>
        <v>0</v>
      </c>
      <c r="Y103" s="26">
        <v>0</v>
      </c>
      <c r="Z103" s="26">
        <f t="shared" si="383"/>
        <v>0</v>
      </c>
      <c r="AA103" s="26">
        <v>0</v>
      </c>
      <c r="AB103" s="26">
        <f t="shared" si="384"/>
        <v>0</v>
      </c>
      <c r="AC103" s="26"/>
      <c r="AD103" s="26">
        <f t="shared" si="385"/>
        <v>0</v>
      </c>
      <c r="AE103" s="26">
        <v>5</v>
      </c>
      <c r="AF103" s="26">
        <f t="shared" si="386"/>
        <v>123800.24831999998</v>
      </c>
      <c r="AG103" s="26">
        <v>2</v>
      </c>
      <c r="AH103" s="26">
        <f t="shared" si="387"/>
        <v>49764.040704000006</v>
      </c>
      <c r="AI103" s="26"/>
      <c r="AJ103" s="26">
        <f t="shared" si="388"/>
        <v>0</v>
      </c>
      <c r="AK103" s="26">
        <v>0</v>
      </c>
      <c r="AL103" s="26">
        <f t="shared" si="389"/>
        <v>0</v>
      </c>
      <c r="AM103" s="26">
        <v>12</v>
      </c>
      <c r="AN103" s="26">
        <f t="shared" si="390"/>
        <v>298584.24422399997</v>
      </c>
      <c r="AO103" s="26">
        <v>0</v>
      </c>
      <c r="AP103" s="26">
        <f t="shared" si="391"/>
        <v>0</v>
      </c>
      <c r="AQ103" s="26">
        <v>0</v>
      </c>
      <c r="AR103" s="26">
        <f t="shared" si="392"/>
        <v>0</v>
      </c>
      <c r="AS103" s="26">
        <v>1</v>
      </c>
      <c r="AT103" s="26">
        <f t="shared" si="393"/>
        <v>26833.551360000005</v>
      </c>
      <c r="AU103" s="26">
        <v>0</v>
      </c>
      <c r="AV103" s="26">
        <f t="shared" si="394"/>
        <v>0</v>
      </c>
      <c r="AW103" s="26">
        <v>0</v>
      </c>
      <c r="AX103" s="26">
        <f t="shared" si="395"/>
        <v>0</v>
      </c>
      <c r="AY103" s="26">
        <v>0</v>
      </c>
      <c r="AZ103" s="26">
        <f t="shared" si="396"/>
        <v>0</v>
      </c>
      <c r="BA103" s="26">
        <v>0</v>
      </c>
      <c r="BB103" s="26">
        <f t="shared" si="397"/>
        <v>0</v>
      </c>
      <c r="BC103" s="26">
        <v>0</v>
      </c>
      <c r="BD103" s="26">
        <f t="shared" si="398"/>
        <v>0</v>
      </c>
      <c r="BE103" s="26">
        <v>0</v>
      </c>
      <c r="BF103" s="26">
        <f t="shared" si="399"/>
        <v>0</v>
      </c>
      <c r="BG103" s="26">
        <v>37</v>
      </c>
      <c r="BH103" s="26">
        <f t="shared" si="400"/>
        <v>992841.40032000002</v>
      </c>
      <c r="BI103" s="26">
        <v>1</v>
      </c>
      <c r="BJ103" s="26">
        <f t="shared" si="401"/>
        <v>25369.903104000005</v>
      </c>
      <c r="BK103" s="26"/>
      <c r="BL103" s="26">
        <f t="shared" si="402"/>
        <v>0</v>
      </c>
      <c r="BM103" s="26">
        <v>1</v>
      </c>
      <c r="BN103" s="26">
        <f t="shared" si="403"/>
        <v>40982.151167999997</v>
      </c>
      <c r="BO103" s="26">
        <v>4</v>
      </c>
      <c r="BP103" s="26">
        <f t="shared" si="404"/>
        <v>175637.79071999999</v>
      </c>
      <c r="BQ103" s="26"/>
      <c r="BR103" s="26">
        <f t="shared" si="405"/>
        <v>0</v>
      </c>
      <c r="BS103" s="26">
        <v>25</v>
      </c>
      <c r="BT103" s="26">
        <f t="shared" si="406"/>
        <v>702551.16287999996</v>
      </c>
      <c r="BU103" s="26">
        <v>2</v>
      </c>
      <c r="BV103" s="26">
        <f t="shared" si="407"/>
        <v>81964.302335999993</v>
      </c>
      <c r="BW103" s="26">
        <v>1</v>
      </c>
      <c r="BX103" s="26">
        <f t="shared" si="408"/>
        <v>28102.0465152</v>
      </c>
      <c r="BY103" s="26"/>
      <c r="BZ103" s="26">
        <f t="shared" si="409"/>
        <v>0</v>
      </c>
      <c r="CA103" s="26">
        <v>19</v>
      </c>
      <c r="CB103" s="26">
        <f t="shared" si="410"/>
        <v>533938.88378879998</v>
      </c>
      <c r="CC103" s="26">
        <v>1</v>
      </c>
      <c r="CD103" s="26">
        <f t="shared" si="411"/>
        <v>29712.059596799998</v>
      </c>
      <c r="CE103" s="26">
        <v>5</v>
      </c>
      <c r="CF103" s="26">
        <f t="shared" si="412"/>
        <v>148560.29798399998</v>
      </c>
      <c r="CG103" s="26">
        <v>0</v>
      </c>
      <c r="CH103" s="26">
        <f t="shared" si="413"/>
        <v>0</v>
      </c>
      <c r="CI103" s="26">
        <v>80</v>
      </c>
      <c r="CJ103" s="26">
        <f t="shared" si="414"/>
        <v>2435510.6979839997</v>
      </c>
      <c r="CK103" s="26">
        <v>10</v>
      </c>
      <c r="CL103" s="26">
        <f t="shared" si="415"/>
        <v>304438.83724799997</v>
      </c>
      <c r="CM103" s="27">
        <v>0</v>
      </c>
      <c r="CN103" s="27">
        <f t="shared" si="416"/>
        <v>0</v>
      </c>
      <c r="CO103" s="26">
        <v>54</v>
      </c>
      <c r="CP103" s="26">
        <f t="shared" si="417"/>
        <v>1643969.7211392</v>
      </c>
      <c r="CQ103" s="26">
        <v>0</v>
      </c>
      <c r="CR103" s="26">
        <f t="shared" si="418"/>
        <v>0</v>
      </c>
      <c r="CS103" s="26">
        <v>0</v>
      </c>
      <c r="CT103" s="26">
        <f t="shared" si="419"/>
        <v>0</v>
      </c>
      <c r="CU103" s="26"/>
      <c r="CV103" s="26">
        <f t="shared" si="420"/>
        <v>0</v>
      </c>
      <c r="CW103" s="26"/>
      <c r="CX103" s="26">
        <f t="shared" si="421"/>
        <v>0</v>
      </c>
      <c r="CY103" s="26">
        <v>3</v>
      </c>
      <c r="CZ103" s="26">
        <f t="shared" si="422"/>
        <v>91331.651174400002</v>
      </c>
      <c r="DA103" s="26">
        <v>5</v>
      </c>
      <c r="DB103" s="26">
        <f t="shared" si="423"/>
        <v>148560.29798399998</v>
      </c>
      <c r="DC103" s="26"/>
      <c r="DD103" s="26">
        <f t="shared" si="424"/>
        <v>0</v>
      </c>
      <c r="DE103" s="26">
        <v>1</v>
      </c>
      <c r="DF103" s="26">
        <f t="shared" si="425"/>
        <v>58301.988863999999</v>
      </c>
      <c r="DG103" s="26"/>
      <c r="DH103" s="26"/>
      <c r="DI103" s="26"/>
      <c r="DJ103" s="26"/>
      <c r="DK103" s="26"/>
      <c r="DL103" s="26">
        <f t="shared" si="426"/>
        <v>0</v>
      </c>
      <c r="DM103" s="26"/>
      <c r="DN103" s="26"/>
      <c r="DO103" s="26"/>
      <c r="DP103" s="26"/>
      <c r="DQ103" s="32">
        <f t="shared" si="427"/>
        <v>494</v>
      </c>
      <c r="DR103" s="32">
        <f t="shared" si="428"/>
        <v>13978304.3334144</v>
      </c>
    </row>
    <row r="104" spans="1:122" x14ac:dyDescent="0.25">
      <c r="A104" s="28"/>
      <c r="B104" s="29">
        <v>82</v>
      </c>
      <c r="C104" s="23" t="s">
        <v>166</v>
      </c>
      <c r="D104" s="24">
        <f t="shared" si="301"/>
        <v>18150.400000000001</v>
      </c>
      <c r="E104" s="30">
        <v>1.86</v>
      </c>
      <c r="F104" s="25">
        <v>1</v>
      </c>
      <c r="G104" s="24">
        <v>1.4</v>
      </c>
      <c r="H104" s="24">
        <v>1.68</v>
      </c>
      <c r="I104" s="24">
        <v>2.23</v>
      </c>
      <c r="J104" s="24">
        <v>2.39</v>
      </c>
      <c r="K104" s="26"/>
      <c r="L104" s="26">
        <f t="shared" si="376"/>
        <v>0</v>
      </c>
      <c r="M104" s="26"/>
      <c r="N104" s="26">
        <f t="shared" si="377"/>
        <v>0</v>
      </c>
      <c r="O104" s="26">
        <v>365</v>
      </c>
      <c r="P104" s="26">
        <f t="shared" si="378"/>
        <v>22426597.939200006</v>
      </c>
      <c r="Q104" s="26"/>
      <c r="R104" s="26">
        <f t="shared" si="379"/>
        <v>0</v>
      </c>
      <c r="S104" s="26"/>
      <c r="T104" s="26">
        <f t="shared" si="380"/>
        <v>0</v>
      </c>
      <c r="U104" s="26">
        <v>5</v>
      </c>
      <c r="V104" s="26">
        <f t="shared" si="381"/>
        <v>259950.0288</v>
      </c>
      <c r="W104" s="26"/>
      <c r="X104" s="26">
        <f t="shared" si="382"/>
        <v>0</v>
      </c>
      <c r="Y104" s="26"/>
      <c r="Z104" s="26">
        <f t="shared" si="383"/>
        <v>0</v>
      </c>
      <c r="AA104" s="26"/>
      <c r="AB104" s="26">
        <f t="shared" si="384"/>
        <v>0</v>
      </c>
      <c r="AC104" s="26"/>
      <c r="AD104" s="26">
        <f t="shared" si="385"/>
        <v>0</v>
      </c>
      <c r="AE104" s="26"/>
      <c r="AF104" s="26">
        <f t="shared" si="386"/>
        <v>0</v>
      </c>
      <c r="AG104" s="26">
        <v>4</v>
      </c>
      <c r="AH104" s="26">
        <f t="shared" si="387"/>
        <v>192835.65772800002</v>
      </c>
      <c r="AI104" s="26">
        <v>1</v>
      </c>
      <c r="AJ104" s="26">
        <f t="shared" si="388"/>
        <v>48208.914432000005</v>
      </c>
      <c r="AK104" s="26"/>
      <c r="AL104" s="26">
        <f t="shared" si="389"/>
        <v>0</v>
      </c>
      <c r="AM104" s="26">
        <v>0</v>
      </c>
      <c r="AN104" s="26">
        <f t="shared" si="390"/>
        <v>0</v>
      </c>
      <c r="AO104" s="26"/>
      <c r="AP104" s="26">
        <f t="shared" si="391"/>
        <v>0</v>
      </c>
      <c r="AQ104" s="26"/>
      <c r="AR104" s="26">
        <f t="shared" si="392"/>
        <v>0</v>
      </c>
      <c r="AS104" s="26">
        <v>1</v>
      </c>
      <c r="AT104" s="26">
        <f t="shared" si="393"/>
        <v>51990.005760000007</v>
      </c>
      <c r="AU104" s="26"/>
      <c r="AV104" s="26">
        <f t="shared" si="394"/>
        <v>0</v>
      </c>
      <c r="AW104" s="26"/>
      <c r="AX104" s="26">
        <f t="shared" si="395"/>
        <v>0</v>
      </c>
      <c r="AY104" s="26"/>
      <c r="AZ104" s="26">
        <f t="shared" si="396"/>
        <v>0</v>
      </c>
      <c r="BA104" s="26"/>
      <c r="BB104" s="26">
        <f t="shared" si="397"/>
        <v>0</v>
      </c>
      <c r="BC104" s="26"/>
      <c r="BD104" s="26">
        <f t="shared" si="398"/>
        <v>0</v>
      </c>
      <c r="BE104" s="26"/>
      <c r="BF104" s="26">
        <f t="shared" si="399"/>
        <v>0</v>
      </c>
      <c r="BG104" s="26">
        <v>2</v>
      </c>
      <c r="BH104" s="26">
        <f t="shared" si="400"/>
        <v>103980.01152000001</v>
      </c>
      <c r="BI104" s="26"/>
      <c r="BJ104" s="26">
        <f t="shared" si="401"/>
        <v>0</v>
      </c>
      <c r="BK104" s="26"/>
      <c r="BL104" s="26">
        <f t="shared" si="402"/>
        <v>0</v>
      </c>
      <c r="BM104" s="26"/>
      <c r="BN104" s="26">
        <f t="shared" si="403"/>
        <v>0</v>
      </c>
      <c r="BO104" s="26"/>
      <c r="BP104" s="26">
        <f t="shared" si="404"/>
        <v>0</v>
      </c>
      <c r="BQ104" s="26"/>
      <c r="BR104" s="26">
        <f t="shared" si="405"/>
        <v>0</v>
      </c>
      <c r="BS104" s="26">
        <v>5</v>
      </c>
      <c r="BT104" s="26">
        <f t="shared" si="406"/>
        <v>272238.57561599999</v>
      </c>
      <c r="BU104" s="26">
        <v>1</v>
      </c>
      <c r="BV104" s="26">
        <f t="shared" si="407"/>
        <v>79402.917887999996</v>
      </c>
      <c r="BW104" s="26">
        <v>6</v>
      </c>
      <c r="BX104" s="26">
        <f t="shared" si="408"/>
        <v>326686.29073920002</v>
      </c>
      <c r="BY104" s="26"/>
      <c r="BZ104" s="26">
        <f t="shared" si="409"/>
        <v>0</v>
      </c>
      <c r="CA104" s="26">
        <v>4</v>
      </c>
      <c r="CB104" s="26">
        <f t="shared" si="410"/>
        <v>217790.86049280001</v>
      </c>
      <c r="CC104" s="26"/>
      <c r="CD104" s="26">
        <f t="shared" si="411"/>
        <v>0</v>
      </c>
      <c r="CE104" s="26">
        <v>1</v>
      </c>
      <c r="CF104" s="26">
        <f t="shared" si="412"/>
        <v>57567.115468800002</v>
      </c>
      <c r="CG104" s="26"/>
      <c r="CH104" s="26">
        <f t="shared" si="413"/>
        <v>0</v>
      </c>
      <c r="CI104" s="26">
        <v>13</v>
      </c>
      <c r="CJ104" s="26">
        <f t="shared" si="414"/>
        <v>766805.32131840009</v>
      </c>
      <c r="CK104" s="26">
        <v>4</v>
      </c>
      <c r="CL104" s="26">
        <f t="shared" si="415"/>
        <v>235940.09886720002</v>
      </c>
      <c r="CM104" s="27"/>
      <c r="CN104" s="27">
        <f t="shared" si="416"/>
        <v>0</v>
      </c>
      <c r="CO104" s="26">
        <v>1</v>
      </c>
      <c r="CP104" s="26">
        <f t="shared" si="417"/>
        <v>58985.024716800006</v>
      </c>
      <c r="CQ104" s="26"/>
      <c r="CR104" s="26">
        <f t="shared" si="418"/>
        <v>0</v>
      </c>
      <c r="CS104" s="26"/>
      <c r="CT104" s="26">
        <f t="shared" si="419"/>
        <v>0</v>
      </c>
      <c r="CU104" s="26">
        <v>11</v>
      </c>
      <c r="CV104" s="26">
        <f t="shared" si="420"/>
        <v>748656.08294400014</v>
      </c>
      <c r="CW104" s="26">
        <v>8</v>
      </c>
      <c r="CX104" s="26">
        <f t="shared" si="421"/>
        <v>544477.15123199997</v>
      </c>
      <c r="CY104" s="26">
        <v>3</v>
      </c>
      <c r="CZ104" s="26">
        <f t="shared" si="422"/>
        <v>176955.07415040003</v>
      </c>
      <c r="DA104" s="26"/>
      <c r="DB104" s="26">
        <f t="shared" si="423"/>
        <v>0</v>
      </c>
      <c r="DC104" s="26">
        <v>1</v>
      </c>
      <c r="DD104" s="26">
        <f t="shared" si="424"/>
        <v>112926.34368000002</v>
      </c>
      <c r="DE104" s="26"/>
      <c r="DF104" s="26">
        <f t="shared" si="425"/>
        <v>0</v>
      </c>
      <c r="DG104" s="26"/>
      <c r="DH104" s="26"/>
      <c r="DI104" s="26"/>
      <c r="DJ104" s="26"/>
      <c r="DK104" s="26"/>
      <c r="DL104" s="26">
        <f t="shared" si="426"/>
        <v>0</v>
      </c>
      <c r="DM104" s="26"/>
      <c r="DN104" s="26"/>
      <c r="DO104" s="26"/>
      <c r="DP104" s="26"/>
      <c r="DQ104" s="32">
        <f t="shared" si="427"/>
        <v>436</v>
      </c>
      <c r="DR104" s="32">
        <f t="shared" si="428"/>
        <v>26681993.414553601</v>
      </c>
    </row>
    <row r="105" spans="1:122" ht="30" customHeight="1" x14ac:dyDescent="0.25">
      <c r="A105" s="28"/>
      <c r="B105" s="29">
        <v>83</v>
      </c>
      <c r="C105" s="23" t="s">
        <v>167</v>
      </c>
      <c r="D105" s="24">
        <f t="shared" si="301"/>
        <v>18150.400000000001</v>
      </c>
      <c r="E105" s="30">
        <v>1.02</v>
      </c>
      <c r="F105" s="25">
        <v>1</v>
      </c>
      <c r="G105" s="24">
        <v>1.4</v>
      </c>
      <c r="H105" s="24">
        <v>1.68</v>
      </c>
      <c r="I105" s="24">
        <v>2.23</v>
      </c>
      <c r="J105" s="24">
        <v>2.39</v>
      </c>
      <c r="K105" s="26"/>
      <c r="L105" s="26">
        <f t="shared" si="376"/>
        <v>0</v>
      </c>
      <c r="M105" s="26"/>
      <c r="N105" s="26">
        <f t="shared" si="377"/>
        <v>0</v>
      </c>
      <c r="O105" s="26">
        <v>35</v>
      </c>
      <c r="P105" s="26">
        <f t="shared" si="378"/>
        <v>1179304.0896000001</v>
      </c>
      <c r="Q105" s="26">
        <v>66</v>
      </c>
      <c r="R105" s="26">
        <f t="shared" si="379"/>
        <v>1881702.7891200003</v>
      </c>
      <c r="S105" s="26">
        <v>0</v>
      </c>
      <c r="T105" s="26">
        <f t="shared" si="380"/>
        <v>0</v>
      </c>
      <c r="U105" s="26">
        <v>34</v>
      </c>
      <c r="V105" s="26">
        <f t="shared" si="381"/>
        <v>969362.0428800002</v>
      </c>
      <c r="W105" s="26">
        <v>0</v>
      </c>
      <c r="X105" s="26">
        <f t="shared" si="382"/>
        <v>0</v>
      </c>
      <c r="Y105" s="26">
        <v>0</v>
      </c>
      <c r="Z105" s="26">
        <f t="shared" si="383"/>
        <v>0</v>
      </c>
      <c r="AA105" s="26">
        <v>0</v>
      </c>
      <c r="AB105" s="26">
        <f t="shared" si="384"/>
        <v>0</v>
      </c>
      <c r="AC105" s="26">
        <v>5</v>
      </c>
      <c r="AD105" s="26">
        <f t="shared" si="385"/>
        <v>124410.10175999999</v>
      </c>
      <c r="AE105" s="26">
        <v>13</v>
      </c>
      <c r="AF105" s="26">
        <f t="shared" si="386"/>
        <v>341998.18598399998</v>
      </c>
      <c r="AG105" s="26">
        <v>17</v>
      </c>
      <c r="AH105" s="26">
        <f t="shared" si="387"/>
        <v>449431.49260800006</v>
      </c>
      <c r="AI105" s="26">
        <v>5</v>
      </c>
      <c r="AJ105" s="26">
        <f t="shared" si="388"/>
        <v>132185.73311999999</v>
      </c>
      <c r="AK105" s="26">
        <v>1</v>
      </c>
      <c r="AL105" s="26">
        <f t="shared" si="389"/>
        <v>24882.020352000003</v>
      </c>
      <c r="AM105" s="26">
        <v>28</v>
      </c>
      <c r="AN105" s="26">
        <f t="shared" si="390"/>
        <v>740240.10547200008</v>
      </c>
      <c r="AO105" s="26">
        <v>0</v>
      </c>
      <c r="AP105" s="26">
        <f t="shared" si="391"/>
        <v>0</v>
      </c>
      <c r="AQ105" s="26">
        <v>0</v>
      </c>
      <c r="AR105" s="26">
        <f t="shared" si="392"/>
        <v>0</v>
      </c>
      <c r="AS105" s="26">
        <v>6</v>
      </c>
      <c r="AT105" s="26">
        <f t="shared" si="393"/>
        <v>171063.88991999999</v>
      </c>
      <c r="AU105" s="26">
        <v>0</v>
      </c>
      <c r="AV105" s="26">
        <f t="shared" si="394"/>
        <v>0</v>
      </c>
      <c r="AW105" s="26">
        <v>0</v>
      </c>
      <c r="AX105" s="26">
        <f t="shared" si="395"/>
        <v>0</v>
      </c>
      <c r="AY105" s="26">
        <v>0</v>
      </c>
      <c r="AZ105" s="26">
        <f t="shared" si="396"/>
        <v>0</v>
      </c>
      <c r="BA105" s="26">
        <v>0</v>
      </c>
      <c r="BB105" s="26">
        <f t="shared" si="397"/>
        <v>0</v>
      </c>
      <c r="BC105" s="26">
        <v>0</v>
      </c>
      <c r="BD105" s="26">
        <f t="shared" si="398"/>
        <v>0</v>
      </c>
      <c r="BE105" s="26">
        <v>0</v>
      </c>
      <c r="BF105" s="26">
        <f t="shared" si="399"/>
        <v>0</v>
      </c>
      <c r="BG105" s="26">
        <v>70</v>
      </c>
      <c r="BH105" s="26">
        <f t="shared" si="400"/>
        <v>1995745.3824</v>
      </c>
      <c r="BI105" s="26">
        <v>1</v>
      </c>
      <c r="BJ105" s="26">
        <f t="shared" si="401"/>
        <v>26955.522048000003</v>
      </c>
      <c r="BK105" s="26">
        <v>2</v>
      </c>
      <c r="BL105" s="26">
        <f t="shared" si="402"/>
        <v>47172.163584000009</v>
      </c>
      <c r="BM105" s="26">
        <v>2</v>
      </c>
      <c r="BN105" s="26">
        <f t="shared" si="403"/>
        <v>87087.071232000002</v>
      </c>
      <c r="BO105" s="26"/>
      <c r="BP105" s="26">
        <f t="shared" si="404"/>
        <v>0</v>
      </c>
      <c r="BQ105" s="26"/>
      <c r="BR105" s="26">
        <f t="shared" si="405"/>
        <v>0</v>
      </c>
      <c r="BS105" s="26">
        <v>22</v>
      </c>
      <c r="BT105" s="26">
        <f t="shared" si="406"/>
        <v>656885.33729280008</v>
      </c>
      <c r="BU105" s="26">
        <v>5</v>
      </c>
      <c r="BV105" s="26">
        <f t="shared" si="407"/>
        <v>217717.67808000001</v>
      </c>
      <c r="BW105" s="26">
        <v>5</v>
      </c>
      <c r="BX105" s="26">
        <f t="shared" si="408"/>
        <v>149292.12211200001</v>
      </c>
      <c r="BY105" s="26">
        <v>6</v>
      </c>
      <c r="BZ105" s="26">
        <f t="shared" si="409"/>
        <v>189414.37992959996</v>
      </c>
      <c r="CA105" s="26">
        <v>22</v>
      </c>
      <c r="CB105" s="26">
        <f t="shared" si="410"/>
        <v>656885.33729280008</v>
      </c>
      <c r="CC105" s="26">
        <v>2</v>
      </c>
      <c r="CD105" s="26">
        <f t="shared" si="411"/>
        <v>63138.126643200005</v>
      </c>
      <c r="CE105" s="26">
        <v>8</v>
      </c>
      <c r="CF105" s="26">
        <f t="shared" si="412"/>
        <v>252552.50657280002</v>
      </c>
      <c r="CG105" s="26">
        <v>0</v>
      </c>
      <c r="CH105" s="26">
        <f t="shared" si="413"/>
        <v>0</v>
      </c>
      <c r="CI105" s="26">
        <v>32</v>
      </c>
      <c r="CJ105" s="26">
        <f t="shared" si="414"/>
        <v>1035092.0466432002</v>
      </c>
      <c r="CK105" s="26">
        <v>20</v>
      </c>
      <c r="CL105" s="26">
        <f t="shared" si="415"/>
        <v>646932.52915200009</v>
      </c>
      <c r="CM105" s="27"/>
      <c r="CN105" s="27">
        <f t="shared" si="416"/>
        <v>0</v>
      </c>
      <c r="CO105" s="26">
        <v>4</v>
      </c>
      <c r="CP105" s="26">
        <f t="shared" si="417"/>
        <v>129386.50583040003</v>
      </c>
      <c r="CQ105" s="26">
        <v>0</v>
      </c>
      <c r="CR105" s="26">
        <f t="shared" si="418"/>
        <v>0</v>
      </c>
      <c r="CS105" s="26">
        <v>0</v>
      </c>
      <c r="CT105" s="26">
        <f t="shared" si="419"/>
        <v>0</v>
      </c>
      <c r="CU105" s="26">
        <v>5</v>
      </c>
      <c r="CV105" s="26">
        <f t="shared" si="420"/>
        <v>186615.15264000001</v>
      </c>
      <c r="CW105" s="26">
        <v>3</v>
      </c>
      <c r="CX105" s="26">
        <f t="shared" si="421"/>
        <v>111969.09158399999</v>
      </c>
      <c r="CY105" s="26">
        <v>8</v>
      </c>
      <c r="CZ105" s="26">
        <f t="shared" si="422"/>
        <v>258773.01166080005</v>
      </c>
      <c r="DA105" s="26">
        <v>22</v>
      </c>
      <c r="DB105" s="26">
        <f t="shared" si="423"/>
        <v>694519.39307520003</v>
      </c>
      <c r="DC105" s="26"/>
      <c r="DD105" s="26">
        <f t="shared" si="424"/>
        <v>0</v>
      </c>
      <c r="DE105" s="26">
        <v>1</v>
      </c>
      <c r="DF105" s="26">
        <f t="shared" si="425"/>
        <v>61945.863168000011</v>
      </c>
      <c r="DG105" s="26"/>
      <c r="DH105" s="26"/>
      <c r="DI105" s="26"/>
      <c r="DJ105" s="26"/>
      <c r="DK105" s="26"/>
      <c r="DL105" s="26">
        <f t="shared" si="426"/>
        <v>0</v>
      </c>
      <c r="DM105" s="26"/>
      <c r="DN105" s="26"/>
      <c r="DO105" s="26"/>
      <c r="DP105" s="26"/>
      <c r="DQ105" s="32">
        <f t="shared" si="427"/>
        <v>450</v>
      </c>
      <c r="DR105" s="32">
        <f t="shared" si="428"/>
        <v>13482659.671756802</v>
      </c>
    </row>
    <row r="106" spans="1:122" s="6" customFormat="1" ht="30" x14ac:dyDescent="0.25">
      <c r="A106" s="33"/>
      <c r="B106" s="29">
        <v>84</v>
      </c>
      <c r="C106" s="23" t="s">
        <v>168</v>
      </c>
      <c r="D106" s="24">
        <f t="shared" si="301"/>
        <v>18150.400000000001</v>
      </c>
      <c r="E106" s="30">
        <v>4.32</v>
      </c>
      <c r="F106" s="25">
        <v>1</v>
      </c>
      <c r="G106" s="24">
        <v>1.4</v>
      </c>
      <c r="H106" s="24">
        <v>1.68</v>
      </c>
      <c r="I106" s="24">
        <v>2.23</v>
      </c>
      <c r="J106" s="24">
        <v>2.39</v>
      </c>
      <c r="K106" s="26"/>
      <c r="L106" s="26">
        <f t="shared" si="376"/>
        <v>0</v>
      </c>
      <c r="M106" s="26"/>
      <c r="N106" s="26">
        <f t="shared" si="377"/>
        <v>0</v>
      </c>
      <c r="O106" s="26"/>
      <c r="P106" s="26">
        <f t="shared" si="378"/>
        <v>0</v>
      </c>
      <c r="Q106" s="26"/>
      <c r="R106" s="26">
        <f t="shared" si="379"/>
        <v>0</v>
      </c>
      <c r="S106" s="26"/>
      <c r="T106" s="26">
        <f t="shared" si="380"/>
        <v>0</v>
      </c>
      <c r="U106" s="26">
        <v>20</v>
      </c>
      <c r="V106" s="26">
        <f t="shared" si="381"/>
        <v>2415019.6224000002</v>
      </c>
      <c r="W106" s="26"/>
      <c r="X106" s="26">
        <f t="shared" si="382"/>
        <v>0</v>
      </c>
      <c r="Y106" s="26"/>
      <c r="Z106" s="26">
        <f t="shared" si="383"/>
        <v>0</v>
      </c>
      <c r="AA106" s="26"/>
      <c r="AB106" s="26">
        <f t="shared" si="384"/>
        <v>0</v>
      </c>
      <c r="AC106" s="26"/>
      <c r="AD106" s="26">
        <f t="shared" si="385"/>
        <v>0</v>
      </c>
      <c r="AE106" s="26"/>
      <c r="AF106" s="26">
        <f t="shared" si="386"/>
        <v>0</v>
      </c>
      <c r="AG106" s="26">
        <v>1</v>
      </c>
      <c r="AH106" s="26">
        <f t="shared" si="387"/>
        <v>111969.09158400002</v>
      </c>
      <c r="AI106" s="26"/>
      <c r="AJ106" s="26">
        <f t="shared" si="388"/>
        <v>0</v>
      </c>
      <c r="AK106" s="26"/>
      <c r="AL106" s="26">
        <f t="shared" si="389"/>
        <v>0</v>
      </c>
      <c r="AM106" s="26">
        <v>2</v>
      </c>
      <c r="AN106" s="26">
        <f t="shared" si="390"/>
        <v>223938.18316800005</v>
      </c>
      <c r="AO106" s="26"/>
      <c r="AP106" s="26">
        <f t="shared" si="391"/>
        <v>0</v>
      </c>
      <c r="AQ106" s="26"/>
      <c r="AR106" s="26">
        <f t="shared" si="392"/>
        <v>0</v>
      </c>
      <c r="AS106" s="26"/>
      <c r="AT106" s="26">
        <f t="shared" si="393"/>
        <v>0</v>
      </c>
      <c r="AU106" s="26"/>
      <c r="AV106" s="26">
        <f t="shared" si="394"/>
        <v>0</v>
      </c>
      <c r="AW106" s="26"/>
      <c r="AX106" s="26">
        <f t="shared" si="395"/>
        <v>0</v>
      </c>
      <c r="AY106" s="26"/>
      <c r="AZ106" s="26">
        <f t="shared" si="396"/>
        <v>0</v>
      </c>
      <c r="BA106" s="26"/>
      <c r="BB106" s="26">
        <f t="shared" si="397"/>
        <v>0</v>
      </c>
      <c r="BC106" s="26"/>
      <c r="BD106" s="26">
        <f t="shared" si="398"/>
        <v>0</v>
      </c>
      <c r="BE106" s="26"/>
      <c r="BF106" s="26">
        <f t="shared" si="399"/>
        <v>0</v>
      </c>
      <c r="BG106" s="26">
        <v>1</v>
      </c>
      <c r="BH106" s="26">
        <f t="shared" si="400"/>
        <v>120750.98112000003</v>
      </c>
      <c r="BI106" s="26"/>
      <c r="BJ106" s="26">
        <f t="shared" si="401"/>
        <v>0</v>
      </c>
      <c r="BK106" s="26"/>
      <c r="BL106" s="26">
        <f t="shared" si="402"/>
        <v>0</v>
      </c>
      <c r="BM106" s="26"/>
      <c r="BN106" s="26">
        <f t="shared" si="403"/>
        <v>0</v>
      </c>
      <c r="BO106" s="26"/>
      <c r="BP106" s="26">
        <f t="shared" si="404"/>
        <v>0</v>
      </c>
      <c r="BQ106" s="26"/>
      <c r="BR106" s="26">
        <f t="shared" si="405"/>
        <v>0</v>
      </c>
      <c r="BS106" s="26"/>
      <c r="BT106" s="26">
        <f t="shared" si="406"/>
        <v>0</v>
      </c>
      <c r="BU106" s="26">
        <v>0</v>
      </c>
      <c r="BV106" s="26">
        <f t="shared" si="407"/>
        <v>0</v>
      </c>
      <c r="BW106" s="26"/>
      <c r="BX106" s="26">
        <f t="shared" si="408"/>
        <v>0</v>
      </c>
      <c r="BY106" s="26"/>
      <c r="BZ106" s="26">
        <f t="shared" si="409"/>
        <v>0</v>
      </c>
      <c r="CA106" s="26"/>
      <c r="CB106" s="26">
        <f t="shared" si="410"/>
        <v>0</v>
      </c>
      <c r="CC106" s="26"/>
      <c r="CD106" s="26">
        <f t="shared" si="411"/>
        <v>0</v>
      </c>
      <c r="CE106" s="26">
        <v>0</v>
      </c>
      <c r="CF106" s="26">
        <f t="shared" si="412"/>
        <v>0</v>
      </c>
      <c r="CG106" s="26"/>
      <c r="CH106" s="26">
        <f t="shared" si="413"/>
        <v>0</v>
      </c>
      <c r="CI106" s="26">
        <v>6</v>
      </c>
      <c r="CJ106" s="26">
        <f t="shared" si="414"/>
        <v>821984.86056960002</v>
      </c>
      <c r="CK106" s="26">
        <v>2</v>
      </c>
      <c r="CL106" s="26">
        <f t="shared" si="415"/>
        <v>273994.95352320006</v>
      </c>
      <c r="CM106" s="27"/>
      <c r="CN106" s="27">
        <f t="shared" si="416"/>
        <v>0</v>
      </c>
      <c r="CO106" s="26">
        <v>6</v>
      </c>
      <c r="CP106" s="26">
        <f t="shared" si="417"/>
        <v>821984.86056960002</v>
      </c>
      <c r="CQ106" s="26"/>
      <c r="CR106" s="26">
        <f t="shared" si="418"/>
        <v>0</v>
      </c>
      <c r="CS106" s="26"/>
      <c r="CT106" s="26">
        <f t="shared" si="419"/>
        <v>0</v>
      </c>
      <c r="CU106" s="26"/>
      <c r="CV106" s="26">
        <f t="shared" si="420"/>
        <v>0</v>
      </c>
      <c r="CW106" s="26"/>
      <c r="CX106" s="26">
        <f t="shared" si="421"/>
        <v>0</v>
      </c>
      <c r="CY106" s="26"/>
      <c r="CZ106" s="26">
        <f t="shared" si="422"/>
        <v>0</v>
      </c>
      <c r="DA106" s="26"/>
      <c r="DB106" s="26">
        <f t="shared" si="423"/>
        <v>0</v>
      </c>
      <c r="DC106" s="26"/>
      <c r="DD106" s="26">
        <f t="shared" si="424"/>
        <v>0</v>
      </c>
      <c r="DE106" s="26"/>
      <c r="DF106" s="26">
        <f t="shared" si="425"/>
        <v>0</v>
      </c>
      <c r="DG106" s="26"/>
      <c r="DH106" s="26"/>
      <c r="DI106" s="26"/>
      <c r="DJ106" s="26"/>
      <c r="DK106" s="26"/>
      <c r="DL106" s="26">
        <f t="shared" si="426"/>
        <v>0</v>
      </c>
      <c r="DM106" s="26"/>
      <c r="DN106" s="26"/>
      <c r="DO106" s="26"/>
      <c r="DP106" s="26"/>
      <c r="DQ106" s="32">
        <f t="shared" si="427"/>
        <v>38</v>
      </c>
      <c r="DR106" s="32">
        <f t="shared" si="428"/>
        <v>4789642.5529344007</v>
      </c>
    </row>
    <row r="107" spans="1:122" x14ac:dyDescent="0.25">
      <c r="A107" s="28"/>
      <c r="B107" s="29">
        <v>85</v>
      </c>
      <c r="C107" s="23" t="s">
        <v>169</v>
      </c>
      <c r="D107" s="24">
        <f t="shared" si="301"/>
        <v>18150.400000000001</v>
      </c>
      <c r="E107" s="30">
        <v>0.74</v>
      </c>
      <c r="F107" s="25">
        <v>1</v>
      </c>
      <c r="G107" s="24">
        <v>1.4</v>
      </c>
      <c r="H107" s="24">
        <v>1.68</v>
      </c>
      <c r="I107" s="24">
        <v>2.23</v>
      </c>
      <c r="J107" s="24">
        <v>2.39</v>
      </c>
      <c r="K107" s="26"/>
      <c r="L107" s="26">
        <f t="shared" si="376"/>
        <v>0</v>
      </c>
      <c r="M107" s="26">
        <v>2</v>
      </c>
      <c r="N107" s="26">
        <f t="shared" si="377"/>
        <v>48889.917439999997</v>
      </c>
      <c r="O107" s="26">
        <v>400</v>
      </c>
      <c r="P107" s="26">
        <f t="shared" si="378"/>
        <v>9777983.4879999999</v>
      </c>
      <c r="Q107" s="26">
        <v>150</v>
      </c>
      <c r="R107" s="26">
        <f t="shared" si="379"/>
        <v>3102629.3759999997</v>
      </c>
      <c r="S107" s="26">
        <v>0</v>
      </c>
      <c r="T107" s="26">
        <f t="shared" si="380"/>
        <v>0</v>
      </c>
      <c r="U107" s="26">
        <v>65</v>
      </c>
      <c r="V107" s="26">
        <f t="shared" si="381"/>
        <v>1344472.7296000002</v>
      </c>
      <c r="W107" s="26">
        <v>0</v>
      </c>
      <c r="X107" s="26">
        <f t="shared" si="382"/>
        <v>0</v>
      </c>
      <c r="Y107" s="26">
        <v>0</v>
      </c>
      <c r="Z107" s="26">
        <f t="shared" si="383"/>
        <v>0</v>
      </c>
      <c r="AA107" s="26">
        <v>0</v>
      </c>
      <c r="AB107" s="26">
        <f t="shared" si="384"/>
        <v>0</v>
      </c>
      <c r="AC107" s="26">
        <v>6</v>
      </c>
      <c r="AD107" s="26">
        <f t="shared" si="385"/>
        <v>108309.97094400002</v>
      </c>
      <c r="AE107" s="26">
        <v>17</v>
      </c>
      <c r="AF107" s="26">
        <f t="shared" si="386"/>
        <v>324459.81747199997</v>
      </c>
      <c r="AG107" s="26">
        <v>59</v>
      </c>
      <c r="AH107" s="26">
        <f t="shared" si="387"/>
        <v>1131613.5505920001</v>
      </c>
      <c r="AI107" s="26">
        <v>8</v>
      </c>
      <c r="AJ107" s="26">
        <f t="shared" si="388"/>
        <v>153439.125504</v>
      </c>
      <c r="AK107" s="26">
        <v>0</v>
      </c>
      <c r="AL107" s="26">
        <f t="shared" si="389"/>
        <v>0</v>
      </c>
      <c r="AM107" s="26">
        <v>150</v>
      </c>
      <c r="AN107" s="26">
        <f t="shared" si="390"/>
        <v>2876983.6031999998</v>
      </c>
      <c r="AO107" s="26">
        <v>0</v>
      </c>
      <c r="AP107" s="26">
        <f t="shared" si="391"/>
        <v>0</v>
      </c>
      <c r="AQ107" s="26">
        <v>1</v>
      </c>
      <c r="AR107" s="26">
        <f t="shared" si="392"/>
        <v>19555.966976</v>
      </c>
      <c r="AS107" s="26">
        <v>2</v>
      </c>
      <c r="AT107" s="26">
        <f t="shared" si="393"/>
        <v>41368.391680000001</v>
      </c>
      <c r="AU107" s="26">
        <v>2</v>
      </c>
      <c r="AV107" s="26">
        <f t="shared" si="394"/>
        <v>39111.933951999999</v>
      </c>
      <c r="AW107" s="26">
        <v>0</v>
      </c>
      <c r="AX107" s="26">
        <f t="shared" si="395"/>
        <v>0</v>
      </c>
      <c r="AY107" s="26">
        <v>0</v>
      </c>
      <c r="AZ107" s="26">
        <f t="shared" si="396"/>
        <v>0</v>
      </c>
      <c r="BA107" s="26">
        <v>0</v>
      </c>
      <c r="BB107" s="26">
        <f t="shared" si="397"/>
        <v>0</v>
      </c>
      <c r="BC107" s="26">
        <v>0</v>
      </c>
      <c r="BD107" s="26">
        <f t="shared" si="398"/>
        <v>0</v>
      </c>
      <c r="BE107" s="26">
        <v>500</v>
      </c>
      <c r="BF107" s="26">
        <f t="shared" si="399"/>
        <v>8555735.5519999992</v>
      </c>
      <c r="BG107" s="26">
        <v>40</v>
      </c>
      <c r="BH107" s="26">
        <f t="shared" si="400"/>
        <v>827367.8335999999</v>
      </c>
      <c r="BI107" s="26">
        <v>10</v>
      </c>
      <c r="BJ107" s="26">
        <f t="shared" si="401"/>
        <v>195559.66975999999</v>
      </c>
      <c r="BK107" s="26">
        <v>8</v>
      </c>
      <c r="BL107" s="26">
        <f t="shared" si="402"/>
        <v>136891.768832</v>
      </c>
      <c r="BM107" s="26">
        <v>11</v>
      </c>
      <c r="BN107" s="26">
        <f t="shared" si="403"/>
        <v>347494.49011200003</v>
      </c>
      <c r="BO107" s="26">
        <v>2</v>
      </c>
      <c r="BP107" s="26">
        <f t="shared" si="404"/>
        <v>67693.731840000008</v>
      </c>
      <c r="BQ107" s="26">
        <v>20</v>
      </c>
      <c r="BR107" s="26">
        <f t="shared" si="405"/>
        <v>458060.91878399992</v>
      </c>
      <c r="BS107" s="26">
        <v>36</v>
      </c>
      <c r="BT107" s="26">
        <f t="shared" si="406"/>
        <v>779831.79079680005</v>
      </c>
      <c r="BU107" s="26">
        <v>56</v>
      </c>
      <c r="BV107" s="26">
        <f t="shared" si="407"/>
        <v>1769062.8587520001</v>
      </c>
      <c r="BW107" s="26">
        <v>25</v>
      </c>
      <c r="BX107" s="26">
        <f t="shared" si="408"/>
        <v>541549.85472000006</v>
      </c>
      <c r="BY107" s="26">
        <v>4</v>
      </c>
      <c r="BZ107" s="26">
        <f t="shared" si="409"/>
        <v>91612.18375679999</v>
      </c>
      <c r="CA107" s="26">
        <v>15</v>
      </c>
      <c r="CB107" s="26">
        <f t="shared" si="410"/>
        <v>324929.912832</v>
      </c>
      <c r="CC107" s="26">
        <v>20</v>
      </c>
      <c r="CD107" s="26">
        <f t="shared" si="411"/>
        <v>458060.91878399992</v>
      </c>
      <c r="CE107" s="26">
        <v>94</v>
      </c>
      <c r="CF107" s="26">
        <f t="shared" si="412"/>
        <v>2152886.3182847998</v>
      </c>
      <c r="CG107" s="26">
        <v>0</v>
      </c>
      <c r="CH107" s="26">
        <f t="shared" si="413"/>
        <v>0</v>
      </c>
      <c r="CI107" s="26">
        <v>30</v>
      </c>
      <c r="CJ107" s="26">
        <f t="shared" si="414"/>
        <v>704014.81113599997</v>
      </c>
      <c r="CK107" s="26">
        <v>15</v>
      </c>
      <c r="CL107" s="26">
        <f t="shared" si="415"/>
        <v>352007.40556799999</v>
      </c>
      <c r="CM107" s="27">
        <v>2</v>
      </c>
      <c r="CN107" s="27">
        <f t="shared" si="416"/>
        <v>46934.320742400007</v>
      </c>
      <c r="CO107" s="26">
        <v>20</v>
      </c>
      <c r="CP107" s="26">
        <f t="shared" si="417"/>
        <v>469343.20742399996</v>
      </c>
      <c r="CQ107" s="26">
        <v>0</v>
      </c>
      <c r="CR107" s="26">
        <f t="shared" si="418"/>
        <v>0</v>
      </c>
      <c r="CS107" s="26">
        <v>0</v>
      </c>
      <c r="CT107" s="26">
        <f t="shared" si="419"/>
        <v>0</v>
      </c>
      <c r="CU107" s="26">
        <v>70</v>
      </c>
      <c r="CV107" s="26">
        <f t="shared" si="420"/>
        <v>1895424.4915199997</v>
      </c>
      <c r="CW107" s="26">
        <v>4</v>
      </c>
      <c r="CX107" s="26">
        <f t="shared" si="421"/>
        <v>108309.970944</v>
      </c>
      <c r="CY107" s="26">
        <v>3</v>
      </c>
      <c r="CZ107" s="26">
        <f t="shared" si="422"/>
        <v>70401.481113600006</v>
      </c>
      <c r="DA107" s="26">
        <v>11</v>
      </c>
      <c r="DB107" s="26">
        <f t="shared" si="423"/>
        <v>251933.50533120002</v>
      </c>
      <c r="DC107" s="26">
        <v>10</v>
      </c>
      <c r="DD107" s="26">
        <f t="shared" si="424"/>
        <v>449276.85120000003</v>
      </c>
      <c r="DE107" s="26">
        <v>10</v>
      </c>
      <c r="DF107" s="26">
        <f t="shared" si="425"/>
        <v>449411.16415999999</v>
      </c>
      <c r="DG107" s="26"/>
      <c r="DH107" s="26"/>
      <c r="DI107" s="26"/>
      <c r="DJ107" s="26"/>
      <c r="DK107" s="26"/>
      <c r="DL107" s="26">
        <f t="shared" si="426"/>
        <v>0</v>
      </c>
      <c r="DM107" s="26"/>
      <c r="DN107" s="26"/>
      <c r="DO107" s="26"/>
      <c r="DP107" s="26"/>
      <c r="DQ107" s="32">
        <f t="shared" si="427"/>
        <v>1878</v>
      </c>
      <c r="DR107" s="32">
        <f t="shared" si="428"/>
        <v>40472612.883353613</v>
      </c>
    </row>
    <row r="108" spans="1:122" x14ac:dyDescent="0.25">
      <c r="A108" s="28"/>
      <c r="B108" s="29">
        <v>86</v>
      </c>
      <c r="C108" s="23" t="s">
        <v>170</v>
      </c>
      <c r="D108" s="24">
        <f t="shared" si="301"/>
        <v>18150.400000000001</v>
      </c>
      <c r="E108" s="30">
        <v>0.99</v>
      </c>
      <c r="F108" s="25">
        <v>1</v>
      </c>
      <c r="G108" s="24">
        <v>1.4</v>
      </c>
      <c r="H108" s="24">
        <v>1.68</v>
      </c>
      <c r="I108" s="24">
        <v>2.23</v>
      </c>
      <c r="J108" s="24">
        <v>2.39</v>
      </c>
      <c r="K108" s="26"/>
      <c r="L108" s="26">
        <f t="shared" si="376"/>
        <v>0</v>
      </c>
      <c r="M108" s="26"/>
      <c r="N108" s="26">
        <f t="shared" si="377"/>
        <v>0</v>
      </c>
      <c r="O108" s="26">
        <v>502</v>
      </c>
      <c r="P108" s="26">
        <f t="shared" si="378"/>
        <v>16417102.141440002</v>
      </c>
      <c r="Q108" s="26"/>
      <c r="R108" s="26">
        <f t="shared" si="379"/>
        <v>0</v>
      </c>
      <c r="S108" s="26"/>
      <c r="T108" s="26">
        <f t="shared" si="380"/>
        <v>0</v>
      </c>
      <c r="U108" s="26">
        <v>5</v>
      </c>
      <c r="V108" s="26">
        <f t="shared" si="381"/>
        <v>138360.49919999999</v>
      </c>
      <c r="W108" s="26"/>
      <c r="X108" s="26">
        <f t="shared" si="382"/>
        <v>0</v>
      </c>
      <c r="Y108" s="26"/>
      <c r="Z108" s="26">
        <f t="shared" si="383"/>
        <v>0</v>
      </c>
      <c r="AA108" s="26"/>
      <c r="AB108" s="26">
        <f t="shared" si="384"/>
        <v>0</v>
      </c>
      <c r="AC108" s="26"/>
      <c r="AD108" s="26">
        <f t="shared" si="385"/>
        <v>0</v>
      </c>
      <c r="AE108" s="26"/>
      <c r="AF108" s="26">
        <f t="shared" si="386"/>
        <v>0</v>
      </c>
      <c r="AG108" s="26"/>
      <c r="AH108" s="26">
        <f t="shared" si="387"/>
        <v>0</v>
      </c>
      <c r="AI108" s="26"/>
      <c r="AJ108" s="26">
        <f t="shared" si="388"/>
        <v>0</v>
      </c>
      <c r="AK108" s="26"/>
      <c r="AL108" s="26">
        <f t="shared" si="389"/>
        <v>0</v>
      </c>
      <c r="AM108" s="26"/>
      <c r="AN108" s="26">
        <f t="shared" si="390"/>
        <v>0</v>
      </c>
      <c r="AO108" s="26"/>
      <c r="AP108" s="26">
        <f t="shared" si="391"/>
        <v>0</v>
      </c>
      <c r="AQ108" s="26"/>
      <c r="AR108" s="26">
        <f t="shared" si="392"/>
        <v>0</v>
      </c>
      <c r="AS108" s="26"/>
      <c r="AT108" s="26">
        <f t="shared" si="393"/>
        <v>0</v>
      </c>
      <c r="AU108" s="26">
        <v>2</v>
      </c>
      <c r="AV108" s="26">
        <f t="shared" si="394"/>
        <v>52325.425151999996</v>
      </c>
      <c r="AW108" s="26"/>
      <c r="AX108" s="26">
        <f t="shared" si="395"/>
        <v>0</v>
      </c>
      <c r="AY108" s="26"/>
      <c r="AZ108" s="26">
        <f t="shared" si="396"/>
        <v>0</v>
      </c>
      <c r="BA108" s="26"/>
      <c r="BB108" s="26">
        <f t="shared" si="397"/>
        <v>0</v>
      </c>
      <c r="BC108" s="26"/>
      <c r="BD108" s="26">
        <f t="shared" si="398"/>
        <v>0</v>
      </c>
      <c r="BE108" s="26">
        <v>491</v>
      </c>
      <c r="BF108" s="26">
        <f t="shared" si="399"/>
        <v>11240155.390464</v>
      </c>
      <c r="BG108" s="26"/>
      <c r="BH108" s="26">
        <f t="shared" si="400"/>
        <v>0</v>
      </c>
      <c r="BI108" s="26"/>
      <c r="BJ108" s="26">
        <f t="shared" si="401"/>
        <v>0</v>
      </c>
      <c r="BK108" s="26"/>
      <c r="BL108" s="26">
        <f t="shared" si="402"/>
        <v>0</v>
      </c>
      <c r="BM108" s="26">
        <v>6</v>
      </c>
      <c r="BN108" s="26">
        <f t="shared" si="403"/>
        <v>253577.06035199997</v>
      </c>
      <c r="BO108" s="26"/>
      <c r="BP108" s="26">
        <f t="shared" si="404"/>
        <v>0</v>
      </c>
      <c r="BQ108" s="26">
        <v>5</v>
      </c>
      <c r="BR108" s="26">
        <f t="shared" si="405"/>
        <v>153202.80729599998</v>
      </c>
      <c r="BS108" s="26"/>
      <c r="BT108" s="26">
        <f t="shared" si="406"/>
        <v>0</v>
      </c>
      <c r="BU108" s="26"/>
      <c r="BV108" s="26">
        <f t="shared" si="407"/>
        <v>0</v>
      </c>
      <c r="BW108" s="26"/>
      <c r="BX108" s="26">
        <f t="shared" si="408"/>
        <v>0</v>
      </c>
      <c r="BY108" s="26"/>
      <c r="BZ108" s="26">
        <f t="shared" si="409"/>
        <v>0</v>
      </c>
      <c r="CA108" s="26">
        <v>19</v>
      </c>
      <c r="CB108" s="26">
        <f t="shared" si="410"/>
        <v>550624.47390720004</v>
      </c>
      <c r="CC108" s="26"/>
      <c r="CD108" s="26">
        <f t="shared" si="411"/>
        <v>0</v>
      </c>
      <c r="CE108" s="26"/>
      <c r="CF108" s="26">
        <f t="shared" si="412"/>
        <v>0</v>
      </c>
      <c r="CG108" s="26"/>
      <c r="CH108" s="26">
        <f t="shared" si="413"/>
        <v>0</v>
      </c>
      <c r="CI108" s="26">
        <v>77</v>
      </c>
      <c r="CJ108" s="26">
        <f t="shared" si="414"/>
        <v>2417434.6420224002</v>
      </c>
      <c r="CK108" s="26">
        <v>15</v>
      </c>
      <c r="CL108" s="26">
        <f t="shared" si="415"/>
        <v>470928.82636800001</v>
      </c>
      <c r="CM108" s="27"/>
      <c r="CN108" s="27">
        <f t="shared" si="416"/>
        <v>0</v>
      </c>
      <c r="CO108" s="26">
        <v>20</v>
      </c>
      <c r="CP108" s="26">
        <f t="shared" si="417"/>
        <v>627905.10182400001</v>
      </c>
      <c r="CQ108" s="26"/>
      <c r="CR108" s="26">
        <f t="shared" si="418"/>
        <v>0</v>
      </c>
      <c r="CS108" s="26"/>
      <c r="CT108" s="26">
        <f t="shared" si="419"/>
        <v>0</v>
      </c>
      <c r="CU108" s="26">
        <v>100</v>
      </c>
      <c r="CV108" s="26">
        <f t="shared" si="420"/>
        <v>3622529.4336000006</v>
      </c>
      <c r="CW108" s="26"/>
      <c r="CX108" s="26">
        <f t="shared" si="421"/>
        <v>0</v>
      </c>
      <c r="CY108" s="26"/>
      <c r="CZ108" s="26">
        <f t="shared" si="422"/>
        <v>0</v>
      </c>
      <c r="DA108" s="26"/>
      <c r="DB108" s="26">
        <f t="shared" si="423"/>
        <v>0</v>
      </c>
      <c r="DC108" s="26">
        <v>16</v>
      </c>
      <c r="DD108" s="26">
        <f t="shared" si="424"/>
        <v>961695.3139200001</v>
      </c>
      <c r="DE108" s="26">
        <v>4</v>
      </c>
      <c r="DF108" s="26">
        <f t="shared" si="425"/>
        <v>240495.70406399999</v>
      </c>
      <c r="DG108" s="26"/>
      <c r="DH108" s="26"/>
      <c r="DI108" s="26"/>
      <c r="DJ108" s="26"/>
      <c r="DK108" s="26"/>
      <c r="DL108" s="26">
        <f t="shared" si="426"/>
        <v>0</v>
      </c>
      <c r="DM108" s="26"/>
      <c r="DN108" s="26"/>
      <c r="DO108" s="26"/>
      <c r="DP108" s="26"/>
      <c r="DQ108" s="32">
        <f t="shared" si="427"/>
        <v>1262</v>
      </c>
      <c r="DR108" s="32">
        <f t="shared" si="428"/>
        <v>37146336.819609597</v>
      </c>
    </row>
    <row r="109" spans="1:122" ht="30" x14ac:dyDescent="0.25">
      <c r="A109" s="28"/>
      <c r="B109" s="29">
        <v>87</v>
      </c>
      <c r="C109" s="23" t="s">
        <v>171</v>
      </c>
      <c r="D109" s="24">
        <f t="shared" si="301"/>
        <v>18150.400000000001</v>
      </c>
      <c r="E109" s="30">
        <v>1.1499999999999999</v>
      </c>
      <c r="F109" s="25">
        <v>1</v>
      </c>
      <c r="G109" s="24">
        <v>1.4</v>
      </c>
      <c r="H109" s="24">
        <v>1.68</v>
      </c>
      <c r="I109" s="24">
        <v>2.23</v>
      </c>
      <c r="J109" s="24">
        <v>2.39</v>
      </c>
      <c r="K109" s="26"/>
      <c r="L109" s="26">
        <f t="shared" si="376"/>
        <v>0</v>
      </c>
      <c r="M109" s="26"/>
      <c r="N109" s="26">
        <f t="shared" si="377"/>
        <v>0</v>
      </c>
      <c r="O109" s="26">
        <v>5</v>
      </c>
      <c r="P109" s="26">
        <f t="shared" si="378"/>
        <v>189943.93599999996</v>
      </c>
      <c r="Q109" s="26">
        <v>136</v>
      </c>
      <c r="R109" s="26">
        <f t="shared" si="379"/>
        <v>4371632.7423999999</v>
      </c>
      <c r="S109" s="26"/>
      <c r="T109" s="26">
        <f t="shared" si="380"/>
        <v>0</v>
      </c>
      <c r="U109" s="26">
        <v>79</v>
      </c>
      <c r="V109" s="26">
        <f t="shared" si="381"/>
        <v>2539404.3136000005</v>
      </c>
      <c r="W109" s="26"/>
      <c r="X109" s="26">
        <f t="shared" si="382"/>
        <v>0</v>
      </c>
      <c r="Y109" s="26"/>
      <c r="Z109" s="26">
        <f t="shared" si="383"/>
        <v>0</v>
      </c>
      <c r="AA109" s="26"/>
      <c r="AB109" s="26">
        <f t="shared" si="384"/>
        <v>0</v>
      </c>
      <c r="AC109" s="26">
        <v>2</v>
      </c>
      <c r="AD109" s="26">
        <f t="shared" si="385"/>
        <v>56106.516479999991</v>
      </c>
      <c r="AE109" s="26">
        <v>10</v>
      </c>
      <c r="AF109" s="26">
        <f t="shared" si="386"/>
        <v>296604.76159999991</v>
      </c>
      <c r="AG109" s="26">
        <v>5</v>
      </c>
      <c r="AH109" s="26">
        <f t="shared" si="387"/>
        <v>149032.93439999997</v>
      </c>
      <c r="AI109" s="26">
        <v>7</v>
      </c>
      <c r="AJ109" s="26">
        <f t="shared" si="388"/>
        <v>208646.10816</v>
      </c>
      <c r="AK109" s="26"/>
      <c r="AL109" s="26">
        <f t="shared" si="389"/>
        <v>0</v>
      </c>
      <c r="AM109" s="26">
        <v>42</v>
      </c>
      <c r="AN109" s="26">
        <f t="shared" si="390"/>
        <v>1251876.6489599999</v>
      </c>
      <c r="AO109" s="26"/>
      <c r="AP109" s="26">
        <f t="shared" si="391"/>
        <v>0</v>
      </c>
      <c r="AQ109" s="26"/>
      <c r="AR109" s="26">
        <f t="shared" si="392"/>
        <v>0</v>
      </c>
      <c r="AS109" s="26">
        <v>1</v>
      </c>
      <c r="AT109" s="26">
        <f t="shared" si="393"/>
        <v>32144.358399999997</v>
      </c>
      <c r="AU109" s="26"/>
      <c r="AV109" s="26">
        <f t="shared" si="394"/>
        <v>0</v>
      </c>
      <c r="AW109" s="26"/>
      <c r="AX109" s="26">
        <f t="shared" si="395"/>
        <v>0</v>
      </c>
      <c r="AY109" s="26"/>
      <c r="AZ109" s="26">
        <f t="shared" si="396"/>
        <v>0</v>
      </c>
      <c r="BA109" s="26"/>
      <c r="BB109" s="26">
        <f t="shared" si="397"/>
        <v>0</v>
      </c>
      <c r="BC109" s="26"/>
      <c r="BD109" s="26">
        <f t="shared" si="398"/>
        <v>0</v>
      </c>
      <c r="BE109" s="26"/>
      <c r="BF109" s="26">
        <f t="shared" si="399"/>
        <v>0</v>
      </c>
      <c r="BG109" s="26">
        <v>19</v>
      </c>
      <c r="BH109" s="26">
        <f t="shared" si="400"/>
        <v>610742.80959999992</v>
      </c>
      <c r="BI109" s="26">
        <v>2</v>
      </c>
      <c r="BJ109" s="26">
        <f t="shared" si="401"/>
        <v>60782.059519999995</v>
      </c>
      <c r="BK109" s="26"/>
      <c r="BL109" s="26">
        <f t="shared" si="402"/>
        <v>0</v>
      </c>
      <c r="BM109" s="26">
        <v>4</v>
      </c>
      <c r="BN109" s="26">
        <f t="shared" si="403"/>
        <v>196372.80767999997</v>
      </c>
      <c r="BO109" s="26"/>
      <c r="BP109" s="26">
        <f t="shared" si="404"/>
        <v>0</v>
      </c>
      <c r="BQ109" s="26">
        <v>6</v>
      </c>
      <c r="BR109" s="26">
        <f t="shared" si="405"/>
        <v>213555.42835199999</v>
      </c>
      <c r="BS109" s="26">
        <v>34</v>
      </c>
      <c r="BT109" s="26">
        <f t="shared" si="406"/>
        <v>1144572.9361920001</v>
      </c>
      <c r="BU109" s="26">
        <v>7</v>
      </c>
      <c r="BV109" s="26">
        <f t="shared" si="407"/>
        <v>343652.41343999997</v>
      </c>
      <c r="BW109" s="26">
        <v>20</v>
      </c>
      <c r="BX109" s="26">
        <f t="shared" si="408"/>
        <v>673278.19775999989</v>
      </c>
      <c r="BY109" s="26"/>
      <c r="BZ109" s="26">
        <f t="shared" si="409"/>
        <v>0</v>
      </c>
      <c r="CA109" s="26">
        <v>10</v>
      </c>
      <c r="CB109" s="26">
        <f t="shared" si="410"/>
        <v>336639.09887999995</v>
      </c>
      <c r="CC109" s="26"/>
      <c r="CD109" s="26">
        <f t="shared" si="411"/>
        <v>0</v>
      </c>
      <c r="CE109" s="26">
        <v>23</v>
      </c>
      <c r="CF109" s="26">
        <f t="shared" si="412"/>
        <v>818629.14201599977</v>
      </c>
      <c r="CG109" s="26"/>
      <c r="CH109" s="26">
        <f t="shared" si="413"/>
        <v>0</v>
      </c>
      <c r="CI109" s="26">
        <v>70</v>
      </c>
      <c r="CJ109" s="26">
        <f t="shared" si="414"/>
        <v>2552846.4998400002</v>
      </c>
      <c r="CK109" s="26">
        <v>10</v>
      </c>
      <c r="CL109" s="26">
        <f t="shared" si="415"/>
        <v>364692.35711999994</v>
      </c>
      <c r="CM109" s="27"/>
      <c r="CN109" s="27">
        <f t="shared" si="416"/>
        <v>0</v>
      </c>
      <c r="CO109" s="26">
        <v>68</v>
      </c>
      <c r="CP109" s="26">
        <f t="shared" si="417"/>
        <v>2479908.0284159998</v>
      </c>
      <c r="CQ109" s="26"/>
      <c r="CR109" s="26">
        <f t="shared" si="418"/>
        <v>0</v>
      </c>
      <c r="CS109" s="26"/>
      <c r="CT109" s="26">
        <f t="shared" si="419"/>
        <v>0</v>
      </c>
      <c r="CU109" s="26"/>
      <c r="CV109" s="26">
        <f t="shared" si="420"/>
        <v>0</v>
      </c>
      <c r="CW109" s="26"/>
      <c r="CX109" s="26">
        <f t="shared" si="421"/>
        <v>0</v>
      </c>
      <c r="CY109" s="26">
        <v>4</v>
      </c>
      <c r="CZ109" s="26">
        <f t="shared" si="422"/>
        <v>145876.94284799998</v>
      </c>
      <c r="DA109" s="26">
        <v>22</v>
      </c>
      <c r="DB109" s="26">
        <f t="shared" si="423"/>
        <v>783036.57062399981</v>
      </c>
      <c r="DC109" s="26"/>
      <c r="DD109" s="26">
        <f t="shared" si="424"/>
        <v>0</v>
      </c>
      <c r="DE109" s="26">
        <v>23</v>
      </c>
      <c r="DF109" s="26">
        <f t="shared" si="425"/>
        <v>1606341.2556799997</v>
      </c>
      <c r="DG109" s="26"/>
      <c r="DH109" s="26"/>
      <c r="DI109" s="26"/>
      <c r="DJ109" s="26"/>
      <c r="DK109" s="26"/>
      <c r="DL109" s="26">
        <f t="shared" si="426"/>
        <v>0</v>
      </c>
      <c r="DM109" s="26"/>
      <c r="DN109" s="26"/>
      <c r="DO109" s="26"/>
      <c r="DP109" s="26"/>
      <c r="DQ109" s="32">
        <f t="shared" si="427"/>
        <v>609</v>
      </c>
      <c r="DR109" s="32">
        <f t="shared" si="428"/>
        <v>21426318.867968</v>
      </c>
    </row>
    <row r="110" spans="1:122" x14ac:dyDescent="0.25">
      <c r="A110" s="28"/>
      <c r="B110" s="29">
        <v>88</v>
      </c>
      <c r="C110" s="23" t="s">
        <v>172</v>
      </c>
      <c r="D110" s="24">
        <f t="shared" si="301"/>
        <v>18150.400000000001</v>
      </c>
      <c r="E110" s="30">
        <v>2.82</v>
      </c>
      <c r="F110" s="25">
        <v>1</v>
      </c>
      <c r="G110" s="24">
        <v>1.4</v>
      </c>
      <c r="H110" s="24">
        <v>1.68</v>
      </c>
      <c r="I110" s="24">
        <v>2.23</v>
      </c>
      <c r="J110" s="24">
        <v>2.39</v>
      </c>
      <c r="K110" s="26"/>
      <c r="L110" s="26">
        <f t="shared" si="376"/>
        <v>0</v>
      </c>
      <c r="M110" s="26"/>
      <c r="N110" s="26">
        <f t="shared" si="377"/>
        <v>0</v>
      </c>
      <c r="O110" s="26"/>
      <c r="P110" s="26">
        <f t="shared" si="378"/>
        <v>0</v>
      </c>
      <c r="Q110" s="26">
        <v>217</v>
      </c>
      <c r="R110" s="26">
        <f t="shared" si="379"/>
        <v>17104711.895040002</v>
      </c>
      <c r="S110" s="26"/>
      <c r="T110" s="26">
        <f t="shared" si="380"/>
        <v>0</v>
      </c>
      <c r="U110" s="26">
        <v>55</v>
      </c>
      <c r="V110" s="26">
        <f t="shared" si="381"/>
        <v>4335295.6415999997</v>
      </c>
      <c r="W110" s="26"/>
      <c r="X110" s="26">
        <f t="shared" si="382"/>
        <v>0</v>
      </c>
      <c r="Y110" s="26"/>
      <c r="Z110" s="26">
        <f t="shared" si="383"/>
        <v>0</v>
      </c>
      <c r="AA110" s="26"/>
      <c r="AB110" s="26">
        <f t="shared" si="384"/>
        <v>0</v>
      </c>
      <c r="AC110" s="26">
        <v>1</v>
      </c>
      <c r="AD110" s="26">
        <f t="shared" si="385"/>
        <v>68791.468032000004</v>
      </c>
      <c r="AE110" s="26">
        <v>50</v>
      </c>
      <c r="AF110" s="26">
        <f t="shared" si="386"/>
        <v>3636632.2944</v>
      </c>
      <c r="AG110" s="26"/>
      <c r="AH110" s="26">
        <f t="shared" si="387"/>
        <v>0</v>
      </c>
      <c r="AI110" s="26">
        <v>18</v>
      </c>
      <c r="AJ110" s="26">
        <f t="shared" si="388"/>
        <v>1315636.8261119998</v>
      </c>
      <c r="AK110" s="26"/>
      <c r="AL110" s="26">
        <f t="shared" si="389"/>
        <v>0</v>
      </c>
      <c r="AM110" s="26">
        <v>8</v>
      </c>
      <c r="AN110" s="26">
        <f t="shared" si="390"/>
        <v>584727.47827200009</v>
      </c>
      <c r="AO110" s="26"/>
      <c r="AP110" s="26">
        <f t="shared" si="391"/>
        <v>0</v>
      </c>
      <c r="AQ110" s="26"/>
      <c r="AR110" s="26">
        <f t="shared" si="392"/>
        <v>0</v>
      </c>
      <c r="AS110" s="26">
        <v>7</v>
      </c>
      <c r="AT110" s="26">
        <f t="shared" si="393"/>
        <v>551764.89984000009</v>
      </c>
      <c r="AU110" s="26">
        <v>2</v>
      </c>
      <c r="AV110" s="26">
        <f t="shared" si="394"/>
        <v>149048.18073600001</v>
      </c>
      <c r="AW110" s="26"/>
      <c r="AX110" s="26">
        <f t="shared" si="395"/>
        <v>0</v>
      </c>
      <c r="AY110" s="26"/>
      <c r="AZ110" s="26">
        <f t="shared" si="396"/>
        <v>0</v>
      </c>
      <c r="BA110" s="26"/>
      <c r="BB110" s="26">
        <f t="shared" si="397"/>
        <v>0</v>
      </c>
      <c r="BC110" s="26"/>
      <c r="BD110" s="26">
        <f t="shared" si="398"/>
        <v>0</v>
      </c>
      <c r="BE110" s="26"/>
      <c r="BF110" s="26">
        <f t="shared" si="399"/>
        <v>0</v>
      </c>
      <c r="BG110" s="26">
        <v>17</v>
      </c>
      <c r="BH110" s="26">
        <f t="shared" si="400"/>
        <v>1340000.4710400002</v>
      </c>
      <c r="BI110" s="26"/>
      <c r="BJ110" s="26">
        <f t="shared" si="401"/>
        <v>0</v>
      </c>
      <c r="BK110" s="26"/>
      <c r="BL110" s="26">
        <f t="shared" si="402"/>
        <v>0</v>
      </c>
      <c r="BM110" s="26">
        <v>4</v>
      </c>
      <c r="BN110" s="26">
        <f t="shared" si="403"/>
        <v>481540.27622399997</v>
      </c>
      <c r="BO110" s="26"/>
      <c r="BP110" s="26">
        <f t="shared" si="404"/>
        <v>0</v>
      </c>
      <c r="BQ110" s="26"/>
      <c r="BR110" s="26">
        <f t="shared" si="405"/>
        <v>0</v>
      </c>
      <c r="BS110" s="26">
        <v>7</v>
      </c>
      <c r="BT110" s="26">
        <f t="shared" si="406"/>
        <v>577848.33146879997</v>
      </c>
      <c r="BU110" s="26">
        <v>5</v>
      </c>
      <c r="BV110" s="26">
        <f t="shared" si="407"/>
        <v>601925.34527999989</v>
      </c>
      <c r="BW110" s="26">
        <v>18</v>
      </c>
      <c r="BX110" s="26">
        <f t="shared" si="408"/>
        <v>1485895.7094911998</v>
      </c>
      <c r="BY110" s="26">
        <v>1</v>
      </c>
      <c r="BZ110" s="26">
        <f t="shared" si="409"/>
        <v>87279.175065599993</v>
      </c>
      <c r="CA110" s="26">
        <v>30</v>
      </c>
      <c r="CB110" s="26">
        <f t="shared" si="410"/>
        <v>2476492.8491519997</v>
      </c>
      <c r="CC110" s="26">
        <v>6</v>
      </c>
      <c r="CD110" s="26">
        <f t="shared" si="411"/>
        <v>523675.0503935999</v>
      </c>
      <c r="CE110" s="26">
        <v>7</v>
      </c>
      <c r="CF110" s="26">
        <f t="shared" si="412"/>
        <v>610954.22545919998</v>
      </c>
      <c r="CG110" s="26"/>
      <c r="CH110" s="26">
        <f t="shared" si="413"/>
        <v>0</v>
      </c>
      <c r="CI110" s="26">
        <v>54</v>
      </c>
      <c r="CJ110" s="26">
        <f t="shared" si="414"/>
        <v>4829161.0558463996</v>
      </c>
      <c r="CK110" s="26"/>
      <c r="CL110" s="26">
        <f t="shared" si="415"/>
        <v>0</v>
      </c>
      <c r="CM110" s="27"/>
      <c r="CN110" s="27">
        <f t="shared" si="416"/>
        <v>0</v>
      </c>
      <c r="CO110" s="26">
        <v>131</v>
      </c>
      <c r="CP110" s="26">
        <f t="shared" si="417"/>
        <v>11715187.005849602</v>
      </c>
      <c r="CQ110" s="26"/>
      <c r="CR110" s="26">
        <f t="shared" si="418"/>
        <v>0</v>
      </c>
      <c r="CS110" s="26"/>
      <c r="CT110" s="26">
        <f t="shared" si="419"/>
        <v>0</v>
      </c>
      <c r="CU110" s="26"/>
      <c r="CV110" s="26">
        <f t="shared" si="420"/>
        <v>0</v>
      </c>
      <c r="CW110" s="26"/>
      <c r="CX110" s="26">
        <f t="shared" si="421"/>
        <v>0</v>
      </c>
      <c r="CY110" s="26">
        <v>1</v>
      </c>
      <c r="CZ110" s="26">
        <f t="shared" si="422"/>
        <v>89428.908441600011</v>
      </c>
      <c r="DA110" s="26">
        <v>17</v>
      </c>
      <c r="DB110" s="26">
        <f t="shared" si="423"/>
        <v>1483745.9761152</v>
      </c>
      <c r="DC110" s="26"/>
      <c r="DD110" s="26">
        <f t="shared" si="424"/>
        <v>0</v>
      </c>
      <c r="DE110" s="26">
        <v>2</v>
      </c>
      <c r="DF110" s="26">
        <f t="shared" si="425"/>
        <v>342524.18457600003</v>
      </c>
      <c r="DG110" s="26"/>
      <c r="DH110" s="26"/>
      <c r="DI110" s="26"/>
      <c r="DJ110" s="26"/>
      <c r="DK110" s="26"/>
      <c r="DL110" s="26">
        <f t="shared" si="426"/>
        <v>0</v>
      </c>
      <c r="DM110" s="26"/>
      <c r="DN110" s="26"/>
      <c r="DO110" s="26"/>
      <c r="DP110" s="26"/>
      <c r="DQ110" s="32">
        <f t="shared" si="427"/>
        <v>658</v>
      </c>
      <c r="DR110" s="32">
        <f t="shared" si="428"/>
        <v>54392267.248435192</v>
      </c>
    </row>
    <row r="111" spans="1:122" s="6" customFormat="1" ht="28.5" customHeight="1" x14ac:dyDescent="0.25">
      <c r="A111" s="33"/>
      <c r="B111" s="35">
        <v>89</v>
      </c>
      <c r="C111" s="23" t="s">
        <v>173</v>
      </c>
      <c r="D111" s="24">
        <f t="shared" si="301"/>
        <v>18150.400000000001</v>
      </c>
      <c r="E111" s="30">
        <v>2.52</v>
      </c>
      <c r="F111" s="25">
        <v>1</v>
      </c>
      <c r="G111" s="24">
        <v>1.4</v>
      </c>
      <c r="H111" s="24">
        <v>1.68</v>
      </c>
      <c r="I111" s="24">
        <v>2.23</v>
      </c>
      <c r="J111" s="24">
        <v>2.39</v>
      </c>
      <c r="K111" s="26"/>
      <c r="L111" s="26">
        <f t="shared" si="376"/>
        <v>0</v>
      </c>
      <c r="M111" s="26">
        <v>0</v>
      </c>
      <c r="N111" s="26">
        <f t="shared" si="377"/>
        <v>0</v>
      </c>
      <c r="O111" s="26"/>
      <c r="P111" s="26">
        <f t="shared" si="378"/>
        <v>0</v>
      </c>
      <c r="Q111" s="26">
        <v>1984</v>
      </c>
      <c r="R111" s="26">
        <f t="shared" si="379"/>
        <v>139749135.48288003</v>
      </c>
      <c r="S111" s="26">
        <v>0</v>
      </c>
      <c r="T111" s="26">
        <f t="shared" si="380"/>
        <v>0</v>
      </c>
      <c r="U111" s="26">
        <v>511</v>
      </c>
      <c r="V111" s="26">
        <f t="shared" si="381"/>
        <v>35993854.955520004</v>
      </c>
      <c r="W111" s="26">
        <v>0</v>
      </c>
      <c r="X111" s="26">
        <f t="shared" si="382"/>
        <v>0</v>
      </c>
      <c r="Y111" s="26">
        <v>0</v>
      </c>
      <c r="Z111" s="26">
        <f t="shared" si="383"/>
        <v>0</v>
      </c>
      <c r="AA111" s="26">
        <v>0</v>
      </c>
      <c r="AB111" s="26">
        <f t="shared" si="384"/>
        <v>0</v>
      </c>
      <c r="AC111" s="26">
        <v>32</v>
      </c>
      <c r="AD111" s="26">
        <f t="shared" si="385"/>
        <v>1967143.2560639998</v>
      </c>
      <c r="AE111" s="26">
        <v>20</v>
      </c>
      <c r="AF111" s="26">
        <f t="shared" si="386"/>
        <v>1299902.6073599998</v>
      </c>
      <c r="AG111" s="26">
        <v>58</v>
      </c>
      <c r="AH111" s="26">
        <f t="shared" si="387"/>
        <v>3788287.5985920005</v>
      </c>
      <c r="AI111" s="26">
        <v>60</v>
      </c>
      <c r="AJ111" s="26">
        <f t="shared" si="388"/>
        <v>3918918.2054399997</v>
      </c>
      <c r="AK111" s="26">
        <v>0</v>
      </c>
      <c r="AL111" s="26">
        <f t="shared" si="389"/>
        <v>0</v>
      </c>
      <c r="AM111" s="26">
        <v>100</v>
      </c>
      <c r="AN111" s="26">
        <f t="shared" si="390"/>
        <v>6531530.3424000014</v>
      </c>
      <c r="AO111" s="26">
        <v>0</v>
      </c>
      <c r="AP111" s="26">
        <f t="shared" si="391"/>
        <v>0</v>
      </c>
      <c r="AQ111" s="26">
        <v>0</v>
      </c>
      <c r="AR111" s="26">
        <f t="shared" si="392"/>
        <v>0</v>
      </c>
      <c r="AS111" s="26">
        <v>14</v>
      </c>
      <c r="AT111" s="26">
        <f t="shared" si="393"/>
        <v>986133.01248000015</v>
      </c>
      <c r="AU111" s="26">
        <v>60</v>
      </c>
      <c r="AV111" s="26">
        <f t="shared" si="394"/>
        <v>3995759.7388800001</v>
      </c>
      <c r="AW111" s="26">
        <v>0</v>
      </c>
      <c r="AX111" s="26">
        <f t="shared" si="395"/>
        <v>0</v>
      </c>
      <c r="AY111" s="26">
        <v>0</v>
      </c>
      <c r="AZ111" s="26">
        <f t="shared" si="396"/>
        <v>0</v>
      </c>
      <c r="BA111" s="26">
        <v>0</v>
      </c>
      <c r="BB111" s="26">
        <f t="shared" si="397"/>
        <v>0</v>
      </c>
      <c r="BC111" s="26">
        <v>0</v>
      </c>
      <c r="BD111" s="26">
        <f t="shared" si="398"/>
        <v>0</v>
      </c>
      <c r="BE111" s="26">
        <v>0</v>
      </c>
      <c r="BF111" s="26">
        <f t="shared" si="399"/>
        <v>0</v>
      </c>
      <c r="BG111" s="26">
        <v>145</v>
      </c>
      <c r="BH111" s="26">
        <f t="shared" si="400"/>
        <v>10213520.486400001</v>
      </c>
      <c r="BI111" s="26">
        <v>10</v>
      </c>
      <c r="BJ111" s="26">
        <f t="shared" si="401"/>
        <v>665959.95647999994</v>
      </c>
      <c r="BK111" s="26">
        <v>2</v>
      </c>
      <c r="BL111" s="26">
        <f t="shared" si="402"/>
        <v>116542.992384</v>
      </c>
      <c r="BM111" s="26">
        <v>4</v>
      </c>
      <c r="BN111" s="26">
        <f t="shared" si="403"/>
        <v>430312.58726399997</v>
      </c>
      <c r="BO111" s="26">
        <v>1</v>
      </c>
      <c r="BP111" s="26">
        <f t="shared" si="404"/>
        <v>115262.30016</v>
      </c>
      <c r="BQ111" s="26">
        <v>15</v>
      </c>
      <c r="BR111" s="26">
        <f t="shared" si="405"/>
        <v>1169912.3466239998</v>
      </c>
      <c r="BS111" s="26">
        <v>100</v>
      </c>
      <c r="BT111" s="26">
        <f t="shared" si="406"/>
        <v>7376787.2102399999</v>
      </c>
      <c r="BU111" s="26">
        <v>40</v>
      </c>
      <c r="BV111" s="26">
        <f t="shared" si="407"/>
        <v>4303125.8726399997</v>
      </c>
      <c r="BW111" s="26">
        <v>80</v>
      </c>
      <c r="BX111" s="26">
        <f t="shared" si="408"/>
        <v>5901429.7681919998</v>
      </c>
      <c r="BY111" s="26">
        <v>13</v>
      </c>
      <c r="BZ111" s="26">
        <f t="shared" si="409"/>
        <v>1013924.0337407999</v>
      </c>
      <c r="CA111" s="26">
        <v>100</v>
      </c>
      <c r="CB111" s="26">
        <f t="shared" si="410"/>
        <v>7376787.2102399999</v>
      </c>
      <c r="CC111" s="26">
        <v>45</v>
      </c>
      <c r="CD111" s="26">
        <f t="shared" si="411"/>
        <v>3509737.039872</v>
      </c>
      <c r="CE111" s="26">
        <v>50</v>
      </c>
      <c r="CF111" s="26">
        <f t="shared" si="412"/>
        <v>3899707.8220799998</v>
      </c>
      <c r="CG111" s="26">
        <v>1</v>
      </c>
      <c r="CH111" s="26">
        <f t="shared" si="413"/>
        <v>69925.795430400001</v>
      </c>
      <c r="CI111" s="26">
        <v>100</v>
      </c>
      <c r="CJ111" s="26">
        <f t="shared" si="414"/>
        <v>7991519.4777600011</v>
      </c>
      <c r="CK111" s="26"/>
      <c r="CL111" s="26">
        <f t="shared" si="415"/>
        <v>0</v>
      </c>
      <c r="CM111" s="27">
        <v>3</v>
      </c>
      <c r="CN111" s="27">
        <f t="shared" si="416"/>
        <v>239745.5843328</v>
      </c>
      <c r="CO111" s="26">
        <v>250</v>
      </c>
      <c r="CP111" s="26">
        <f t="shared" si="417"/>
        <v>19978798.694400001</v>
      </c>
      <c r="CQ111" s="26">
        <v>0</v>
      </c>
      <c r="CR111" s="26">
        <f t="shared" si="418"/>
        <v>0</v>
      </c>
      <c r="CS111" s="26">
        <v>0</v>
      </c>
      <c r="CT111" s="26">
        <f t="shared" si="419"/>
        <v>0</v>
      </c>
      <c r="CU111" s="26">
        <v>0</v>
      </c>
      <c r="CV111" s="26">
        <f t="shared" si="420"/>
        <v>0</v>
      </c>
      <c r="CW111" s="26">
        <v>0</v>
      </c>
      <c r="CX111" s="26">
        <f t="shared" si="421"/>
        <v>0</v>
      </c>
      <c r="CY111" s="26">
        <v>16</v>
      </c>
      <c r="CZ111" s="26">
        <f t="shared" si="422"/>
        <v>1278643.1164416</v>
      </c>
      <c r="DA111" s="26">
        <v>25</v>
      </c>
      <c r="DB111" s="26">
        <f t="shared" si="423"/>
        <v>1949853.9110399999</v>
      </c>
      <c r="DC111" s="26">
        <v>4</v>
      </c>
      <c r="DD111" s="26">
        <f t="shared" si="424"/>
        <v>611987.92703999998</v>
      </c>
      <c r="DE111" s="26">
        <v>12</v>
      </c>
      <c r="DF111" s="26">
        <f t="shared" si="425"/>
        <v>1836512.649216</v>
      </c>
      <c r="DG111" s="26"/>
      <c r="DH111" s="26"/>
      <c r="DI111" s="26"/>
      <c r="DJ111" s="26"/>
      <c r="DK111" s="26"/>
      <c r="DL111" s="26">
        <f t="shared" si="426"/>
        <v>0</v>
      </c>
      <c r="DM111" s="26"/>
      <c r="DN111" s="26"/>
      <c r="DO111" s="26"/>
      <c r="DP111" s="26"/>
      <c r="DQ111" s="32">
        <f t="shared" si="427"/>
        <v>3855</v>
      </c>
      <c r="DR111" s="32">
        <f t="shared" si="428"/>
        <v>278280661.98159361</v>
      </c>
    </row>
    <row r="112" spans="1:122" s="6" customFormat="1" ht="28.5" customHeight="1" x14ac:dyDescent="0.25">
      <c r="A112" s="33"/>
      <c r="B112" s="35">
        <v>90</v>
      </c>
      <c r="C112" s="23" t="s">
        <v>174</v>
      </c>
      <c r="D112" s="24">
        <f t="shared" si="301"/>
        <v>18150.400000000001</v>
      </c>
      <c r="E112" s="30">
        <v>3.12</v>
      </c>
      <c r="F112" s="25">
        <v>1</v>
      </c>
      <c r="G112" s="24">
        <v>1.4</v>
      </c>
      <c r="H112" s="24">
        <v>1.68</v>
      </c>
      <c r="I112" s="24">
        <v>2.23</v>
      </c>
      <c r="J112" s="24">
        <v>2.39</v>
      </c>
      <c r="K112" s="26"/>
      <c r="L112" s="26">
        <f t="shared" si="376"/>
        <v>0</v>
      </c>
      <c r="M112" s="26"/>
      <c r="N112" s="26">
        <f t="shared" si="377"/>
        <v>0</v>
      </c>
      <c r="O112" s="26"/>
      <c r="P112" s="26">
        <f t="shared" si="378"/>
        <v>0</v>
      </c>
      <c r="Q112" s="26"/>
      <c r="R112" s="26">
        <f t="shared" si="379"/>
        <v>0</v>
      </c>
      <c r="S112" s="26"/>
      <c r="T112" s="26">
        <f t="shared" si="380"/>
        <v>0</v>
      </c>
      <c r="U112" s="26"/>
      <c r="V112" s="26">
        <f t="shared" si="381"/>
        <v>0</v>
      </c>
      <c r="W112" s="26"/>
      <c r="X112" s="26">
        <f t="shared" si="382"/>
        <v>0</v>
      </c>
      <c r="Y112" s="26"/>
      <c r="Z112" s="26">
        <f t="shared" si="383"/>
        <v>0</v>
      </c>
      <c r="AA112" s="26"/>
      <c r="AB112" s="26">
        <f t="shared" si="384"/>
        <v>0</v>
      </c>
      <c r="AC112" s="26"/>
      <c r="AD112" s="26">
        <f t="shared" si="385"/>
        <v>0</v>
      </c>
      <c r="AE112" s="26">
        <v>9</v>
      </c>
      <c r="AF112" s="26">
        <f t="shared" si="386"/>
        <v>724231.45267199993</v>
      </c>
      <c r="AG112" s="26">
        <v>25</v>
      </c>
      <c r="AH112" s="26">
        <f t="shared" si="387"/>
        <v>2021664.1536000003</v>
      </c>
      <c r="AI112" s="26">
        <v>4</v>
      </c>
      <c r="AJ112" s="26">
        <f t="shared" si="388"/>
        <v>323466.26457600005</v>
      </c>
      <c r="AK112" s="26"/>
      <c r="AL112" s="26">
        <f t="shared" si="389"/>
        <v>0</v>
      </c>
      <c r="AM112" s="26">
        <v>60</v>
      </c>
      <c r="AN112" s="26">
        <f t="shared" si="390"/>
        <v>4851993.9686399996</v>
      </c>
      <c r="AO112" s="26"/>
      <c r="AP112" s="26">
        <f t="shared" si="391"/>
        <v>0</v>
      </c>
      <c r="AQ112" s="26"/>
      <c r="AR112" s="26">
        <f t="shared" si="392"/>
        <v>0</v>
      </c>
      <c r="AS112" s="26">
        <v>10</v>
      </c>
      <c r="AT112" s="26">
        <f t="shared" si="393"/>
        <v>872090.4192</v>
      </c>
      <c r="AU112" s="26">
        <v>32</v>
      </c>
      <c r="AV112" s="26">
        <f t="shared" si="394"/>
        <v>2638469.9228160004</v>
      </c>
      <c r="AW112" s="26"/>
      <c r="AX112" s="26">
        <f t="shared" si="395"/>
        <v>0</v>
      </c>
      <c r="AY112" s="26"/>
      <c r="AZ112" s="26">
        <f t="shared" si="396"/>
        <v>0</v>
      </c>
      <c r="BA112" s="26"/>
      <c r="BB112" s="26">
        <f t="shared" si="397"/>
        <v>0</v>
      </c>
      <c r="BC112" s="26"/>
      <c r="BD112" s="26">
        <f t="shared" si="398"/>
        <v>0</v>
      </c>
      <c r="BE112" s="26"/>
      <c r="BF112" s="26">
        <f t="shared" si="399"/>
        <v>0</v>
      </c>
      <c r="BG112" s="26">
        <v>100</v>
      </c>
      <c r="BH112" s="26">
        <f t="shared" si="400"/>
        <v>8720904.1920000017</v>
      </c>
      <c r="BI112" s="26"/>
      <c r="BJ112" s="26">
        <f t="shared" si="401"/>
        <v>0</v>
      </c>
      <c r="BK112" s="26"/>
      <c r="BL112" s="26">
        <f t="shared" si="402"/>
        <v>0</v>
      </c>
      <c r="BM112" s="26">
        <v>4</v>
      </c>
      <c r="BN112" s="26">
        <f t="shared" si="403"/>
        <v>532767.96518400009</v>
      </c>
      <c r="BO112" s="26"/>
      <c r="BP112" s="26">
        <f t="shared" si="404"/>
        <v>0</v>
      </c>
      <c r="BQ112" s="26">
        <v>7</v>
      </c>
      <c r="BR112" s="26">
        <f t="shared" si="405"/>
        <v>675949.35582720011</v>
      </c>
      <c r="BS112" s="26">
        <v>54</v>
      </c>
      <c r="BT112" s="26">
        <f t="shared" si="406"/>
        <v>4931909.163417601</v>
      </c>
      <c r="BU112" s="26">
        <v>20</v>
      </c>
      <c r="BV112" s="26">
        <f t="shared" si="407"/>
        <v>2663839.8259199997</v>
      </c>
      <c r="BW112" s="26">
        <v>71</v>
      </c>
      <c r="BX112" s="26">
        <f t="shared" si="408"/>
        <v>6484547.2333824011</v>
      </c>
      <c r="BY112" s="26">
        <v>4</v>
      </c>
      <c r="BZ112" s="26">
        <f t="shared" si="409"/>
        <v>386256.77475839999</v>
      </c>
      <c r="CA112" s="26">
        <v>51</v>
      </c>
      <c r="CB112" s="26">
        <f t="shared" si="410"/>
        <v>4657914.2098943992</v>
      </c>
      <c r="CC112" s="26">
        <v>10</v>
      </c>
      <c r="CD112" s="26">
        <f t="shared" si="411"/>
        <v>965641.93689599982</v>
      </c>
      <c r="CE112" s="26"/>
      <c r="CF112" s="26">
        <f t="shared" si="412"/>
        <v>0</v>
      </c>
      <c r="CG112" s="26"/>
      <c r="CH112" s="26">
        <f t="shared" si="413"/>
        <v>0</v>
      </c>
      <c r="CI112" s="26">
        <v>59</v>
      </c>
      <c r="CJ112" s="26">
        <f t="shared" si="414"/>
        <v>5837614.7042303998</v>
      </c>
      <c r="CK112" s="26"/>
      <c r="CL112" s="26">
        <f t="shared" si="415"/>
        <v>0</v>
      </c>
      <c r="CM112" s="27">
        <v>3</v>
      </c>
      <c r="CN112" s="27">
        <f t="shared" si="416"/>
        <v>296827.86631680001</v>
      </c>
      <c r="CO112" s="26">
        <v>227</v>
      </c>
      <c r="CP112" s="26">
        <f t="shared" si="417"/>
        <v>22459975.217971202</v>
      </c>
      <c r="CQ112" s="26"/>
      <c r="CR112" s="26">
        <f t="shared" si="418"/>
        <v>0</v>
      </c>
      <c r="CS112" s="26"/>
      <c r="CT112" s="26">
        <f t="shared" si="419"/>
        <v>0</v>
      </c>
      <c r="CU112" s="26"/>
      <c r="CV112" s="26">
        <f t="shared" si="420"/>
        <v>0</v>
      </c>
      <c r="CW112" s="26"/>
      <c r="CX112" s="26">
        <f t="shared" si="421"/>
        <v>0</v>
      </c>
      <c r="CY112" s="26">
        <v>15</v>
      </c>
      <c r="CZ112" s="26">
        <f t="shared" si="422"/>
        <v>1484139.3315839998</v>
      </c>
      <c r="DA112" s="26">
        <v>24</v>
      </c>
      <c r="DB112" s="26">
        <f t="shared" si="423"/>
        <v>2317540.6485504</v>
      </c>
      <c r="DC112" s="26"/>
      <c r="DD112" s="26">
        <f t="shared" si="424"/>
        <v>0</v>
      </c>
      <c r="DE112" s="26">
        <v>10</v>
      </c>
      <c r="DF112" s="26">
        <f t="shared" si="425"/>
        <v>1894814.6380799999</v>
      </c>
      <c r="DG112" s="26"/>
      <c r="DH112" s="26"/>
      <c r="DI112" s="26"/>
      <c r="DJ112" s="26"/>
      <c r="DK112" s="26"/>
      <c r="DL112" s="26">
        <f t="shared" si="426"/>
        <v>0</v>
      </c>
      <c r="DM112" s="26"/>
      <c r="DN112" s="26"/>
      <c r="DO112" s="26"/>
      <c r="DP112" s="26"/>
      <c r="DQ112" s="32">
        <f t="shared" si="427"/>
        <v>799</v>
      </c>
      <c r="DR112" s="32">
        <f t="shared" si="428"/>
        <v>75742559.245516807</v>
      </c>
    </row>
    <row r="113" spans="1:122" ht="28.5" customHeight="1" x14ac:dyDescent="0.25">
      <c r="A113" s="28"/>
      <c r="B113" s="29">
        <v>91</v>
      </c>
      <c r="C113" s="23" t="s">
        <v>175</v>
      </c>
      <c r="D113" s="24">
        <f t="shared" si="301"/>
        <v>18150.400000000001</v>
      </c>
      <c r="E113" s="30">
        <v>4.51</v>
      </c>
      <c r="F113" s="25">
        <v>1</v>
      </c>
      <c r="G113" s="24">
        <v>1.4</v>
      </c>
      <c r="H113" s="24">
        <v>1.68</v>
      </c>
      <c r="I113" s="24">
        <v>2.23</v>
      </c>
      <c r="J113" s="24">
        <v>2.39</v>
      </c>
      <c r="K113" s="26"/>
      <c r="L113" s="26">
        <f t="shared" si="376"/>
        <v>0</v>
      </c>
      <c r="M113" s="26"/>
      <c r="N113" s="26">
        <f t="shared" si="377"/>
        <v>0</v>
      </c>
      <c r="O113" s="26"/>
      <c r="P113" s="26">
        <f t="shared" si="378"/>
        <v>0</v>
      </c>
      <c r="Q113" s="26"/>
      <c r="R113" s="26">
        <f t="shared" si="379"/>
        <v>0</v>
      </c>
      <c r="S113" s="26"/>
      <c r="T113" s="26">
        <f t="shared" si="380"/>
        <v>0</v>
      </c>
      <c r="U113" s="26"/>
      <c r="V113" s="26">
        <f t="shared" si="381"/>
        <v>0</v>
      </c>
      <c r="W113" s="26"/>
      <c r="X113" s="26">
        <f t="shared" si="382"/>
        <v>0</v>
      </c>
      <c r="Y113" s="26"/>
      <c r="Z113" s="26">
        <f t="shared" si="383"/>
        <v>0</v>
      </c>
      <c r="AA113" s="26"/>
      <c r="AB113" s="26">
        <f t="shared" si="384"/>
        <v>0</v>
      </c>
      <c r="AC113" s="26"/>
      <c r="AD113" s="26">
        <f t="shared" si="385"/>
        <v>0</v>
      </c>
      <c r="AE113" s="26"/>
      <c r="AF113" s="26">
        <f t="shared" si="386"/>
        <v>0</v>
      </c>
      <c r="AG113" s="26"/>
      <c r="AH113" s="26">
        <f t="shared" si="387"/>
        <v>0</v>
      </c>
      <c r="AI113" s="26"/>
      <c r="AJ113" s="26">
        <f t="shared" si="388"/>
        <v>0</v>
      </c>
      <c r="AK113" s="26"/>
      <c r="AL113" s="26">
        <f t="shared" si="389"/>
        <v>0</v>
      </c>
      <c r="AM113" s="26"/>
      <c r="AN113" s="26">
        <f t="shared" si="390"/>
        <v>0</v>
      </c>
      <c r="AO113" s="26"/>
      <c r="AP113" s="26">
        <f t="shared" si="391"/>
        <v>0</v>
      </c>
      <c r="AQ113" s="26"/>
      <c r="AR113" s="26">
        <f t="shared" si="392"/>
        <v>0</v>
      </c>
      <c r="AS113" s="26"/>
      <c r="AT113" s="26">
        <f t="shared" si="393"/>
        <v>0</v>
      </c>
      <c r="AU113" s="26"/>
      <c r="AV113" s="26">
        <f t="shared" si="394"/>
        <v>0</v>
      </c>
      <c r="AW113" s="26"/>
      <c r="AX113" s="26">
        <f t="shared" si="395"/>
        <v>0</v>
      </c>
      <c r="AY113" s="26"/>
      <c r="AZ113" s="26">
        <f t="shared" si="396"/>
        <v>0</v>
      </c>
      <c r="BA113" s="26"/>
      <c r="BB113" s="26">
        <f t="shared" si="397"/>
        <v>0</v>
      </c>
      <c r="BC113" s="26"/>
      <c r="BD113" s="26">
        <f t="shared" si="398"/>
        <v>0</v>
      </c>
      <c r="BE113" s="26"/>
      <c r="BF113" s="26">
        <f t="shared" si="399"/>
        <v>0</v>
      </c>
      <c r="BG113" s="26"/>
      <c r="BH113" s="26">
        <f t="shared" si="400"/>
        <v>0</v>
      </c>
      <c r="BI113" s="26"/>
      <c r="BJ113" s="26">
        <f t="shared" si="401"/>
        <v>0</v>
      </c>
      <c r="BK113" s="26"/>
      <c r="BL113" s="26">
        <f t="shared" si="402"/>
        <v>0</v>
      </c>
      <c r="BM113" s="26"/>
      <c r="BN113" s="26">
        <f t="shared" si="403"/>
        <v>0</v>
      </c>
      <c r="BO113" s="26"/>
      <c r="BP113" s="26">
        <f t="shared" si="404"/>
        <v>0</v>
      </c>
      <c r="BQ113" s="26"/>
      <c r="BR113" s="26">
        <f t="shared" si="405"/>
        <v>0</v>
      </c>
      <c r="BS113" s="26"/>
      <c r="BT113" s="26">
        <f t="shared" si="406"/>
        <v>0</v>
      </c>
      <c r="BU113" s="26"/>
      <c r="BV113" s="26">
        <f t="shared" si="407"/>
        <v>0</v>
      </c>
      <c r="BW113" s="26"/>
      <c r="BX113" s="26">
        <f t="shared" si="408"/>
        <v>0</v>
      </c>
      <c r="BY113" s="26"/>
      <c r="BZ113" s="26">
        <f t="shared" si="409"/>
        <v>0</v>
      </c>
      <c r="CA113" s="26"/>
      <c r="CB113" s="26">
        <f t="shared" si="410"/>
        <v>0</v>
      </c>
      <c r="CC113" s="26"/>
      <c r="CD113" s="26">
        <f t="shared" si="411"/>
        <v>0</v>
      </c>
      <c r="CE113" s="26"/>
      <c r="CF113" s="26">
        <f t="shared" si="412"/>
        <v>0</v>
      </c>
      <c r="CG113" s="26"/>
      <c r="CH113" s="26">
        <f t="shared" si="413"/>
        <v>0</v>
      </c>
      <c r="CI113" s="26">
        <v>150</v>
      </c>
      <c r="CJ113" s="26">
        <f t="shared" si="414"/>
        <v>21453424.312320001</v>
      </c>
      <c r="CK113" s="26"/>
      <c r="CL113" s="26">
        <f t="shared" si="415"/>
        <v>0</v>
      </c>
      <c r="CM113" s="27"/>
      <c r="CN113" s="27">
        <f t="shared" si="416"/>
        <v>0</v>
      </c>
      <c r="CO113" s="26">
        <v>200</v>
      </c>
      <c r="CP113" s="26">
        <f t="shared" si="417"/>
        <v>28604565.749760002</v>
      </c>
      <c r="CQ113" s="26"/>
      <c r="CR113" s="26">
        <f t="shared" si="418"/>
        <v>0</v>
      </c>
      <c r="CS113" s="26"/>
      <c r="CT113" s="26">
        <f t="shared" si="419"/>
        <v>0</v>
      </c>
      <c r="CU113" s="26"/>
      <c r="CV113" s="26">
        <f t="shared" si="420"/>
        <v>0</v>
      </c>
      <c r="CW113" s="26"/>
      <c r="CX113" s="26">
        <f t="shared" si="421"/>
        <v>0</v>
      </c>
      <c r="CY113" s="26"/>
      <c r="CZ113" s="26">
        <f t="shared" si="422"/>
        <v>0</v>
      </c>
      <c r="DA113" s="26">
        <v>20</v>
      </c>
      <c r="DB113" s="26">
        <f t="shared" si="423"/>
        <v>2791695.5996159995</v>
      </c>
      <c r="DC113" s="26"/>
      <c r="DD113" s="26">
        <f t="shared" si="424"/>
        <v>0</v>
      </c>
      <c r="DE113" s="26"/>
      <c r="DF113" s="26">
        <f t="shared" si="425"/>
        <v>0</v>
      </c>
      <c r="DG113" s="26"/>
      <c r="DH113" s="26"/>
      <c r="DI113" s="26"/>
      <c r="DJ113" s="26"/>
      <c r="DK113" s="26"/>
      <c r="DL113" s="26">
        <f t="shared" si="426"/>
        <v>0</v>
      </c>
      <c r="DM113" s="26"/>
      <c r="DN113" s="26"/>
      <c r="DO113" s="26"/>
      <c r="DP113" s="26"/>
      <c r="DQ113" s="32">
        <f t="shared" si="427"/>
        <v>370</v>
      </c>
      <c r="DR113" s="32">
        <f t="shared" si="428"/>
        <v>52849685.661696002</v>
      </c>
    </row>
    <row r="114" spans="1:122" x14ac:dyDescent="0.25">
      <c r="A114" s="28"/>
      <c r="B114" s="29">
        <v>92</v>
      </c>
      <c r="C114" s="23" t="s">
        <v>176</v>
      </c>
      <c r="D114" s="24">
        <f t="shared" si="301"/>
        <v>18150.400000000001</v>
      </c>
      <c r="E114" s="30">
        <v>0.82</v>
      </c>
      <c r="F114" s="25">
        <v>1</v>
      </c>
      <c r="G114" s="24">
        <v>1.4</v>
      </c>
      <c r="H114" s="24">
        <v>1.68</v>
      </c>
      <c r="I114" s="24">
        <v>2.23</v>
      </c>
      <c r="J114" s="24">
        <v>2.39</v>
      </c>
      <c r="K114" s="26"/>
      <c r="L114" s="26">
        <f t="shared" si="376"/>
        <v>0</v>
      </c>
      <c r="M114" s="26">
        <v>0</v>
      </c>
      <c r="N114" s="26">
        <f t="shared" si="377"/>
        <v>0</v>
      </c>
      <c r="O114" s="26"/>
      <c r="P114" s="26">
        <f t="shared" si="378"/>
        <v>0</v>
      </c>
      <c r="Q114" s="26">
        <v>518</v>
      </c>
      <c r="R114" s="26">
        <f t="shared" si="379"/>
        <v>11872728.41216</v>
      </c>
      <c r="S114" s="26">
        <v>0</v>
      </c>
      <c r="T114" s="26">
        <f t="shared" si="380"/>
        <v>0</v>
      </c>
      <c r="U114" s="26">
        <v>346</v>
      </c>
      <c r="V114" s="26">
        <f t="shared" si="381"/>
        <v>7930432.4915199997</v>
      </c>
      <c r="W114" s="26">
        <v>29</v>
      </c>
      <c r="X114" s="26">
        <f t="shared" si="382"/>
        <v>785542.05184000009</v>
      </c>
      <c r="Y114" s="26">
        <v>0</v>
      </c>
      <c r="Z114" s="26">
        <f t="shared" si="383"/>
        <v>0</v>
      </c>
      <c r="AA114" s="26">
        <v>0</v>
      </c>
      <c r="AB114" s="26">
        <f t="shared" si="384"/>
        <v>0</v>
      </c>
      <c r="AC114" s="26">
        <v>590</v>
      </c>
      <c r="AD114" s="26">
        <f t="shared" si="385"/>
        <v>11801883.770879999</v>
      </c>
      <c r="AE114" s="26">
        <v>92</v>
      </c>
      <c r="AF114" s="26">
        <f t="shared" si="386"/>
        <v>1945727.2360959996</v>
      </c>
      <c r="AG114" s="26">
        <v>86</v>
      </c>
      <c r="AH114" s="26">
        <f t="shared" si="387"/>
        <v>1827791.7450240001</v>
      </c>
      <c r="AI114" s="26">
        <v>32</v>
      </c>
      <c r="AJ114" s="26">
        <f t="shared" si="388"/>
        <v>680108.55628799996</v>
      </c>
      <c r="AK114" s="26">
        <v>119</v>
      </c>
      <c r="AL114" s="26">
        <f t="shared" si="389"/>
        <v>2380379.9470079998</v>
      </c>
      <c r="AM114" s="26">
        <v>180</v>
      </c>
      <c r="AN114" s="26">
        <f t="shared" si="390"/>
        <v>3825610.6291200002</v>
      </c>
      <c r="AO114" s="26">
        <v>0</v>
      </c>
      <c r="AP114" s="26">
        <f t="shared" si="391"/>
        <v>0</v>
      </c>
      <c r="AQ114" s="26">
        <v>0</v>
      </c>
      <c r="AR114" s="26">
        <f t="shared" si="392"/>
        <v>0</v>
      </c>
      <c r="AS114" s="26">
        <v>340</v>
      </c>
      <c r="AT114" s="26">
        <f t="shared" si="393"/>
        <v>7792910.5408000015</v>
      </c>
      <c r="AU114" s="26">
        <v>72</v>
      </c>
      <c r="AV114" s="26">
        <f t="shared" si="394"/>
        <v>1560249.0408959999</v>
      </c>
      <c r="AW114" s="26">
        <v>0</v>
      </c>
      <c r="AX114" s="26">
        <f t="shared" si="395"/>
        <v>0</v>
      </c>
      <c r="AY114" s="26">
        <v>0</v>
      </c>
      <c r="AZ114" s="26">
        <f t="shared" si="396"/>
        <v>0</v>
      </c>
      <c r="BA114" s="26">
        <v>0</v>
      </c>
      <c r="BB114" s="26">
        <f t="shared" si="397"/>
        <v>0</v>
      </c>
      <c r="BC114" s="26">
        <v>0</v>
      </c>
      <c r="BD114" s="26">
        <f t="shared" si="398"/>
        <v>0</v>
      </c>
      <c r="BE114" s="26">
        <v>0</v>
      </c>
      <c r="BF114" s="26">
        <f t="shared" si="399"/>
        <v>0</v>
      </c>
      <c r="BG114" s="26">
        <v>121</v>
      </c>
      <c r="BH114" s="26">
        <f t="shared" si="400"/>
        <v>2773359.3395199999</v>
      </c>
      <c r="BI114" s="26">
        <v>56</v>
      </c>
      <c r="BJ114" s="26">
        <f t="shared" si="401"/>
        <v>1213527.0318080001</v>
      </c>
      <c r="BK114" s="26">
        <v>35</v>
      </c>
      <c r="BL114" s="26">
        <f t="shared" si="402"/>
        <v>663647.59551999997</v>
      </c>
      <c r="BM114" s="26">
        <v>37</v>
      </c>
      <c r="BN114" s="26">
        <f t="shared" si="403"/>
        <v>1295206.735872</v>
      </c>
      <c r="BO114" s="26">
        <v>22</v>
      </c>
      <c r="BP114" s="26">
        <f t="shared" si="404"/>
        <v>825131.70432000002</v>
      </c>
      <c r="BQ114" s="26">
        <v>30</v>
      </c>
      <c r="BR114" s="26">
        <f t="shared" si="405"/>
        <v>761371.52716799988</v>
      </c>
      <c r="BS114" s="26">
        <v>271</v>
      </c>
      <c r="BT114" s="26">
        <f t="shared" si="406"/>
        <v>6505038.3089664001</v>
      </c>
      <c r="BU114" s="26">
        <v>104</v>
      </c>
      <c r="BV114" s="26">
        <f t="shared" si="407"/>
        <v>3640581.0954239997</v>
      </c>
      <c r="BW114" s="26">
        <v>100</v>
      </c>
      <c r="BX114" s="26">
        <f t="shared" si="408"/>
        <v>2400383.1398399998</v>
      </c>
      <c r="BY114" s="26">
        <v>301</v>
      </c>
      <c r="BZ114" s="26">
        <f t="shared" si="409"/>
        <v>7639094.3225855986</v>
      </c>
      <c r="CA114" s="26">
        <v>360</v>
      </c>
      <c r="CB114" s="26">
        <f t="shared" si="410"/>
        <v>8641379.3034239989</v>
      </c>
      <c r="CC114" s="26">
        <v>43</v>
      </c>
      <c r="CD114" s="26">
        <f t="shared" si="411"/>
        <v>1091299.1889407998</v>
      </c>
      <c r="CE114" s="26">
        <v>167</v>
      </c>
      <c r="CF114" s="26">
        <f t="shared" si="412"/>
        <v>4238301.5012352001</v>
      </c>
      <c r="CG114" s="26">
        <v>5</v>
      </c>
      <c r="CH114" s="26">
        <f t="shared" si="413"/>
        <v>113768.15923200001</v>
      </c>
      <c r="CI114" s="26">
        <v>174</v>
      </c>
      <c r="CJ114" s="26">
        <f t="shared" si="414"/>
        <v>4524722.2185983993</v>
      </c>
      <c r="CK114" s="26">
        <v>160</v>
      </c>
      <c r="CL114" s="26">
        <f t="shared" si="415"/>
        <v>4160664.1090560001</v>
      </c>
      <c r="CM114" s="27">
        <v>2</v>
      </c>
      <c r="CN114" s="27">
        <f t="shared" si="416"/>
        <v>52008.301363199993</v>
      </c>
      <c r="CO114" s="26">
        <v>200</v>
      </c>
      <c r="CP114" s="26">
        <f t="shared" si="417"/>
        <v>5200830.1363199996</v>
      </c>
      <c r="CQ114" s="26">
        <v>0</v>
      </c>
      <c r="CR114" s="26">
        <f t="shared" si="418"/>
        <v>0</v>
      </c>
      <c r="CS114" s="26">
        <v>0</v>
      </c>
      <c r="CT114" s="26">
        <f t="shared" si="419"/>
        <v>0</v>
      </c>
      <c r="CU114" s="26">
        <v>0</v>
      </c>
      <c r="CV114" s="26">
        <f t="shared" si="420"/>
        <v>0</v>
      </c>
      <c r="CW114" s="26">
        <v>0</v>
      </c>
      <c r="CX114" s="26">
        <f t="shared" si="421"/>
        <v>0</v>
      </c>
      <c r="CY114" s="26">
        <v>126</v>
      </c>
      <c r="CZ114" s="26">
        <f t="shared" si="422"/>
        <v>3276522.9858816001</v>
      </c>
      <c r="DA114" s="26">
        <v>149</v>
      </c>
      <c r="DB114" s="26">
        <f t="shared" si="423"/>
        <v>3781478.5849343995</v>
      </c>
      <c r="DC114" s="26">
        <v>20</v>
      </c>
      <c r="DD114" s="26">
        <f t="shared" si="424"/>
        <v>995694.64320000005</v>
      </c>
      <c r="DE114" s="26">
        <v>35</v>
      </c>
      <c r="DF114" s="26">
        <f t="shared" si="425"/>
        <v>1742986.5420799998</v>
      </c>
      <c r="DG114" s="26"/>
      <c r="DH114" s="26"/>
      <c r="DI114" s="26"/>
      <c r="DJ114" s="26"/>
      <c r="DK114" s="26"/>
      <c r="DL114" s="26">
        <f t="shared" si="426"/>
        <v>0</v>
      </c>
      <c r="DM114" s="26"/>
      <c r="DN114" s="26"/>
      <c r="DO114" s="26"/>
      <c r="DP114" s="26"/>
      <c r="DQ114" s="32">
        <f t="shared" si="427"/>
        <v>4922</v>
      </c>
      <c r="DR114" s="32">
        <f t="shared" si="428"/>
        <v>117940360.89692156</v>
      </c>
    </row>
    <row r="115" spans="1:122" x14ac:dyDescent="0.25">
      <c r="A115" s="28">
        <v>16</v>
      </c>
      <c r="B115" s="43"/>
      <c r="C115" s="53" t="s">
        <v>177</v>
      </c>
      <c r="D115" s="24">
        <f t="shared" si="301"/>
        <v>18150.400000000001</v>
      </c>
      <c r="E115" s="50"/>
      <c r="F115" s="25">
        <v>1</v>
      </c>
      <c r="G115" s="24">
        <v>1.4</v>
      </c>
      <c r="H115" s="24">
        <v>1.68</v>
      </c>
      <c r="I115" s="24">
        <v>2.23</v>
      </c>
      <c r="J115" s="24">
        <v>2.39</v>
      </c>
      <c r="K115" s="31">
        <f t="shared" ref="K115:Z115" si="429">SUM(K116:K127)</f>
        <v>0</v>
      </c>
      <c r="L115" s="31">
        <f t="shared" si="429"/>
        <v>0</v>
      </c>
      <c r="M115" s="31">
        <f t="shared" si="429"/>
        <v>121</v>
      </c>
      <c r="N115" s="31">
        <f t="shared" si="429"/>
        <v>2925136.6144000012</v>
      </c>
      <c r="O115" s="31">
        <f t="shared" si="429"/>
        <v>351</v>
      </c>
      <c r="P115" s="31">
        <f t="shared" si="429"/>
        <v>14732382.013440002</v>
      </c>
      <c r="Q115" s="31">
        <f t="shared" si="429"/>
        <v>2557</v>
      </c>
      <c r="R115" s="31">
        <f t="shared" si="429"/>
        <v>101447315.59423999</v>
      </c>
      <c r="S115" s="31">
        <f t="shared" si="429"/>
        <v>0</v>
      </c>
      <c r="T115" s="31">
        <f t="shared" si="429"/>
        <v>0</v>
      </c>
      <c r="U115" s="31">
        <f t="shared" si="429"/>
        <v>176</v>
      </c>
      <c r="V115" s="31">
        <f t="shared" si="429"/>
        <v>6729351.5520000011</v>
      </c>
      <c r="W115" s="31">
        <f t="shared" si="429"/>
        <v>0</v>
      </c>
      <c r="X115" s="31">
        <f t="shared" si="429"/>
        <v>0</v>
      </c>
      <c r="Y115" s="31">
        <f t="shared" si="429"/>
        <v>0</v>
      </c>
      <c r="Z115" s="31">
        <f t="shared" si="429"/>
        <v>0</v>
      </c>
      <c r="AA115" s="31">
        <f t="shared" ref="AA115:AP115" si="430">SUM(AA116:AA127)</f>
        <v>0</v>
      </c>
      <c r="AB115" s="31">
        <f t="shared" si="430"/>
        <v>0</v>
      </c>
      <c r="AC115" s="31">
        <f t="shared" si="430"/>
        <v>12</v>
      </c>
      <c r="AD115" s="31">
        <f t="shared" si="430"/>
        <v>117091.86048</v>
      </c>
      <c r="AE115" s="31">
        <f t="shared" si="430"/>
        <v>23</v>
      </c>
      <c r="AF115" s="31">
        <f t="shared" si="430"/>
        <v>376559.08863999997</v>
      </c>
      <c r="AG115" s="31">
        <f t="shared" si="430"/>
        <v>122</v>
      </c>
      <c r="AH115" s="31">
        <f t="shared" si="430"/>
        <v>2117045.2316160002</v>
      </c>
      <c r="AI115" s="31">
        <f t="shared" si="430"/>
        <v>46</v>
      </c>
      <c r="AJ115" s="31">
        <f t="shared" si="430"/>
        <v>683218.80883200001</v>
      </c>
      <c r="AK115" s="31">
        <f t="shared" si="430"/>
        <v>0</v>
      </c>
      <c r="AL115" s="31">
        <f t="shared" si="430"/>
        <v>0</v>
      </c>
      <c r="AM115" s="31">
        <f t="shared" si="430"/>
        <v>36</v>
      </c>
      <c r="AN115" s="31">
        <f t="shared" si="430"/>
        <v>551033.07571200002</v>
      </c>
      <c r="AO115" s="31">
        <f t="shared" si="430"/>
        <v>0</v>
      </c>
      <c r="AP115" s="31">
        <f t="shared" si="430"/>
        <v>0</v>
      </c>
      <c r="AQ115" s="31">
        <f t="shared" ref="AQ115:BF115" si="431">SUM(AQ116:AQ127)</f>
        <v>4</v>
      </c>
      <c r="AR115" s="31">
        <f t="shared" si="431"/>
        <v>162790.211584</v>
      </c>
      <c r="AS115" s="31">
        <f t="shared" si="431"/>
        <v>28</v>
      </c>
      <c r="AT115" s="31">
        <f t="shared" si="431"/>
        <v>532198.76864000014</v>
      </c>
      <c r="AU115" s="31">
        <f t="shared" si="431"/>
        <v>0</v>
      </c>
      <c r="AV115" s="31">
        <f t="shared" si="431"/>
        <v>0</v>
      </c>
      <c r="AW115" s="31">
        <f t="shared" si="431"/>
        <v>0</v>
      </c>
      <c r="AX115" s="31">
        <f t="shared" si="431"/>
        <v>0</v>
      </c>
      <c r="AY115" s="31">
        <f t="shared" si="431"/>
        <v>0</v>
      </c>
      <c r="AZ115" s="31">
        <f t="shared" si="431"/>
        <v>0</v>
      </c>
      <c r="BA115" s="31">
        <f t="shared" si="431"/>
        <v>0</v>
      </c>
      <c r="BB115" s="31">
        <f t="shared" si="431"/>
        <v>0</v>
      </c>
      <c r="BC115" s="31">
        <f t="shared" si="431"/>
        <v>0</v>
      </c>
      <c r="BD115" s="31">
        <f t="shared" si="431"/>
        <v>0</v>
      </c>
      <c r="BE115" s="31">
        <f t="shared" si="431"/>
        <v>0</v>
      </c>
      <c r="BF115" s="31">
        <f t="shared" si="431"/>
        <v>0</v>
      </c>
      <c r="BG115" s="31">
        <f t="shared" ref="BG115:BV115" si="432">SUM(BG116:BG127)</f>
        <v>140</v>
      </c>
      <c r="BH115" s="31">
        <f t="shared" si="432"/>
        <v>2660993.8432</v>
      </c>
      <c r="BI115" s="31">
        <f t="shared" si="432"/>
        <v>29</v>
      </c>
      <c r="BJ115" s="31">
        <f t="shared" si="432"/>
        <v>521140.09292800009</v>
      </c>
      <c r="BK115" s="31">
        <f t="shared" si="432"/>
        <v>14</v>
      </c>
      <c r="BL115" s="31">
        <f t="shared" si="432"/>
        <v>213662.15270400004</v>
      </c>
      <c r="BM115" s="31">
        <f t="shared" si="432"/>
        <v>7</v>
      </c>
      <c r="BN115" s="31">
        <f t="shared" si="432"/>
        <v>216010.08844800002</v>
      </c>
      <c r="BO115" s="31">
        <f t="shared" si="432"/>
        <v>16</v>
      </c>
      <c r="BP115" s="31">
        <f t="shared" si="432"/>
        <v>577226.28096000012</v>
      </c>
      <c r="BQ115" s="31">
        <f t="shared" si="432"/>
        <v>83</v>
      </c>
      <c r="BR115" s="31">
        <f t="shared" si="432"/>
        <v>2602590.7203071998</v>
      </c>
      <c r="BS115" s="31">
        <f t="shared" si="432"/>
        <v>63</v>
      </c>
      <c r="BT115" s="31">
        <f t="shared" si="432"/>
        <v>2033007.4275840002</v>
      </c>
      <c r="BU115" s="31">
        <f t="shared" si="432"/>
        <v>57</v>
      </c>
      <c r="BV115" s="31">
        <f t="shared" si="432"/>
        <v>1465965.6990719999</v>
      </c>
      <c r="BW115" s="31">
        <f t="shared" ref="BW115:CL115" si="433">SUM(BW116:BW127)</f>
        <v>138</v>
      </c>
      <c r="BX115" s="31">
        <f t="shared" si="433"/>
        <v>4119291.6516863997</v>
      </c>
      <c r="BY115" s="31">
        <f t="shared" si="433"/>
        <v>200</v>
      </c>
      <c r="BZ115" s="31">
        <f t="shared" si="433"/>
        <v>4209208.44288</v>
      </c>
      <c r="CA115" s="31">
        <f t="shared" si="433"/>
        <v>241</v>
      </c>
      <c r="CB115" s="31">
        <f t="shared" si="433"/>
        <v>6353697.0792960003</v>
      </c>
      <c r="CC115" s="31">
        <f t="shared" si="433"/>
        <v>78</v>
      </c>
      <c r="CD115" s="31">
        <f t="shared" si="433"/>
        <v>2456506.4272895996</v>
      </c>
      <c r="CE115" s="31">
        <f t="shared" si="433"/>
        <v>112</v>
      </c>
      <c r="CF115" s="31">
        <f t="shared" si="433"/>
        <v>2337967.6895232</v>
      </c>
      <c r="CG115" s="31">
        <f t="shared" si="433"/>
        <v>0</v>
      </c>
      <c r="CH115" s="31">
        <f t="shared" si="433"/>
        <v>0</v>
      </c>
      <c r="CI115" s="31">
        <f t="shared" si="433"/>
        <v>385</v>
      </c>
      <c r="CJ115" s="31">
        <f t="shared" si="433"/>
        <v>10314768.354508802</v>
      </c>
      <c r="CK115" s="31">
        <f t="shared" si="433"/>
        <v>105</v>
      </c>
      <c r="CL115" s="31">
        <f t="shared" si="433"/>
        <v>2337202.3234560005</v>
      </c>
      <c r="CM115" s="31">
        <f t="shared" ref="CM115:DB115" si="434">SUM(CM116:CM127)</f>
        <v>4</v>
      </c>
      <c r="CN115" s="31">
        <f t="shared" si="434"/>
        <v>86257.670553600023</v>
      </c>
      <c r="CO115" s="31">
        <f t="shared" si="434"/>
        <v>647</v>
      </c>
      <c r="CP115" s="31">
        <f t="shared" si="434"/>
        <v>34257931.532697603</v>
      </c>
      <c r="CQ115" s="31">
        <f t="shared" si="434"/>
        <v>0</v>
      </c>
      <c r="CR115" s="31">
        <f t="shared" si="434"/>
        <v>0</v>
      </c>
      <c r="CS115" s="31">
        <f t="shared" si="434"/>
        <v>0</v>
      </c>
      <c r="CT115" s="31">
        <f t="shared" si="434"/>
        <v>0</v>
      </c>
      <c r="CU115" s="31">
        <f t="shared" si="434"/>
        <v>21</v>
      </c>
      <c r="CV115" s="31">
        <f t="shared" si="434"/>
        <v>607414.02624000004</v>
      </c>
      <c r="CW115" s="31">
        <f t="shared" si="434"/>
        <v>1</v>
      </c>
      <c r="CX115" s="31">
        <f t="shared" si="434"/>
        <v>35859.382271999995</v>
      </c>
      <c r="CY115" s="31">
        <f t="shared" si="434"/>
        <v>71</v>
      </c>
      <c r="CZ115" s="31">
        <f t="shared" si="434"/>
        <v>1558346.2981632</v>
      </c>
      <c r="DA115" s="31">
        <f t="shared" si="434"/>
        <v>93</v>
      </c>
      <c r="DB115" s="31">
        <f t="shared" si="434"/>
        <v>1971518.954496</v>
      </c>
      <c r="DC115" s="31">
        <f t="shared" ref="DC115:DR115" si="435">SUM(DC116:DC127)</f>
        <v>9</v>
      </c>
      <c r="DD115" s="31">
        <f t="shared" si="435"/>
        <v>235566.78144000005</v>
      </c>
      <c r="DE115" s="31">
        <f t="shared" si="435"/>
        <v>42</v>
      </c>
      <c r="DF115" s="31">
        <f t="shared" si="435"/>
        <v>1537714.9562880003</v>
      </c>
      <c r="DG115" s="31">
        <f t="shared" si="435"/>
        <v>0</v>
      </c>
      <c r="DH115" s="31">
        <f t="shared" si="435"/>
        <v>0</v>
      </c>
      <c r="DI115" s="31">
        <f t="shared" si="435"/>
        <v>0</v>
      </c>
      <c r="DJ115" s="31">
        <f t="shared" si="435"/>
        <v>0</v>
      </c>
      <c r="DK115" s="31">
        <f t="shared" si="435"/>
        <v>0</v>
      </c>
      <c r="DL115" s="31">
        <f t="shared" si="435"/>
        <v>0</v>
      </c>
      <c r="DM115" s="31">
        <f t="shared" si="435"/>
        <v>0</v>
      </c>
      <c r="DN115" s="31">
        <f t="shared" si="435"/>
        <v>0</v>
      </c>
      <c r="DO115" s="31">
        <f t="shared" si="435"/>
        <v>0</v>
      </c>
      <c r="DP115" s="31">
        <f t="shared" si="435"/>
        <v>0</v>
      </c>
      <c r="DQ115" s="31">
        <f t="shared" si="435"/>
        <v>6032</v>
      </c>
      <c r="DR115" s="31">
        <f t="shared" si="435"/>
        <v>213083970.69557762</v>
      </c>
    </row>
    <row r="116" spans="1:122" ht="33.75" customHeight="1" x14ac:dyDescent="0.25">
      <c r="A116" s="28"/>
      <c r="B116" s="29">
        <v>93</v>
      </c>
      <c r="C116" s="23" t="s">
        <v>178</v>
      </c>
      <c r="D116" s="24">
        <f t="shared" si="301"/>
        <v>18150.400000000001</v>
      </c>
      <c r="E116" s="30">
        <v>0.98</v>
      </c>
      <c r="F116" s="25">
        <v>1</v>
      </c>
      <c r="G116" s="24">
        <v>1.4</v>
      </c>
      <c r="H116" s="24">
        <v>1.68</v>
      </c>
      <c r="I116" s="24">
        <v>2.23</v>
      </c>
      <c r="J116" s="24">
        <v>2.39</v>
      </c>
      <c r="K116" s="26"/>
      <c r="L116" s="26">
        <f t="shared" ref="L116:L127" si="436">K116*D116*E116*F116*G116*$L$6</f>
        <v>0</v>
      </c>
      <c r="M116" s="26">
        <v>1</v>
      </c>
      <c r="N116" s="26">
        <f t="shared" ref="N116:N127" si="437">M116*D116*E116*F116*G116*$N$6</f>
        <v>32373.05344</v>
      </c>
      <c r="O116" s="26">
        <v>151</v>
      </c>
      <c r="P116" s="26">
        <f t="shared" ref="P116:P127" si="438">O116*D116*E116*F116*G116*$P$6</f>
        <v>4888331.0694400007</v>
      </c>
      <c r="Q116" s="26">
        <v>12</v>
      </c>
      <c r="R116" s="26">
        <f t="shared" ref="R116:R127" si="439">Q116*D116*E116*F116*G116*$R$6</f>
        <v>328711.00416000007</v>
      </c>
      <c r="S116" s="26">
        <v>0</v>
      </c>
      <c r="T116" s="26">
        <f t="shared" ref="T116:T127" si="440">S116*D116*E116*F116*G116*$T$6</f>
        <v>0</v>
      </c>
      <c r="U116" s="26">
        <v>1</v>
      </c>
      <c r="V116" s="26">
        <f t="shared" ref="V116:V127" si="441">U116*D116*E116*F116*G116*$V$6</f>
        <v>27392.583680000003</v>
      </c>
      <c r="W116" s="26">
        <v>0</v>
      </c>
      <c r="X116" s="26">
        <f t="shared" ref="X116:X127" si="442">W116*D116*E116*F116*G116*$X$6</f>
        <v>0</v>
      </c>
      <c r="Y116" s="26">
        <v>0</v>
      </c>
      <c r="Z116" s="26">
        <f t="shared" ref="Z116:Z127" si="443">Y116*D116*E116*F116*G116*$Z$6</f>
        <v>0</v>
      </c>
      <c r="AA116" s="26">
        <v>0</v>
      </c>
      <c r="AB116" s="26">
        <f t="shared" ref="AB116:AB127" si="444">AA116*D116*E116*F116*G116*$AB$6</f>
        <v>0</v>
      </c>
      <c r="AC116" s="26"/>
      <c r="AD116" s="26">
        <f t="shared" ref="AD116:AD127" si="445">AC116*D116*E116*F116*G116*$AD$6</f>
        <v>0</v>
      </c>
      <c r="AE116" s="26">
        <v>0</v>
      </c>
      <c r="AF116" s="26">
        <f t="shared" ref="AF116:AF127" si="446">AE116*D116*E116*F116*G116*$AF$6</f>
        <v>0</v>
      </c>
      <c r="AG116" s="26">
        <v>1</v>
      </c>
      <c r="AH116" s="26">
        <f t="shared" ref="AH116:AH127" si="447">AG116*D116*E116*F116*G116*$AH$6</f>
        <v>25400.395776000001</v>
      </c>
      <c r="AI116" s="26">
        <v>0</v>
      </c>
      <c r="AJ116" s="26">
        <f t="shared" ref="AJ116:AJ127" si="448">AI116*D116*E116*F116*G116*$AJ$6</f>
        <v>0</v>
      </c>
      <c r="AK116" s="26">
        <v>0</v>
      </c>
      <c r="AL116" s="26">
        <f t="shared" ref="AL116:AL127" si="449">AK116*D116*E116*F116*G116*$AL$6</f>
        <v>0</v>
      </c>
      <c r="AM116" s="26">
        <v>2</v>
      </c>
      <c r="AN116" s="26">
        <f t="shared" ref="AN116:AN127" si="450">AM116*D116*E116*F116*G116*$AN$6</f>
        <v>50800.791552000002</v>
      </c>
      <c r="AO116" s="26">
        <v>0</v>
      </c>
      <c r="AP116" s="26">
        <f t="shared" ref="AP116:AP127" si="451">AO116*D116*E116*F116*G116*$AP$6</f>
        <v>0</v>
      </c>
      <c r="AQ116" s="26">
        <v>0</v>
      </c>
      <c r="AR116" s="26">
        <f t="shared" ref="AR116:AR127" si="452">AQ116*D116*E116*F116*G116*$AR$6</f>
        <v>0</v>
      </c>
      <c r="AS116" s="26"/>
      <c r="AT116" s="26">
        <f t="shared" ref="AT116:AT127" si="453">AS116*D116*E116*F116*G116*$AT$6</f>
        <v>0</v>
      </c>
      <c r="AU116" s="26">
        <v>0</v>
      </c>
      <c r="AV116" s="26">
        <f t="shared" ref="AV116:AV127" si="454">AU116*D116*E116*F116*G116*$AV$6</f>
        <v>0</v>
      </c>
      <c r="AW116" s="26">
        <v>0</v>
      </c>
      <c r="AX116" s="26">
        <f t="shared" ref="AX116:AX127" si="455">AW116*D116*E116*F116*G116*$AX$6</f>
        <v>0</v>
      </c>
      <c r="AY116" s="26">
        <v>0</v>
      </c>
      <c r="AZ116" s="26">
        <f t="shared" ref="AZ116:AZ127" si="456">AY116*D116*E116*F116*G116*$AZ$6</f>
        <v>0</v>
      </c>
      <c r="BA116" s="26">
        <v>0</v>
      </c>
      <c r="BB116" s="26">
        <f t="shared" ref="BB116:BB127" si="457">BA116*D116*E116*F116*G116*$BB$6</f>
        <v>0</v>
      </c>
      <c r="BC116" s="26">
        <v>0</v>
      </c>
      <c r="BD116" s="26">
        <f t="shared" ref="BD116:BD127" si="458">BC116*D116*E116*F116*G116*$BD$6</f>
        <v>0</v>
      </c>
      <c r="BE116" s="26">
        <v>0</v>
      </c>
      <c r="BF116" s="26">
        <f t="shared" ref="BF116:BF127" si="459">BE116*D116*E116*F116*G116*$BF$6</f>
        <v>0</v>
      </c>
      <c r="BG116" s="26">
        <v>0</v>
      </c>
      <c r="BH116" s="26">
        <f t="shared" ref="BH116:BH127" si="460">BG116*D116*E116*F116*G116*$BH$6</f>
        <v>0</v>
      </c>
      <c r="BI116" s="26">
        <v>0</v>
      </c>
      <c r="BJ116" s="26">
        <f t="shared" ref="BJ116:BJ127" si="461">BI116*D116*E116*F116*G116*$BJ$6</f>
        <v>0</v>
      </c>
      <c r="BK116" s="26">
        <v>0</v>
      </c>
      <c r="BL116" s="26">
        <f t="shared" ref="BL116:BL127" si="462">BK116*D116*E116*F116*G116*$BL$6</f>
        <v>0</v>
      </c>
      <c r="BM116" s="26"/>
      <c r="BN116" s="26">
        <f t="shared" ref="BN116:BN127" si="463">BM116*D116*E116*F116*H116*$BN$6</f>
        <v>0</v>
      </c>
      <c r="BO116" s="26">
        <v>1</v>
      </c>
      <c r="BP116" s="26">
        <f t="shared" ref="BP116:BP127" si="464">BO116*D116*E116*F116*H116*$BP$6</f>
        <v>44824.22784</v>
      </c>
      <c r="BQ116" s="26"/>
      <c r="BR116" s="26">
        <f t="shared" ref="BR116:BR127" si="465">BQ116*D116*E116*F116*H116*$BR$6</f>
        <v>0</v>
      </c>
      <c r="BS116" s="26">
        <v>1</v>
      </c>
      <c r="BT116" s="26">
        <f t="shared" ref="BT116:BT127" si="466">BS116*D116*E116*F116*H116*$BT$6</f>
        <v>28687.505817599998</v>
      </c>
      <c r="BU116" s="26">
        <v>1</v>
      </c>
      <c r="BV116" s="26">
        <f t="shared" ref="BV116:BV127" si="467">BU116*D116*E116*F116*H116*$BV$6</f>
        <v>41835.945983999998</v>
      </c>
      <c r="BW116" s="26">
        <v>2</v>
      </c>
      <c r="BX116" s="26">
        <f t="shared" ref="BX116:BX127" si="468">BW116*D116*E116*F116*H116*$BX$6</f>
        <v>57375.011635199997</v>
      </c>
      <c r="BY116" s="26">
        <v>0</v>
      </c>
      <c r="BZ116" s="26">
        <f t="shared" ref="BZ116:BZ127" si="469">BY116*D116*E116*F116*H116*$BZ$6</f>
        <v>0</v>
      </c>
      <c r="CA116" s="26">
        <v>4</v>
      </c>
      <c r="CB116" s="26">
        <f t="shared" ref="CB116:CB127" si="470">CA116*D116*E116*F116*H116*$CB$6</f>
        <v>114750.02327039999</v>
      </c>
      <c r="CC116" s="26">
        <v>2</v>
      </c>
      <c r="CD116" s="26">
        <f t="shared" ref="CD116:CD127" si="471">CC116*D116*E116*F116*H116*$CD$6</f>
        <v>60662.121676799994</v>
      </c>
      <c r="CE116" s="26">
        <v>4</v>
      </c>
      <c r="CF116" s="26">
        <f t="shared" ref="CF116:CF127" si="472">CE116*D116*E116*F116*H116*$CF$6</f>
        <v>121324.24335359999</v>
      </c>
      <c r="CG116" s="26">
        <v>0</v>
      </c>
      <c r="CH116" s="26">
        <f t="shared" ref="CH116:CH127" si="473">CG116*D116*E116*F116*H116*$CH$6</f>
        <v>0</v>
      </c>
      <c r="CI116" s="26">
        <v>4</v>
      </c>
      <c r="CJ116" s="26">
        <f t="shared" ref="CJ116:CJ127" si="474">CI116*D116*E116*F116*H116*$CJ$6</f>
        <v>124312.5252096</v>
      </c>
      <c r="CK116" s="26">
        <v>2</v>
      </c>
      <c r="CL116" s="26">
        <f t="shared" ref="CL116:CL127" si="475">CK116*D116*E116*F116*H116*$CL$6</f>
        <v>62156.262604800002</v>
      </c>
      <c r="CM116" s="27">
        <v>0</v>
      </c>
      <c r="CN116" s="27">
        <f t="shared" ref="CN116:CN127" si="476">CM116*D116*E116*F116*H116*$CN$6</f>
        <v>0</v>
      </c>
      <c r="CO116" s="26">
        <v>2</v>
      </c>
      <c r="CP116" s="26">
        <f t="shared" ref="CP116:CP127" si="477">CO116*D116*E116*F116*H116*$CP$6</f>
        <v>62156.262604800002</v>
      </c>
      <c r="CQ116" s="26">
        <v>0</v>
      </c>
      <c r="CR116" s="26">
        <f t="shared" ref="CR116:CR127" si="478">CQ116*D116*E116*F116*H116*$CR$6</f>
        <v>0</v>
      </c>
      <c r="CS116" s="26">
        <v>0</v>
      </c>
      <c r="CT116" s="26">
        <f t="shared" ref="CT116:CT127" si="479">CS116*D116*E116*F116*H116*$CT$6</f>
        <v>0</v>
      </c>
      <c r="CU116" s="26">
        <v>2</v>
      </c>
      <c r="CV116" s="26">
        <f t="shared" ref="CV116:CV127" si="480">CU116*D116*E116*F116*H116*$CV$6</f>
        <v>71718.764543999991</v>
      </c>
      <c r="CW116" s="26">
        <v>1</v>
      </c>
      <c r="CX116" s="26">
        <f t="shared" ref="CX116:CX127" si="481">CW116*D116*E116*F116*H116*$CX$6</f>
        <v>35859.382271999995</v>
      </c>
      <c r="CY116" s="26">
        <v>0</v>
      </c>
      <c r="CZ116" s="26">
        <f t="shared" ref="CZ116:CZ127" si="482">CY116*D116*E116*F116*H116*$CZ$6</f>
        <v>0</v>
      </c>
      <c r="DA116" s="26">
        <v>1</v>
      </c>
      <c r="DB116" s="26">
        <f t="shared" ref="DB116:DB127" si="483">DA116*D116*E116*F116*H116*$DB$6</f>
        <v>30331.060838399997</v>
      </c>
      <c r="DC116" s="26">
        <v>0</v>
      </c>
      <c r="DD116" s="26">
        <f t="shared" ref="DD116:DD127" si="484">DC116*D116*E116*F116*I116*$DD$6</f>
        <v>0</v>
      </c>
      <c r="DE116" s="26">
        <v>0</v>
      </c>
      <c r="DF116" s="26">
        <f t="shared" ref="DF116:DF127" si="485">DE116*D116*E116*F116*J116*$DF$6</f>
        <v>0</v>
      </c>
      <c r="DG116" s="26"/>
      <c r="DH116" s="26"/>
      <c r="DI116" s="26"/>
      <c r="DJ116" s="26"/>
      <c r="DK116" s="26"/>
      <c r="DL116" s="26">
        <f t="shared" ref="DL116:DL127" si="486">DK116*D116*E116*F116*G116*$DL$6</f>
        <v>0</v>
      </c>
      <c r="DM116" s="26"/>
      <c r="DN116" s="26"/>
      <c r="DO116" s="26"/>
      <c r="DP116" s="26"/>
      <c r="DQ116" s="32">
        <f t="shared" ref="DQ116:DQ127" si="487">SUM(K116,M116,O116,Q116,S116,U116,W116,Y116,AA116,AC116,AE116,AG116,AI116,AK116,AM116,AO116,AQ116,AS116,AU116,AW116,AY116,BA116,BC116,BE116,BG116,BI116,BK116,BM116,BO116,BQ116,BS116,BU116,BW116,BY116,CA116,CC116,CE116,CG116,CI116,CK116,CM116,CO116,CQ116,CS116,CU116,CW116,CY116,DA116,DC116,DE116,DI116,DG116,DK116,DM116,DO116)</f>
        <v>195</v>
      </c>
      <c r="DR116" s="32">
        <f t="shared" ref="DR116:DR127" si="488">SUM(L116,N116,P116,R116,T116,V116,X116,Z116,AB116,AD116,AF116,AH116,AJ116,AL116,AN116,AP116,AR116,AT116,AV116,AX116,AZ116,BB116,BD116,BF116,BH116,BJ116,BL116,BN116,BP116,BR116,BT116,BV116,BX116,BZ116,CB116,CD116,CF116,CH116,CJ116,CL116,CN116,CP116,CR116,CT116,CV116,CX116,CZ116,DB116,DD116,DF116,DJ116,DH116,DL116,DN116,DP116)</f>
        <v>6209002.235699201</v>
      </c>
    </row>
    <row r="117" spans="1:122" ht="33.75" customHeight="1" x14ac:dyDescent="0.25">
      <c r="A117" s="28"/>
      <c r="B117" s="29">
        <v>94</v>
      </c>
      <c r="C117" s="23" t="s">
        <v>179</v>
      </c>
      <c r="D117" s="24">
        <f t="shared" si="301"/>
        <v>18150.400000000001</v>
      </c>
      <c r="E117" s="30">
        <v>1.49</v>
      </c>
      <c r="F117" s="25">
        <v>1</v>
      </c>
      <c r="G117" s="24">
        <v>1.4</v>
      </c>
      <c r="H117" s="24">
        <v>1.68</v>
      </c>
      <c r="I117" s="24">
        <v>2.23</v>
      </c>
      <c r="J117" s="24">
        <v>2.39</v>
      </c>
      <c r="K117" s="26"/>
      <c r="L117" s="26">
        <f t="shared" si="436"/>
        <v>0</v>
      </c>
      <c r="M117" s="26"/>
      <c r="N117" s="26">
        <f t="shared" si="437"/>
        <v>0</v>
      </c>
      <c r="O117" s="26">
        <v>200</v>
      </c>
      <c r="P117" s="26">
        <f t="shared" si="438"/>
        <v>9844050.944000002</v>
      </c>
      <c r="Q117" s="26"/>
      <c r="R117" s="26">
        <f t="shared" si="439"/>
        <v>0</v>
      </c>
      <c r="S117" s="26"/>
      <c r="T117" s="26">
        <f t="shared" si="440"/>
        <v>0</v>
      </c>
      <c r="U117" s="26"/>
      <c r="V117" s="26">
        <f t="shared" si="441"/>
        <v>0</v>
      </c>
      <c r="W117" s="26"/>
      <c r="X117" s="26">
        <f t="shared" si="442"/>
        <v>0</v>
      </c>
      <c r="Y117" s="26"/>
      <c r="Z117" s="26">
        <f t="shared" si="443"/>
        <v>0</v>
      </c>
      <c r="AA117" s="26"/>
      <c r="AB117" s="26">
        <f t="shared" si="444"/>
        <v>0</v>
      </c>
      <c r="AC117" s="26"/>
      <c r="AD117" s="26">
        <f t="shared" si="445"/>
        <v>0</v>
      </c>
      <c r="AE117" s="26"/>
      <c r="AF117" s="26">
        <f t="shared" si="446"/>
        <v>0</v>
      </c>
      <c r="AG117" s="26"/>
      <c r="AH117" s="26">
        <f t="shared" si="447"/>
        <v>0</v>
      </c>
      <c r="AI117" s="26"/>
      <c r="AJ117" s="26">
        <f t="shared" si="448"/>
        <v>0</v>
      </c>
      <c r="AK117" s="26"/>
      <c r="AL117" s="26">
        <f t="shared" si="449"/>
        <v>0</v>
      </c>
      <c r="AM117" s="26"/>
      <c r="AN117" s="26">
        <f t="shared" si="450"/>
        <v>0</v>
      </c>
      <c r="AO117" s="26"/>
      <c r="AP117" s="26">
        <f t="shared" si="451"/>
        <v>0</v>
      </c>
      <c r="AQ117" s="26"/>
      <c r="AR117" s="26">
        <f t="shared" si="452"/>
        <v>0</v>
      </c>
      <c r="AS117" s="26"/>
      <c r="AT117" s="26">
        <f t="shared" si="453"/>
        <v>0</v>
      </c>
      <c r="AU117" s="26"/>
      <c r="AV117" s="26">
        <f t="shared" si="454"/>
        <v>0</v>
      </c>
      <c r="AW117" s="26"/>
      <c r="AX117" s="26">
        <f t="shared" si="455"/>
        <v>0</v>
      </c>
      <c r="AY117" s="26"/>
      <c r="AZ117" s="26">
        <f t="shared" si="456"/>
        <v>0</v>
      </c>
      <c r="BA117" s="26"/>
      <c r="BB117" s="26">
        <f t="shared" si="457"/>
        <v>0</v>
      </c>
      <c r="BC117" s="26"/>
      <c r="BD117" s="26">
        <f t="shared" si="458"/>
        <v>0</v>
      </c>
      <c r="BE117" s="26"/>
      <c r="BF117" s="26">
        <f t="shared" si="459"/>
        <v>0</v>
      </c>
      <c r="BG117" s="26"/>
      <c r="BH117" s="26">
        <f t="shared" si="460"/>
        <v>0</v>
      </c>
      <c r="BI117" s="26"/>
      <c r="BJ117" s="26">
        <f t="shared" si="461"/>
        <v>0</v>
      </c>
      <c r="BK117" s="26"/>
      <c r="BL117" s="26">
        <f t="shared" si="462"/>
        <v>0</v>
      </c>
      <c r="BM117" s="26"/>
      <c r="BN117" s="26">
        <f t="shared" si="463"/>
        <v>0</v>
      </c>
      <c r="BO117" s="26"/>
      <c r="BP117" s="26">
        <f t="shared" si="464"/>
        <v>0</v>
      </c>
      <c r="BQ117" s="26"/>
      <c r="BR117" s="26">
        <f t="shared" si="465"/>
        <v>0</v>
      </c>
      <c r="BS117" s="26"/>
      <c r="BT117" s="26">
        <f t="shared" si="466"/>
        <v>0</v>
      </c>
      <c r="BU117" s="26"/>
      <c r="BV117" s="26">
        <f t="shared" si="467"/>
        <v>0</v>
      </c>
      <c r="BW117" s="26"/>
      <c r="BX117" s="26">
        <f t="shared" si="468"/>
        <v>0</v>
      </c>
      <c r="BY117" s="26"/>
      <c r="BZ117" s="26">
        <f t="shared" si="469"/>
        <v>0</v>
      </c>
      <c r="CA117" s="26"/>
      <c r="CB117" s="26">
        <f t="shared" si="470"/>
        <v>0</v>
      </c>
      <c r="CC117" s="26"/>
      <c r="CD117" s="26">
        <f t="shared" si="471"/>
        <v>0</v>
      </c>
      <c r="CE117" s="26"/>
      <c r="CF117" s="26">
        <f t="shared" si="472"/>
        <v>0</v>
      </c>
      <c r="CG117" s="26"/>
      <c r="CH117" s="26">
        <f t="shared" si="473"/>
        <v>0</v>
      </c>
      <c r="CI117" s="26"/>
      <c r="CJ117" s="26">
        <f t="shared" si="474"/>
        <v>0</v>
      </c>
      <c r="CK117" s="26"/>
      <c r="CL117" s="26">
        <f t="shared" si="475"/>
        <v>0</v>
      </c>
      <c r="CM117" s="27"/>
      <c r="CN117" s="27">
        <f t="shared" si="476"/>
        <v>0</v>
      </c>
      <c r="CO117" s="26"/>
      <c r="CP117" s="26">
        <f t="shared" si="477"/>
        <v>0</v>
      </c>
      <c r="CQ117" s="26"/>
      <c r="CR117" s="26">
        <f t="shared" si="478"/>
        <v>0</v>
      </c>
      <c r="CS117" s="26"/>
      <c r="CT117" s="26">
        <f t="shared" si="479"/>
        <v>0</v>
      </c>
      <c r="CU117" s="26"/>
      <c r="CV117" s="26">
        <f t="shared" si="480"/>
        <v>0</v>
      </c>
      <c r="CW117" s="26"/>
      <c r="CX117" s="26">
        <f t="shared" si="481"/>
        <v>0</v>
      </c>
      <c r="CY117" s="26"/>
      <c r="CZ117" s="26">
        <f t="shared" si="482"/>
        <v>0</v>
      </c>
      <c r="DA117" s="26"/>
      <c r="DB117" s="26">
        <f t="shared" si="483"/>
        <v>0</v>
      </c>
      <c r="DC117" s="26"/>
      <c r="DD117" s="26">
        <f t="shared" si="484"/>
        <v>0</v>
      </c>
      <c r="DE117" s="26"/>
      <c r="DF117" s="26">
        <f t="shared" si="485"/>
        <v>0</v>
      </c>
      <c r="DG117" s="26"/>
      <c r="DH117" s="26"/>
      <c r="DI117" s="26"/>
      <c r="DJ117" s="26"/>
      <c r="DK117" s="26"/>
      <c r="DL117" s="26">
        <f t="shared" si="486"/>
        <v>0</v>
      </c>
      <c r="DM117" s="26"/>
      <c r="DN117" s="26"/>
      <c r="DO117" s="26"/>
      <c r="DP117" s="26"/>
      <c r="DQ117" s="32">
        <f t="shared" si="487"/>
        <v>200</v>
      </c>
      <c r="DR117" s="32">
        <f t="shared" si="488"/>
        <v>9844050.944000002</v>
      </c>
    </row>
    <row r="118" spans="1:122" ht="38.25" customHeight="1" x14ac:dyDescent="0.25">
      <c r="A118" s="28"/>
      <c r="B118" s="29">
        <v>95</v>
      </c>
      <c r="C118" s="23" t="s">
        <v>180</v>
      </c>
      <c r="D118" s="24">
        <f t="shared" si="301"/>
        <v>18150.400000000001</v>
      </c>
      <c r="E118" s="30">
        <v>0.68</v>
      </c>
      <c r="F118" s="25">
        <v>1</v>
      </c>
      <c r="G118" s="24">
        <v>1.4</v>
      </c>
      <c r="H118" s="24">
        <v>1.68</v>
      </c>
      <c r="I118" s="24">
        <v>2.23</v>
      </c>
      <c r="J118" s="24">
        <v>2.39</v>
      </c>
      <c r="K118" s="26"/>
      <c r="L118" s="26">
        <f t="shared" si="436"/>
        <v>0</v>
      </c>
      <c r="M118" s="26">
        <v>112</v>
      </c>
      <c r="N118" s="26">
        <f t="shared" si="437"/>
        <v>2515848.7244800008</v>
      </c>
      <c r="O118" s="26"/>
      <c r="P118" s="26">
        <f t="shared" si="438"/>
        <v>0</v>
      </c>
      <c r="Q118" s="26">
        <v>600</v>
      </c>
      <c r="R118" s="26">
        <f t="shared" si="439"/>
        <v>11404259.328000002</v>
      </c>
      <c r="S118" s="26">
        <v>0</v>
      </c>
      <c r="T118" s="26">
        <f t="shared" si="440"/>
        <v>0</v>
      </c>
      <c r="U118" s="26">
        <v>98</v>
      </c>
      <c r="V118" s="26">
        <f t="shared" si="441"/>
        <v>1862695.6902400004</v>
      </c>
      <c r="W118" s="26">
        <v>0</v>
      </c>
      <c r="X118" s="26">
        <f t="shared" si="442"/>
        <v>0</v>
      </c>
      <c r="Y118" s="26">
        <v>0</v>
      </c>
      <c r="Z118" s="26">
        <f t="shared" si="443"/>
        <v>0</v>
      </c>
      <c r="AA118" s="26">
        <v>0</v>
      </c>
      <c r="AB118" s="26">
        <f t="shared" si="444"/>
        <v>0</v>
      </c>
      <c r="AC118" s="26"/>
      <c r="AD118" s="26">
        <f t="shared" si="445"/>
        <v>0</v>
      </c>
      <c r="AE118" s="26">
        <v>3</v>
      </c>
      <c r="AF118" s="26">
        <f t="shared" si="446"/>
        <v>52615.105536000003</v>
      </c>
      <c r="AG118" s="26">
        <v>38</v>
      </c>
      <c r="AH118" s="26">
        <f t="shared" si="447"/>
        <v>669741.047808</v>
      </c>
      <c r="AI118" s="26">
        <v>4</v>
      </c>
      <c r="AJ118" s="26">
        <f t="shared" si="448"/>
        <v>70499.057664000007</v>
      </c>
      <c r="AK118" s="26"/>
      <c r="AL118" s="26">
        <f t="shared" si="449"/>
        <v>0</v>
      </c>
      <c r="AM118" s="26"/>
      <c r="AN118" s="26">
        <f t="shared" si="450"/>
        <v>0</v>
      </c>
      <c r="AO118" s="26">
        <v>0</v>
      </c>
      <c r="AP118" s="26">
        <f t="shared" si="451"/>
        <v>0</v>
      </c>
      <c r="AQ118" s="26">
        <v>0</v>
      </c>
      <c r="AR118" s="26">
        <f t="shared" si="452"/>
        <v>0</v>
      </c>
      <c r="AS118" s="26">
        <v>28</v>
      </c>
      <c r="AT118" s="26">
        <f t="shared" si="453"/>
        <v>532198.76864000014</v>
      </c>
      <c r="AU118" s="26"/>
      <c r="AV118" s="26">
        <f t="shared" si="454"/>
        <v>0</v>
      </c>
      <c r="AW118" s="26">
        <v>0</v>
      </c>
      <c r="AX118" s="26">
        <f t="shared" si="455"/>
        <v>0</v>
      </c>
      <c r="AY118" s="26">
        <v>0</v>
      </c>
      <c r="AZ118" s="26">
        <f t="shared" si="456"/>
        <v>0</v>
      </c>
      <c r="BA118" s="26">
        <v>0</v>
      </c>
      <c r="BB118" s="26">
        <f t="shared" si="457"/>
        <v>0</v>
      </c>
      <c r="BC118" s="26">
        <v>0</v>
      </c>
      <c r="BD118" s="26">
        <f t="shared" si="458"/>
        <v>0</v>
      </c>
      <c r="BE118" s="26">
        <v>0</v>
      </c>
      <c r="BF118" s="26">
        <f t="shared" si="459"/>
        <v>0</v>
      </c>
      <c r="BG118" s="26">
        <v>140</v>
      </c>
      <c r="BH118" s="26">
        <f t="shared" si="460"/>
        <v>2660993.8432</v>
      </c>
      <c r="BI118" s="26">
        <v>29</v>
      </c>
      <c r="BJ118" s="26">
        <f t="shared" si="461"/>
        <v>521140.09292800009</v>
      </c>
      <c r="BK118" s="26">
        <v>13</v>
      </c>
      <c r="BL118" s="26">
        <f t="shared" si="462"/>
        <v>204412.70886400004</v>
      </c>
      <c r="BM118" s="26">
        <v>4</v>
      </c>
      <c r="BN118" s="26">
        <f t="shared" si="463"/>
        <v>116116.09497600002</v>
      </c>
      <c r="BO118" s="26">
        <v>12</v>
      </c>
      <c r="BP118" s="26">
        <f t="shared" si="464"/>
        <v>373230.30528000009</v>
      </c>
      <c r="BQ118" s="26">
        <v>10</v>
      </c>
      <c r="BR118" s="26">
        <f t="shared" si="465"/>
        <v>210460.42214400001</v>
      </c>
      <c r="BS118" s="26">
        <v>5</v>
      </c>
      <c r="BT118" s="26">
        <f t="shared" si="466"/>
        <v>99528.081408000013</v>
      </c>
      <c r="BU118" s="26">
        <v>31</v>
      </c>
      <c r="BV118" s="26">
        <f t="shared" si="467"/>
        <v>899899.73606399994</v>
      </c>
      <c r="BW118" s="26">
        <v>65</v>
      </c>
      <c r="BX118" s="26">
        <f t="shared" si="468"/>
        <v>1293865.0583039999</v>
      </c>
      <c r="BY118" s="26">
        <v>200</v>
      </c>
      <c r="BZ118" s="26">
        <f t="shared" si="469"/>
        <v>4209208.44288</v>
      </c>
      <c r="CA118" s="26">
        <v>190</v>
      </c>
      <c r="CB118" s="26">
        <f t="shared" si="470"/>
        <v>3782067.0935040005</v>
      </c>
      <c r="CC118" s="26">
        <v>1</v>
      </c>
      <c r="CD118" s="26">
        <f t="shared" si="471"/>
        <v>21046.042214400004</v>
      </c>
      <c r="CE118" s="26">
        <v>73</v>
      </c>
      <c r="CF118" s="26">
        <f t="shared" si="472"/>
        <v>1536361.0816512001</v>
      </c>
      <c r="CG118" s="26">
        <v>0</v>
      </c>
      <c r="CH118" s="26">
        <f t="shared" si="473"/>
        <v>0</v>
      </c>
      <c r="CI118" s="26">
        <v>200</v>
      </c>
      <c r="CJ118" s="26">
        <f t="shared" si="474"/>
        <v>4312883.5276800003</v>
      </c>
      <c r="CK118" s="26">
        <v>98</v>
      </c>
      <c r="CL118" s="26">
        <f t="shared" si="475"/>
        <v>2113312.9285632004</v>
      </c>
      <c r="CM118" s="27">
        <v>4</v>
      </c>
      <c r="CN118" s="27">
        <f t="shared" si="476"/>
        <v>86257.670553600023</v>
      </c>
      <c r="CO118" s="26">
        <v>70</v>
      </c>
      <c r="CP118" s="26">
        <f t="shared" si="477"/>
        <v>1509509.2346880001</v>
      </c>
      <c r="CQ118" s="26">
        <v>0</v>
      </c>
      <c r="CR118" s="26">
        <f t="shared" si="478"/>
        <v>0</v>
      </c>
      <c r="CS118" s="26">
        <v>0</v>
      </c>
      <c r="CT118" s="26">
        <f t="shared" si="479"/>
        <v>0</v>
      </c>
      <c r="CU118" s="26">
        <v>17</v>
      </c>
      <c r="CV118" s="26">
        <f t="shared" si="480"/>
        <v>422994.34598400007</v>
      </c>
      <c r="CW118" s="26">
        <v>0</v>
      </c>
      <c r="CX118" s="26">
        <f t="shared" si="481"/>
        <v>0</v>
      </c>
      <c r="CY118" s="26">
        <v>70</v>
      </c>
      <c r="CZ118" s="26">
        <f t="shared" si="482"/>
        <v>1509509.2346880001</v>
      </c>
      <c r="DA118" s="26">
        <v>80</v>
      </c>
      <c r="DB118" s="26">
        <f t="shared" si="483"/>
        <v>1683683.3771520001</v>
      </c>
      <c r="DC118" s="26">
        <v>1</v>
      </c>
      <c r="DD118" s="26">
        <f t="shared" si="484"/>
        <v>41284.899840000013</v>
      </c>
      <c r="DE118" s="26">
        <v>26</v>
      </c>
      <c r="DF118" s="26">
        <f t="shared" si="485"/>
        <v>1073728.2949120002</v>
      </c>
      <c r="DG118" s="26"/>
      <c r="DH118" s="26"/>
      <c r="DI118" s="26"/>
      <c r="DJ118" s="26"/>
      <c r="DK118" s="26"/>
      <c r="DL118" s="26">
        <f t="shared" si="486"/>
        <v>0</v>
      </c>
      <c r="DM118" s="26"/>
      <c r="DN118" s="26"/>
      <c r="DO118" s="26"/>
      <c r="DP118" s="26"/>
      <c r="DQ118" s="32">
        <f t="shared" si="487"/>
        <v>2222</v>
      </c>
      <c r="DR118" s="32">
        <f t="shared" si="488"/>
        <v>45789350.239846408</v>
      </c>
    </row>
    <row r="119" spans="1:122" ht="38.25" customHeight="1" x14ac:dyDescent="0.25">
      <c r="A119" s="28"/>
      <c r="B119" s="29">
        <v>96</v>
      </c>
      <c r="C119" s="23" t="s">
        <v>181</v>
      </c>
      <c r="D119" s="24">
        <f t="shared" si="301"/>
        <v>18150.400000000001</v>
      </c>
      <c r="E119" s="30">
        <v>1.01</v>
      </c>
      <c r="F119" s="25">
        <v>1</v>
      </c>
      <c r="G119" s="24">
        <v>1.4</v>
      </c>
      <c r="H119" s="24">
        <v>1.68</v>
      </c>
      <c r="I119" s="24">
        <v>2.23</v>
      </c>
      <c r="J119" s="24">
        <v>2.39</v>
      </c>
      <c r="K119" s="26"/>
      <c r="L119" s="26">
        <f t="shared" si="436"/>
        <v>0</v>
      </c>
      <c r="M119" s="26"/>
      <c r="N119" s="26">
        <f t="shared" si="437"/>
        <v>0</v>
      </c>
      <c r="O119" s="26"/>
      <c r="P119" s="26">
        <f t="shared" si="438"/>
        <v>0</v>
      </c>
      <c r="Q119" s="26">
        <v>80</v>
      </c>
      <c r="R119" s="26">
        <f t="shared" si="439"/>
        <v>2258490.5728000002</v>
      </c>
      <c r="S119" s="26"/>
      <c r="T119" s="26">
        <f t="shared" si="440"/>
        <v>0</v>
      </c>
      <c r="U119" s="26"/>
      <c r="V119" s="26">
        <f t="shared" si="441"/>
        <v>0</v>
      </c>
      <c r="W119" s="26"/>
      <c r="X119" s="26">
        <f t="shared" si="442"/>
        <v>0</v>
      </c>
      <c r="Y119" s="26"/>
      <c r="Z119" s="26">
        <f t="shared" si="443"/>
        <v>0</v>
      </c>
      <c r="AA119" s="26"/>
      <c r="AB119" s="26">
        <f t="shared" si="444"/>
        <v>0</v>
      </c>
      <c r="AC119" s="26"/>
      <c r="AD119" s="26">
        <f t="shared" si="445"/>
        <v>0</v>
      </c>
      <c r="AE119" s="26"/>
      <c r="AF119" s="26">
        <f t="shared" si="446"/>
        <v>0</v>
      </c>
      <c r="AG119" s="26"/>
      <c r="AH119" s="26">
        <f t="shared" si="447"/>
        <v>0</v>
      </c>
      <c r="AI119" s="26"/>
      <c r="AJ119" s="26">
        <f t="shared" si="448"/>
        <v>0</v>
      </c>
      <c r="AK119" s="26"/>
      <c r="AL119" s="26">
        <f t="shared" si="449"/>
        <v>0</v>
      </c>
      <c r="AM119" s="26"/>
      <c r="AN119" s="26">
        <f t="shared" si="450"/>
        <v>0</v>
      </c>
      <c r="AO119" s="26"/>
      <c r="AP119" s="26">
        <f t="shared" si="451"/>
        <v>0</v>
      </c>
      <c r="AQ119" s="26"/>
      <c r="AR119" s="26">
        <f t="shared" si="452"/>
        <v>0</v>
      </c>
      <c r="AS119" s="26"/>
      <c r="AT119" s="26">
        <f t="shared" si="453"/>
        <v>0</v>
      </c>
      <c r="AU119" s="26"/>
      <c r="AV119" s="26">
        <f t="shared" si="454"/>
        <v>0</v>
      </c>
      <c r="AW119" s="26"/>
      <c r="AX119" s="26">
        <f t="shared" si="455"/>
        <v>0</v>
      </c>
      <c r="AY119" s="26"/>
      <c r="AZ119" s="26">
        <f t="shared" si="456"/>
        <v>0</v>
      </c>
      <c r="BA119" s="26"/>
      <c r="BB119" s="26">
        <f t="shared" si="457"/>
        <v>0</v>
      </c>
      <c r="BC119" s="26"/>
      <c r="BD119" s="26">
        <f t="shared" si="458"/>
        <v>0</v>
      </c>
      <c r="BE119" s="26"/>
      <c r="BF119" s="26">
        <f t="shared" si="459"/>
        <v>0</v>
      </c>
      <c r="BG119" s="26"/>
      <c r="BH119" s="26">
        <f t="shared" si="460"/>
        <v>0</v>
      </c>
      <c r="BI119" s="26"/>
      <c r="BJ119" s="26">
        <f t="shared" si="461"/>
        <v>0</v>
      </c>
      <c r="BK119" s="26"/>
      <c r="BL119" s="26">
        <f t="shared" si="462"/>
        <v>0</v>
      </c>
      <c r="BM119" s="26"/>
      <c r="BN119" s="26">
        <f t="shared" si="463"/>
        <v>0</v>
      </c>
      <c r="BO119" s="26"/>
      <c r="BP119" s="26">
        <f t="shared" si="464"/>
        <v>0</v>
      </c>
      <c r="BQ119" s="26">
        <v>4</v>
      </c>
      <c r="BR119" s="26">
        <f t="shared" si="465"/>
        <v>125038.25080319999</v>
      </c>
      <c r="BS119" s="26"/>
      <c r="BT119" s="26">
        <f t="shared" si="466"/>
        <v>0</v>
      </c>
      <c r="BU119" s="26"/>
      <c r="BV119" s="26">
        <f t="shared" si="467"/>
        <v>0</v>
      </c>
      <c r="BW119" s="26"/>
      <c r="BX119" s="26">
        <f t="shared" si="468"/>
        <v>0</v>
      </c>
      <c r="BY119" s="26"/>
      <c r="BZ119" s="26">
        <f t="shared" si="469"/>
        <v>0</v>
      </c>
      <c r="CA119" s="26"/>
      <c r="CB119" s="26">
        <f t="shared" si="470"/>
        <v>0</v>
      </c>
      <c r="CC119" s="26"/>
      <c r="CD119" s="26">
        <f t="shared" si="471"/>
        <v>0</v>
      </c>
      <c r="CE119" s="26"/>
      <c r="CF119" s="26">
        <f t="shared" si="472"/>
        <v>0</v>
      </c>
      <c r="CG119" s="26"/>
      <c r="CH119" s="26">
        <f t="shared" si="473"/>
        <v>0</v>
      </c>
      <c r="CI119" s="26">
        <v>168</v>
      </c>
      <c r="CJ119" s="26">
        <f t="shared" si="474"/>
        <v>5380956.4483584007</v>
      </c>
      <c r="CK119" s="26"/>
      <c r="CL119" s="26">
        <f t="shared" si="475"/>
        <v>0</v>
      </c>
      <c r="CM119" s="27"/>
      <c r="CN119" s="27">
        <f t="shared" si="476"/>
        <v>0</v>
      </c>
      <c r="CO119" s="26">
        <v>70</v>
      </c>
      <c r="CP119" s="26">
        <f t="shared" si="477"/>
        <v>2242065.1868159999</v>
      </c>
      <c r="CQ119" s="26"/>
      <c r="CR119" s="26">
        <f t="shared" si="478"/>
        <v>0</v>
      </c>
      <c r="CS119" s="26"/>
      <c r="CT119" s="26">
        <f t="shared" si="479"/>
        <v>0</v>
      </c>
      <c r="CU119" s="26"/>
      <c r="CV119" s="26">
        <f t="shared" si="480"/>
        <v>0</v>
      </c>
      <c r="CW119" s="26"/>
      <c r="CX119" s="26">
        <f t="shared" si="481"/>
        <v>0</v>
      </c>
      <c r="CY119" s="26"/>
      <c r="CZ119" s="26">
        <f t="shared" si="482"/>
        <v>0</v>
      </c>
      <c r="DA119" s="26"/>
      <c r="DB119" s="26">
        <f t="shared" si="483"/>
        <v>0</v>
      </c>
      <c r="DC119" s="26"/>
      <c r="DD119" s="26">
        <f t="shared" si="484"/>
        <v>0</v>
      </c>
      <c r="DE119" s="26"/>
      <c r="DF119" s="26">
        <f t="shared" si="485"/>
        <v>0</v>
      </c>
      <c r="DG119" s="26"/>
      <c r="DH119" s="26"/>
      <c r="DI119" s="26"/>
      <c r="DJ119" s="26"/>
      <c r="DK119" s="26"/>
      <c r="DL119" s="26">
        <f t="shared" si="486"/>
        <v>0</v>
      </c>
      <c r="DM119" s="26"/>
      <c r="DN119" s="26"/>
      <c r="DO119" s="26"/>
      <c r="DP119" s="26"/>
      <c r="DQ119" s="32">
        <f t="shared" si="487"/>
        <v>322</v>
      </c>
      <c r="DR119" s="32">
        <f t="shared" si="488"/>
        <v>10006550.458777601</v>
      </c>
    </row>
    <row r="120" spans="1:122" x14ac:dyDescent="0.25">
      <c r="A120" s="28"/>
      <c r="B120" s="29">
        <v>97</v>
      </c>
      <c r="C120" s="23" t="s">
        <v>182</v>
      </c>
      <c r="D120" s="24">
        <f t="shared" si="301"/>
        <v>18150.400000000001</v>
      </c>
      <c r="E120" s="30">
        <v>0.4</v>
      </c>
      <c r="F120" s="25">
        <v>1</v>
      </c>
      <c r="G120" s="24">
        <v>1.4</v>
      </c>
      <c r="H120" s="24">
        <v>1.68</v>
      </c>
      <c r="I120" s="24">
        <v>2.23</v>
      </c>
      <c r="J120" s="24">
        <v>2.39</v>
      </c>
      <c r="K120" s="26"/>
      <c r="L120" s="26">
        <f t="shared" si="436"/>
        <v>0</v>
      </c>
      <c r="M120" s="26">
        <v>0</v>
      </c>
      <c r="N120" s="26">
        <f t="shared" si="437"/>
        <v>0</v>
      </c>
      <c r="O120" s="26"/>
      <c r="P120" s="26">
        <f t="shared" si="438"/>
        <v>0</v>
      </c>
      <c r="Q120" s="26">
        <v>882</v>
      </c>
      <c r="R120" s="26">
        <f t="shared" si="439"/>
        <v>9861330.1248000003</v>
      </c>
      <c r="S120" s="26">
        <v>0</v>
      </c>
      <c r="T120" s="26">
        <f t="shared" si="440"/>
        <v>0</v>
      </c>
      <c r="U120" s="26">
        <v>0</v>
      </c>
      <c r="V120" s="26">
        <f t="shared" si="441"/>
        <v>0</v>
      </c>
      <c r="W120" s="26">
        <v>0</v>
      </c>
      <c r="X120" s="26">
        <f t="shared" si="442"/>
        <v>0</v>
      </c>
      <c r="Y120" s="26">
        <v>0</v>
      </c>
      <c r="Z120" s="26">
        <f t="shared" si="443"/>
        <v>0</v>
      </c>
      <c r="AA120" s="26">
        <v>0</v>
      </c>
      <c r="AB120" s="26">
        <f t="shared" si="444"/>
        <v>0</v>
      </c>
      <c r="AC120" s="26">
        <v>12</v>
      </c>
      <c r="AD120" s="26">
        <f t="shared" si="445"/>
        <v>117091.86048</v>
      </c>
      <c r="AE120" s="26">
        <v>16</v>
      </c>
      <c r="AF120" s="26">
        <f t="shared" si="446"/>
        <v>165066.99776</v>
      </c>
      <c r="AG120" s="26">
        <v>64</v>
      </c>
      <c r="AH120" s="26">
        <f t="shared" si="447"/>
        <v>663520.54272000003</v>
      </c>
      <c r="AI120" s="26">
        <v>36</v>
      </c>
      <c r="AJ120" s="26">
        <f t="shared" si="448"/>
        <v>373230.30528000003</v>
      </c>
      <c r="AK120" s="26"/>
      <c r="AL120" s="26">
        <f t="shared" si="449"/>
        <v>0</v>
      </c>
      <c r="AM120" s="26">
        <v>29</v>
      </c>
      <c r="AN120" s="26">
        <f t="shared" si="450"/>
        <v>300657.74592000007</v>
      </c>
      <c r="AO120" s="26">
        <v>0</v>
      </c>
      <c r="AP120" s="26">
        <f t="shared" si="451"/>
        <v>0</v>
      </c>
      <c r="AQ120" s="26">
        <v>0</v>
      </c>
      <c r="AR120" s="26">
        <f t="shared" si="452"/>
        <v>0</v>
      </c>
      <c r="AS120" s="26">
        <v>0</v>
      </c>
      <c r="AT120" s="26">
        <f t="shared" si="453"/>
        <v>0</v>
      </c>
      <c r="AU120" s="26">
        <v>0</v>
      </c>
      <c r="AV120" s="26">
        <f t="shared" si="454"/>
        <v>0</v>
      </c>
      <c r="AW120" s="26">
        <v>0</v>
      </c>
      <c r="AX120" s="26">
        <f t="shared" si="455"/>
        <v>0</v>
      </c>
      <c r="AY120" s="26">
        <v>0</v>
      </c>
      <c r="AZ120" s="26">
        <f t="shared" si="456"/>
        <v>0</v>
      </c>
      <c r="BA120" s="26">
        <v>0</v>
      </c>
      <c r="BB120" s="26">
        <f t="shared" si="457"/>
        <v>0</v>
      </c>
      <c r="BC120" s="26">
        <v>0</v>
      </c>
      <c r="BD120" s="26">
        <f t="shared" si="458"/>
        <v>0</v>
      </c>
      <c r="BE120" s="26">
        <v>0</v>
      </c>
      <c r="BF120" s="26">
        <f t="shared" si="459"/>
        <v>0</v>
      </c>
      <c r="BG120" s="26">
        <v>0</v>
      </c>
      <c r="BH120" s="26">
        <f t="shared" si="460"/>
        <v>0</v>
      </c>
      <c r="BI120" s="26">
        <v>0</v>
      </c>
      <c r="BJ120" s="26">
        <f t="shared" si="461"/>
        <v>0</v>
      </c>
      <c r="BK120" s="26">
        <v>1</v>
      </c>
      <c r="BL120" s="26">
        <f t="shared" si="462"/>
        <v>9249.4438399999999</v>
      </c>
      <c r="BM120" s="26">
        <v>2</v>
      </c>
      <c r="BN120" s="26">
        <f t="shared" si="463"/>
        <v>34151.79264</v>
      </c>
      <c r="BO120" s="26">
        <v>1</v>
      </c>
      <c r="BP120" s="26">
        <f t="shared" si="464"/>
        <v>18295.603200000001</v>
      </c>
      <c r="BQ120" s="26">
        <v>50</v>
      </c>
      <c r="BR120" s="26">
        <f t="shared" si="465"/>
        <v>619001.24159999995</v>
      </c>
      <c r="BS120" s="26">
        <v>34</v>
      </c>
      <c r="BT120" s="26">
        <f t="shared" si="466"/>
        <v>398112.32563200011</v>
      </c>
      <c r="BU120" s="26">
        <v>23</v>
      </c>
      <c r="BV120" s="26">
        <f t="shared" si="467"/>
        <v>392745.61536</v>
      </c>
      <c r="BW120" s="26">
        <v>43</v>
      </c>
      <c r="BX120" s="26">
        <f t="shared" si="468"/>
        <v>503495.00006400008</v>
      </c>
      <c r="BY120" s="26"/>
      <c r="BZ120" s="26">
        <f t="shared" si="469"/>
        <v>0</v>
      </c>
      <c r="CA120" s="26">
        <v>20</v>
      </c>
      <c r="CB120" s="26">
        <f t="shared" si="470"/>
        <v>234183.72096000001</v>
      </c>
      <c r="CC120" s="26">
        <v>59</v>
      </c>
      <c r="CD120" s="26">
        <f t="shared" si="471"/>
        <v>730421.46508799994</v>
      </c>
      <c r="CE120" s="26">
        <v>28</v>
      </c>
      <c r="CF120" s="26">
        <f t="shared" si="472"/>
        <v>346640.69529600005</v>
      </c>
      <c r="CG120" s="26">
        <v>0</v>
      </c>
      <c r="CH120" s="26">
        <f t="shared" si="473"/>
        <v>0</v>
      </c>
      <c r="CI120" s="26">
        <v>2</v>
      </c>
      <c r="CJ120" s="26">
        <f t="shared" si="474"/>
        <v>25369.903104000005</v>
      </c>
      <c r="CK120" s="26"/>
      <c r="CL120" s="26">
        <f t="shared" si="475"/>
        <v>0</v>
      </c>
      <c r="CM120" s="27">
        <v>0</v>
      </c>
      <c r="CN120" s="27">
        <f t="shared" si="476"/>
        <v>0</v>
      </c>
      <c r="CO120" s="26">
        <v>200</v>
      </c>
      <c r="CP120" s="26">
        <f t="shared" si="477"/>
        <v>2536990.3104000003</v>
      </c>
      <c r="CQ120" s="26">
        <v>0</v>
      </c>
      <c r="CR120" s="26">
        <f t="shared" si="478"/>
        <v>0</v>
      </c>
      <c r="CS120" s="26">
        <v>0</v>
      </c>
      <c r="CT120" s="26">
        <f t="shared" si="479"/>
        <v>0</v>
      </c>
      <c r="CU120" s="26"/>
      <c r="CV120" s="26">
        <f t="shared" si="480"/>
        <v>0</v>
      </c>
      <c r="CW120" s="26">
        <v>0</v>
      </c>
      <c r="CX120" s="26">
        <f t="shared" si="481"/>
        <v>0</v>
      </c>
      <c r="CY120" s="26"/>
      <c r="CZ120" s="26">
        <f t="shared" si="482"/>
        <v>0</v>
      </c>
      <c r="DA120" s="26">
        <v>8</v>
      </c>
      <c r="DB120" s="26">
        <f t="shared" si="483"/>
        <v>99040.198655999993</v>
      </c>
      <c r="DC120" s="26">
        <v>8</v>
      </c>
      <c r="DD120" s="26">
        <f t="shared" si="484"/>
        <v>194281.88160000002</v>
      </c>
      <c r="DE120" s="26">
        <v>14</v>
      </c>
      <c r="DF120" s="26">
        <f t="shared" si="485"/>
        <v>340094.93504000007</v>
      </c>
      <c r="DG120" s="26"/>
      <c r="DH120" s="26"/>
      <c r="DI120" s="26"/>
      <c r="DJ120" s="26"/>
      <c r="DK120" s="26"/>
      <c r="DL120" s="26">
        <f t="shared" si="486"/>
        <v>0</v>
      </c>
      <c r="DM120" s="26"/>
      <c r="DN120" s="26"/>
      <c r="DO120" s="26"/>
      <c r="DP120" s="26"/>
      <c r="DQ120" s="32">
        <f t="shared" si="487"/>
        <v>1532</v>
      </c>
      <c r="DR120" s="32">
        <f t="shared" si="488"/>
        <v>17962971.709440004</v>
      </c>
    </row>
    <row r="121" spans="1:122" ht="36.75" customHeight="1" x14ac:dyDescent="0.25">
      <c r="A121" s="28"/>
      <c r="B121" s="29">
        <v>98</v>
      </c>
      <c r="C121" s="23" t="s">
        <v>183</v>
      </c>
      <c r="D121" s="24">
        <f t="shared" si="301"/>
        <v>18150.400000000001</v>
      </c>
      <c r="E121" s="30">
        <v>1.54</v>
      </c>
      <c r="F121" s="25">
        <v>1</v>
      </c>
      <c r="G121" s="24">
        <v>1.4</v>
      </c>
      <c r="H121" s="24">
        <v>1.68</v>
      </c>
      <c r="I121" s="24">
        <v>2.23</v>
      </c>
      <c r="J121" s="24">
        <v>2.39</v>
      </c>
      <c r="K121" s="26"/>
      <c r="L121" s="26">
        <f t="shared" si="436"/>
        <v>0</v>
      </c>
      <c r="M121" s="26">
        <v>1</v>
      </c>
      <c r="N121" s="26">
        <f t="shared" si="437"/>
        <v>50871.941120000003</v>
      </c>
      <c r="O121" s="26"/>
      <c r="P121" s="26">
        <f t="shared" si="438"/>
        <v>0</v>
      </c>
      <c r="Q121" s="26">
        <v>449</v>
      </c>
      <c r="R121" s="26">
        <f t="shared" si="439"/>
        <v>19327424.399360001</v>
      </c>
      <c r="S121" s="26">
        <v>0</v>
      </c>
      <c r="T121" s="26">
        <f t="shared" si="440"/>
        <v>0</v>
      </c>
      <c r="U121" s="26">
        <v>2</v>
      </c>
      <c r="V121" s="26">
        <f t="shared" si="441"/>
        <v>86090.977280000006</v>
      </c>
      <c r="W121" s="26">
        <v>0</v>
      </c>
      <c r="X121" s="26">
        <f t="shared" si="442"/>
        <v>0</v>
      </c>
      <c r="Y121" s="26">
        <v>0</v>
      </c>
      <c r="Z121" s="26">
        <f t="shared" si="443"/>
        <v>0</v>
      </c>
      <c r="AA121" s="26">
        <v>0</v>
      </c>
      <c r="AB121" s="26">
        <f t="shared" si="444"/>
        <v>0</v>
      </c>
      <c r="AC121" s="26">
        <v>0</v>
      </c>
      <c r="AD121" s="26">
        <f t="shared" si="445"/>
        <v>0</v>
      </c>
      <c r="AE121" s="26">
        <v>4</v>
      </c>
      <c r="AF121" s="26">
        <f t="shared" si="446"/>
        <v>158876.98534399999</v>
      </c>
      <c r="AG121" s="26">
        <v>19</v>
      </c>
      <c r="AH121" s="26">
        <f t="shared" si="447"/>
        <v>758383.24531200004</v>
      </c>
      <c r="AI121" s="26">
        <v>6</v>
      </c>
      <c r="AJ121" s="26">
        <f t="shared" si="448"/>
        <v>239489.44588800002</v>
      </c>
      <c r="AK121" s="26">
        <v>0</v>
      </c>
      <c r="AL121" s="26">
        <f t="shared" si="449"/>
        <v>0</v>
      </c>
      <c r="AM121" s="26">
        <v>5</v>
      </c>
      <c r="AN121" s="26">
        <f t="shared" si="450"/>
        <v>199574.53823999999</v>
      </c>
      <c r="AO121" s="26">
        <v>0</v>
      </c>
      <c r="AP121" s="26">
        <f t="shared" si="451"/>
        <v>0</v>
      </c>
      <c r="AQ121" s="26">
        <v>4</v>
      </c>
      <c r="AR121" s="26">
        <f t="shared" si="452"/>
        <v>162790.211584</v>
      </c>
      <c r="AS121" s="26"/>
      <c r="AT121" s="26">
        <f t="shared" si="453"/>
        <v>0</v>
      </c>
      <c r="AU121" s="26">
        <v>0</v>
      </c>
      <c r="AV121" s="26">
        <f t="shared" si="454"/>
        <v>0</v>
      </c>
      <c r="AW121" s="26">
        <v>0</v>
      </c>
      <c r="AX121" s="26">
        <f t="shared" si="455"/>
        <v>0</v>
      </c>
      <c r="AY121" s="26">
        <v>0</v>
      </c>
      <c r="AZ121" s="26">
        <f t="shared" si="456"/>
        <v>0</v>
      </c>
      <c r="BA121" s="26">
        <v>0</v>
      </c>
      <c r="BB121" s="26">
        <f t="shared" si="457"/>
        <v>0</v>
      </c>
      <c r="BC121" s="26">
        <v>0</v>
      </c>
      <c r="BD121" s="26">
        <f t="shared" si="458"/>
        <v>0</v>
      </c>
      <c r="BE121" s="26">
        <v>0</v>
      </c>
      <c r="BF121" s="26">
        <f t="shared" si="459"/>
        <v>0</v>
      </c>
      <c r="BG121" s="26">
        <v>0</v>
      </c>
      <c r="BH121" s="26">
        <f t="shared" si="460"/>
        <v>0</v>
      </c>
      <c r="BI121" s="26">
        <v>0</v>
      </c>
      <c r="BJ121" s="26">
        <f t="shared" si="461"/>
        <v>0</v>
      </c>
      <c r="BK121" s="26">
        <v>0</v>
      </c>
      <c r="BL121" s="26">
        <f t="shared" si="462"/>
        <v>0</v>
      </c>
      <c r="BM121" s="26">
        <v>1</v>
      </c>
      <c r="BN121" s="26">
        <f t="shared" si="463"/>
        <v>65742.200832000002</v>
      </c>
      <c r="BO121" s="26">
        <v>2</v>
      </c>
      <c r="BP121" s="26">
        <f t="shared" si="464"/>
        <v>140876.14464000001</v>
      </c>
      <c r="BQ121" s="26">
        <v>13</v>
      </c>
      <c r="BR121" s="26">
        <f t="shared" si="465"/>
        <v>619620.24284159997</v>
      </c>
      <c r="BS121" s="26">
        <v>12</v>
      </c>
      <c r="BT121" s="26">
        <f t="shared" si="466"/>
        <v>540964.39541760006</v>
      </c>
      <c r="BU121" s="26">
        <v>2</v>
      </c>
      <c r="BV121" s="26">
        <f t="shared" si="467"/>
        <v>131484.401664</v>
      </c>
      <c r="BW121" s="26">
        <v>20</v>
      </c>
      <c r="BX121" s="26">
        <f t="shared" si="468"/>
        <v>901607.32569600001</v>
      </c>
      <c r="BY121" s="26">
        <v>0</v>
      </c>
      <c r="BZ121" s="26">
        <f t="shared" si="469"/>
        <v>0</v>
      </c>
      <c r="CA121" s="26">
        <v>17</v>
      </c>
      <c r="CB121" s="26">
        <f t="shared" si="470"/>
        <v>766366.22684160003</v>
      </c>
      <c r="CC121" s="26">
        <v>5</v>
      </c>
      <c r="CD121" s="26">
        <f t="shared" si="471"/>
        <v>238315.47801599998</v>
      </c>
      <c r="CE121" s="26">
        <v>7</v>
      </c>
      <c r="CF121" s="26">
        <f t="shared" si="472"/>
        <v>333641.66922240006</v>
      </c>
      <c r="CG121" s="26">
        <v>0</v>
      </c>
      <c r="CH121" s="26">
        <f t="shared" si="473"/>
        <v>0</v>
      </c>
      <c r="CI121" s="26">
        <v>7</v>
      </c>
      <c r="CJ121" s="26">
        <f t="shared" si="474"/>
        <v>341859.44432640006</v>
      </c>
      <c r="CK121" s="26">
        <v>0</v>
      </c>
      <c r="CL121" s="26">
        <f t="shared" si="475"/>
        <v>0</v>
      </c>
      <c r="CM121" s="27">
        <v>0</v>
      </c>
      <c r="CN121" s="27">
        <f t="shared" si="476"/>
        <v>0</v>
      </c>
      <c r="CO121" s="26">
        <v>132</v>
      </c>
      <c r="CP121" s="26">
        <f t="shared" si="477"/>
        <v>6446492.3787264004</v>
      </c>
      <c r="CQ121" s="26">
        <v>0</v>
      </c>
      <c r="CR121" s="26">
        <f t="shared" si="478"/>
        <v>0</v>
      </c>
      <c r="CS121" s="26">
        <v>0</v>
      </c>
      <c r="CT121" s="26">
        <f t="shared" si="479"/>
        <v>0</v>
      </c>
      <c r="CU121" s="26">
        <v>2</v>
      </c>
      <c r="CV121" s="26">
        <f t="shared" si="480"/>
        <v>112700.915712</v>
      </c>
      <c r="CW121" s="26">
        <v>0</v>
      </c>
      <c r="CX121" s="26">
        <f t="shared" si="481"/>
        <v>0</v>
      </c>
      <c r="CY121" s="26">
        <v>1</v>
      </c>
      <c r="CZ121" s="26">
        <f t="shared" si="482"/>
        <v>48837.063475200004</v>
      </c>
      <c r="DA121" s="26">
        <v>2</v>
      </c>
      <c r="DB121" s="26">
        <f t="shared" si="483"/>
        <v>95326.191206399992</v>
      </c>
      <c r="DC121" s="26"/>
      <c r="DD121" s="26">
        <f t="shared" si="484"/>
        <v>0</v>
      </c>
      <c r="DE121" s="26"/>
      <c r="DF121" s="26">
        <f t="shared" si="485"/>
        <v>0</v>
      </c>
      <c r="DG121" s="26"/>
      <c r="DH121" s="26"/>
      <c r="DI121" s="26"/>
      <c r="DJ121" s="26"/>
      <c r="DK121" s="26"/>
      <c r="DL121" s="26">
        <f t="shared" si="486"/>
        <v>0</v>
      </c>
      <c r="DM121" s="26"/>
      <c r="DN121" s="26"/>
      <c r="DO121" s="26"/>
      <c r="DP121" s="26"/>
      <c r="DQ121" s="32">
        <f t="shared" si="487"/>
        <v>713</v>
      </c>
      <c r="DR121" s="32">
        <f t="shared" si="488"/>
        <v>31767335.822745603</v>
      </c>
    </row>
    <row r="122" spans="1:122" ht="30" x14ac:dyDescent="0.25">
      <c r="A122" s="28"/>
      <c r="B122" s="29">
        <v>99</v>
      </c>
      <c r="C122" s="23" t="s">
        <v>184</v>
      </c>
      <c r="D122" s="24">
        <f t="shared" si="301"/>
        <v>18150.400000000001</v>
      </c>
      <c r="E122" s="30">
        <v>4.13</v>
      </c>
      <c r="F122" s="25">
        <v>1</v>
      </c>
      <c r="G122" s="24">
        <v>1.4</v>
      </c>
      <c r="H122" s="24">
        <v>1.68</v>
      </c>
      <c r="I122" s="24">
        <v>2.23</v>
      </c>
      <c r="J122" s="24">
        <v>2.39</v>
      </c>
      <c r="K122" s="26"/>
      <c r="L122" s="26">
        <f t="shared" si="436"/>
        <v>0</v>
      </c>
      <c r="M122" s="26">
        <v>0</v>
      </c>
      <c r="N122" s="26">
        <f t="shared" si="437"/>
        <v>0</v>
      </c>
      <c r="O122" s="26"/>
      <c r="P122" s="26">
        <f t="shared" si="438"/>
        <v>0</v>
      </c>
      <c r="Q122" s="26">
        <v>44</v>
      </c>
      <c r="R122" s="26">
        <f t="shared" si="439"/>
        <v>5079367.6595200002</v>
      </c>
      <c r="S122" s="26">
        <v>0</v>
      </c>
      <c r="T122" s="26">
        <f t="shared" si="440"/>
        <v>0</v>
      </c>
      <c r="U122" s="26">
        <v>1</v>
      </c>
      <c r="V122" s="26">
        <f t="shared" si="441"/>
        <v>115440.17408000001</v>
      </c>
      <c r="W122" s="26">
        <v>0</v>
      </c>
      <c r="X122" s="26">
        <f t="shared" si="442"/>
        <v>0</v>
      </c>
      <c r="Y122" s="26">
        <v>0</v>
      </c>
      <c r="Z122" s="26">
        <f t="shared" si="443"/>
        <v>0</v>
      </c>
      <c r="AA122" s="26">
        <v>0</v>
      </c>
      <c r="AB122" s="26">
        <f t="shared" si="444"/>
        <v>0</v>
      </c>
      <c r="AC122" s="26">
        <v>0</v>
      </c>
      <c r="AD122" s="26">
        <f t="shared" si="445"/>
        <v>0</v>
      </c>
      <c r="AE122" s="26"/>
      <c r="AF122" s="26">
        <f t="shared" si="446"/>
        <v>0</v>
      </c>
      <c r="AG122" s="26">
        <v>0</v>
      </c>
      <c r="AH122" s="26">
        <f t="shared" si="447"/>
        <v>0</v>
      </c>
      <c r="AI122" s="26"/>
      <c r="AJ122" s="26">
        <f t="shared" si="448"/>
        <v>0</v>
      </c>
      <c r="AK122" s="26">
        <v>0</v>
      </c>
      <c r="AL122" s="26">
        <f t="shared" si="449"/>
        <v>0</v>
      </c>
      <c r="AM122" s="26">
        <v>0</v>
      </c>
      <c r="AN122" s="26">
        <f t="shared" si="450"/>
        <v>0</v>
      </c>
      <c r="AO122" s="26">
        <v>0</v>
      </c>
      <c r="AP122" s="26">
        <f t="shared" si="451"/>
        <v>0</v>
      </c>
      <c r="AQ122" s="26">
        <v>0</v>
      </c>
      <c r="AR122" s="26">
        <f t="shared" si="452"/>
        <v>0</v>
      </c>
      <c r="AS122" s="26">
        <v>0</v>
      </c>
      <c r="AT122" s="26">
        <f t="shared" si="453"/>
        <v>0</v>
      </c>
      <c r="AU122" s="26">
        <v>0</v>
      </c>
      <c r="AV122" s="26">
        <f t="shared" si="454"/>
        <v>0</v>
      </c>
      <c r="AW122" s="26">
        <v>0</v>
      </c>
      <c r="AX122" s="26">
        <f t="shared" si="455"/>
        <v>0</v>
      </c>
      <c r="AY122" s="26">
        <v>0</v>
      </c>
      <c r="AZ122" s="26">
        <f t="shared" si="456"/>
        <v>0</v>
      </c>
      <c r="BA122" s="26">
        <v>0</v>
      </c>
      <c r="BB122" s="26">
        <f t="shared" si="457"/>
        <v>0</v>
      </c>
      <c r="BC122" s="26">
        <v>0</v>
      </c>
      <c r="BD122" s="26">
        <f t="shared" si="458"/>
        <v>0</v>
      </c>
      <c r="BE122" s="26">
        <v>0</v>
      </c>
      <c r="BF122" s="26">
        <f t="shared" si="459"/>
        <v>0</v>
      </c>
      <c r="BG122" s="26">
        <v>0</v>
      </c>
      <c r="BH122" s="26">
        <f t="shared" si="460"/>
        <v>0</v>
      </c>
      <c r="BI122" s="26">
        <v>0</v>
      </c>
      <c r="BJ122" s="26">
        <f t="shared" si="461"/>
        <v>0</v>
      </c>
      <c r="BK122" s="26">
        <v>0</v>
      </c>
      <c r="BL122" s="26">
        <f t="shared" si="462"/>
        <v>0</v>
      </c>
      <c r="BM122" s="26">
        <v>0</v>
      </c>
      <c r="BN122" s="26">
        <f t="shared" si="463"/>
        <v>0</v>
      </c>
      <c r="BO122" s="26">
        <v>0</v>
      </c>
      <c r="BP122" s="26">
        <f t="shared" si="464"/>
        <v>0</v>
      </c>
      <c r="BQ122" s="26">
        <v>1</v>
      </c>
      <c r="BR122" s="26">
        <f t="shared" si="465"/>
        <v>127823.75639039998</v>
      </c>
      <c r="BS122" s="26">
        <v>7</v>
      </c>
      <c r="BT122" s="26">
        <f t="shared" si="466"/>
        <v>846281.42161919991</v>
      </c>
      <c r="BU122" s="26">
        <v>0</v>
      </c>
      <c r="BV122" s="26">
        <f t="shared" si="467"/>
        <v>0</v>
      </c>
      <c r="BW122" s="26"/>
      <c r="BX122" s="26">
        <f t="shared" si="468"/>
        <v>0</v>
      </c>
      <c r="BY122" s="26">
        <v>0</v>
      </c>
      <c r="BZ122" s="26">
        <f t="shared" si="469"/>
        <v>0</v>
      </c>
      <c r="CA122" s="26">
        <v>5</v>
      </c>
      <c r="CB122" s="26">
        <f t="shared" si="470"/>
        <v>604486.72972800001</v>
      </c>
      <c r="CC122" s="26">
        <v>11</v>
      </c>
      <c r="CD122" s="26">
        <f t="shared" si="471"/>
        <v>1406061.3202944</v>
      </c>
      <c r="CE122" s="26">
        <v>0</v>
      </c>
      <c r="CF122" s="26">
        <f t="shared" si="472"/>
        <v>0</v>
      </c>
      <c r="CG122" s="26">
        <v>0</v>
      </c>
      <c r="CH122" s="26">
        <f t="shared" si="473"/>
        <v>0</v>
      </c>
      <c r="CI122" s="26">
        <v>0</v>
      </c>
      <c r="CJ122" s="26">
        <f t="shared" si="474"/>
        <v>0</v>
      </c>
      <c r="CK122" s="26">
        <v>0</v>
      </c>
      <c r="CL122" s="26">
        <f t="shared" si="475"/>
        <v>0</v>
      </c>
      <c r="CM122" s="27">
        <v>0</v>
      </c>
      <c r="CN122" s="27">
        <f t="shared" si="476"/>
        <v>0</v>
      </c>
      <c r="CO122" s="26">
        <v>23</v>
      </c>
      <c r="CP122" s="26">
        <f t="shared" si="477"/>
        <v>3012358.8698112001</v>
      </c>
      <c r="CQ122" s="26">
        <v>0</v>
      </c>
      <c r="CR122" s="26">
        <f t="shared" si="478"/>
        <v>0</v>
      </c>
      <c r="CS122" s="26">
        <v>0</v>
      </c>
      <c r="CT122" s="26">
        <f t="shared" si="479"/>
        <v>0</v>
      </c>
      <c r="CU122" s="26">
        <v>0</v>
      </c>
      <c r="CV122" s="26">
        <f t="shared" si="480"/>
        <v>0</v>
      </c>
      <c r="CW122" s="26">
        <v>0</v>
      </c>
      <c r="CX122" s="26">
        <f t="shared" si="481"/>
        <v>0</v>
      </c>
      <c r="CY122" s="26">
        <v>0</v>
      </c>
      <c r="CZ122" s="26">
        <f t="shared" si="482"/>
        <v>0</v>
      </c>
      <c r="DA122" s="26">
        <v>0</v>
      </c>
      <c r="DB122" s="26">
        <f t="shared" si="483"/>
        <v>0</v>
      </c>
      <c r="DC122" s="26">
        <v>0</v>
      </c>
      <c r="DD122" s="26">
        <f t="shared" si="484"/>
        <v>0</v>
      </c>
      <c r="DE122" s="26">
        <v>0</v>
      </c>
      <c r="DF122" s="26">
        <f t="shared" si="485"/>
        <v>0</v>
      </c>
      <c r="DG122" s="26"/>
      <c r="DH122" s="26"/>
      <c r="DI122" s="26"/>
      <c r="DJ122" s="26"/>
      <c r="DK122" s="26"/>
      <c r="DL122" s="26">
        <f t="shared" si="486"/>
        <v>0</v>
      </c>
      <c r="DM122" s="26"/>
      <c r="DN122" s="26"/>
      <c r="DO122" s="26"/>
      <c r="DP122" s="26"/>
      <c r="DQ122" s="32">
        <f t="shared" si="487"/>
        <v>92</v>
      </c>
      <c r="DR122" s="32">
        <f t="shared" si="488"/>
        <v>11191819.931443201</v>
      </c>
    </row>
    <row r="123" spans="1:122" ht="30" x14ac:dyDescent="0.25">
      <c r="A123" s="28"/>
      <c r="B123" s="29">
        <v>100</v>
      </c>
      <c r="C123" s="23" t="s">
        <v>185</v>
      </c>
      <c r="D123" s="24">
        <f t="shared" si="301"/>
        <v>18150.400000000001</v>
      </c>
      <c r="E123" s="30">
        <v>5.82</v>
      </c>
      <c r="F123" s="25">
        <v>1</v>
      </c>
      <c r="G123" s="24">
        <v>1.4</v>
      </c>
      <c r="H123" s="24">
        <v>1.68</v>
      </c>
      <c r="I123" s="24">
        <v>2.23</v>
      </c>
      <c r="J123" s="24">
        <v>2.39</v>
      </c>
      <c r="K123" s="26"/>
      <c r="L123" s="26">
        <f t="shared" si="436"/>
        <v>0</v>
      </c>
      <c r="M123" s="26"/>
      <c r="N123" s="26">
        <f t="shared" si="437"/>
        <v>0</v>
      </c>
      <c r="O123" s="26"/>
      <c r="P123" s="26">
        <f t="shared" si="438"/>
        <v>0</v>
      </c>
      <c r="Q123" s="26">
        <v>258</v>
      </c>
      <c r="R123" s="26">
        <f t="shared" si="439"/>
        <v>41971028.520960003</v>
      </c>
      <c r="S123" s="26">
        <v>0</v>
      </c>
      <c r="T123" s="26">
        <f t="shared" si="440"/>
        <v>0</v>
      </c>
      <c r="U123" s="26">
        <v>1</v>
      </c>
      <c r="V123" s="26">
        <f t="shared" si="441"/>
        <v>162678.40512000004</v>
      </c>
      <c r="W123" s="26">
        <v>0</v>
      </c>
      <c r="X123" s="26">
        <f t="shared" si="442"/>
        <v>0</v>
      </c>
      <c r="Y123" s="26">
        <v>0</v>
      </c>
      <c r="Z123" s="26">
        <f t="shared" si="443"/>
        <v>0</v>
      </c>
      <c r="AA123" s="26">
        <v>0</v>
      </c>
      <c r="AB123" s="26">
        <f t="shared" si="444"/>
        <v>0</v>
      </c>
      <c r="AC123" s="26">
        <v>0</v>
      </c>
      <c r="AD123" s="26">
        <f t="shared" si="445"/>
        <v>0</v>
      </c>
      <c r="AE123" s="26">
        <v>0</v>
      </c>
      <c r="AF123" s="26">
        <f t="shared" si="446"/>
        <v>0</v>
      </c>
      <c r="AG123" s="26">
        <v>0</v>
      </c>
      <c r="AH123" s="26">
        <f t="shared" si="447"/>
        <v>0</v>
      </c>
      <c r="AI123" s="26"/>
      <c r="AJ123" s="26">
        <f t="shared" si="448"/>
        <v>0</v>
      </c>
      <c r="AK123" s="26">
        <v>0</v>
      </c>
      <c r="AL123" s="26">
        <f t="shared" si="449"/>
        <v>0</v>
      </c>
      <c r="AM123" s="26">
        <v>0</v>
      </c>
      <c r="AN123" s="26">
        <f t="shared" si="450"/>
        <v>0</v>
      </c>
      <c r="AO123" s="26">
        <v>0</v>
      </c>
      <c r="AP123" s="26">
        <f t="shared" si="451"/>
        <v>0</v>
      </c>
      <c r="AQ123" s="26">
        <v>0</v>
      </c>
      <c r="AR123" s="26">
        <f t="shared" si="452"/>
        <v>0</v>
      </c>
      <c r="AS123" s="26">
        <v>0</v>
      </c>
      <c r="AT123" s="26">
        <f t="shared" si="453"/>
        <v>0</v>
      </c>
      <c r="AU123" s="26">
        <v>0</v>
      </c>
      <c r="AV123" s="26">
        <f t="shared" si="454"/>
        <v>0</v>
      </c>
      <c r="AW123" s="26">
        <v>0</v>
      </c>
      <c r="AX123" s="26">
        <f t="shared" si="455"/>
        <v>0</v>
      </c>
      <c r="AY123" s="26">
        <v>0</v>
      </c>
      <c r="AZ123" s="26">
        <f t="shared" si="456"/>
        <v>0</v>
      </c>
      <c r="BA123" s="26">
        <v>0</v>
      </c>
      <c r="BB123" s="26">
        <f t="shared" si="457"/>
        <v>0</v>
      </c>
      <c r="BC123" s="26">
        <v>0</v>
      </c>
      <c r="BD123" s="26">
        <f t="shared" si="458"/>
        <v>0</v>
      </c>
      <c r="BE123" s="26">
        <v>0</v>
      </c>
      <c r="BF123" s="26">
        <f t="shared" si="459"/>
        <v>0</v>
      </c>
      <c r="BG123" s="26">
        <v>0</v>
      </c>
      <c r="BH123" s="26">
        <f t="shared" si="460"/>
        <v>0</v>
      </c>
      <c r="BI123" s="26">
        <v>0</v>
      </c>
      <c r="BJ123" s="26">
        <f t="shared" si="461"/>
        <v>0</v>
      </c>
      <c r="BK123" s="26">
        <v>0</v>
      </c>
      <c r="BL123" s="26">
        <f t="shared" si="462"/>
        <v>0</v>
      </c>
      <c r="BM123" s="26">
        <v>0</v>
      </c>
      <c r="BN123" s="26">
        <f t="shared" si="463"/>
        <v>0</v>
      </c>
      <c r="BO123" s="26">
        <v>0</v>
      </c>
      <c r="BP123" s="26">
        <f t="shared" si="464"/>
        <v>0</v>
      </c>
      <c r="BQ123" s="26">
        <v>5</v>
      </c>
      <c r="BR123" s="26">
        <f t="shared" si="465"/>
        <v>900646.80652799993</v>
      </c>
      <c r="BS123" s="26"/>
      <c r="BT123" s="26">
        <f t="shared" si="466"/>
        <v>0</v>
      </c>
      <c r="BU123" s="26">
        <v>0</v>
      </c>
      <c r="BV123" s="26">
        <f t="shared" si="467"/>
        <v>0</v>
      </c>
      <c r="BW123" s="26">
        <v>8</v>
      </c>
      <c r="BX123" s="26">
        <f t="shared" si="468"/>
        <v>1362949.2559872</v>
      </c>
      <c r="BY123" s="26">
        <v>0</v>
      </c>
      <c r="BZ123" s="26">
        <f t="shared" si="469"/>
        <v>0</v>
      </c>
      <c r="CA123" s="26">
        <v>5</v>
      </c>
      <c r="CB123" s="26">
        <f t="shared" si="470"/>
        <v>851843.28499199997</v>
      </c>
      <c r="CC123" s="26">
        <v>0</v>
      </c>
      <c r="CD123" s="26">
        <f t="shared" si="471"/>
        <v>0</v>
      </c>
      <c r="CE123" s="26">
        <v>0</v>
      </c>
      <c r="CF123" s="26">
        <f t="shared" si="472"/>
        <v>0</v>
      </c>
      <c r="CG123" s="26">
        <v>0</v>
      </c>
      <c r="CH123" s="26">
        <f t="shared" si="473"/>
        <v>0</v>
      </c>
      <c r="CI123" s="26">
        <v>0</v>
      </c>
      <c r="CJ123" s="26">
        <f t="shared" si="474"/>
        <v>0</v>
      </c>
      <c r="CK123" s="26">
        <v>0</v>
      </c>
      <c r="CL123" s="26">
        <f t="shared" si="475"/>
        <v>0</v>
      </c>
      <c r="CM123" s="27">
        <v>0</v>
      </c>
      <c r="CN123" s="27">
        <f t="shared" si="476"/>
        <v>0</v>
      </c>
      <c r="CO123" s="26">
        <v>72</v>
      </c>
      <c r="CP123" s="26">
        <f t="shared" si="477"/>
        <v>13288755.2458752</v>
      </c>
      <c r="CQ123" s="26">
        <v>0</v>
      </c>
      <c r="CR123" s="26">
        <f t="shared" si="478"/>
        <v>0</v>
      </c>
      <c r="CS123" s="26">
        <v>0</v>
      </c>
      <c r="CT123" s="26">
        <f t="shared" si="479"/>
        <v>0</v>
      </c>
      <c r="CU123" s="26">
        <v>0</v>
      </c>
      <c r="CV123" s="26">
        <f t="shared" si="480"/>
        <v>0</v>
      </c>
      <c r="CW123" s="26">
        <v>0</v>
      </c>
      <c r="CX123" s="26">
        <f t="shared" si="481"/>
        <v>0</v>
      </c>
      <c r="CY123" s="26">
        <v>0</v>
      </c>
      <c r="CZ123" s="26">
        <f t="shared" si="482"/>
        <v>0</v>
      </c>
      <c r="DA123" s="26">
        <v>0</v>
      </c>
      <c r="DB123" s="26">
        <f t="shared" si="483"/>
        <v>0</v>
      </c>
      <c r="DC123" s="26">
        <v>0</v>
      </c>
      <c r="DD123" s="26">
        <f t="shared" si="484"/>
        <v>0</v>
      </c>
      <c r="DE123" s="26">
        <v>0</v>
      </c>
      <c r="DF123" s="26">
        <f t="shared" si="485"/>
        <v>0</v>
      </c>
      <c r="DG123" s="26"/>
      <c r="DH123" s="26"/>
      <c r="DI123" s="26"/>
      <c r="DJ123" s="26"/>
      <c r="DK123" s="26"/>
      <c r="DL123" s="26">
        <f t="shared" si="486"/>
        <v>0</v>
      </c>
      <c r="DM123" s="26"/>
      <c r="DN123" s="26"/>
      <c r="DO123" s="26"/>
      <c r="DP123" s="26"/>
      <c r="DQ123" s="32">
        <f t="shared" si="487"/>
        <v>349</v>
      </c>
      <c r="DR123" s="32">
        <f t="shared" si="488"/>
        <v>58537901.519462407</v>
      </c>
    </row>
    <row r="124" spans="1:122" ht="36" customHeight="1" x14ac:dyDescent="0.25">
      <c r="A124" s="28"/>
      <c r="B124" s="29">
        <v>101</v>
      </c>
      <c r="C124" s="23" t="s">
        <v>186</v>
      </c>
      <c r="D124" s="24">
        <f t="shared" si="301"/>
        <v>18150.400000000001</v>
      </c>
      <c r="E124" s="30">
        <v>1.41</v>
      </c>
      <c r="F124" s="25">
        <v>1</v>
      </c>
      <c r="G124" s="24">
        <v>1.4</v>
      </c>
      <c r="H124" s="24">
        <v>1.68</v>
      </c>
      <c r="I124" s="24">
        <v>2.23</v>
      </c>
      <c r="J124" s="24">
        <v>2.39</v>
      </c>
      <c r="K124" s="26"/>
      <c r="L124" s="26">
        <f t="shared" si="436"/>
        <v>0</v>
      </c>
      <c r="M124" s="26">
        <v>4</v>
      </c>
      <c r="N124" s="26">
        <f t="shared" si="437"/>
        <v>186310.22592000003</v>
      </c>
      <c r="O124" s="26"/>
      <c r="P124" s="26">
        <f t="shared" si="438"/>
        <v>0</v>
      </c>
      <c r="Q124" s="26">
        <v>40</v>
      </c>
      <c r="R124" s="26">
        <f t="shared" si="439"/>
        <v>1576471.1424</v>
      </c>
      <c r="S124" s="26"/>
      <c r="T124" s="26">
        <f t="shared" si="440"/>
        <v>0</v>
      </c>
      <c r="U124" s="26"/>
      <c r="V124" s="26">
        <f t="shared" si="441"/>
        <v>0</v>
      </c>
      <c r="W124" s="26"/>
      <c r="X124" s="26">
        <f t="shared" si="442"/>
        <v>0</v>
      </c>
      <c r="Y124" s="26"/>
      <c r="Z124" s="26">
        <f t="shared" si="443"/>
        <v>0</v>
      </c>
      <c r="AA124" s="26"/>
      <c r="AB124" s="26">
        <f t="shared" si="444"/>
        <v>0</v>
      </c>
      <c r="AC124" s="26"/>
      <c r="AD124" s="26">
        <f t="shared" si="445"/>
        <v>0</v>
      </c>
      <c r="AE124" s="26"/>
      <c r="AF124" s="26">
        <f t="shared" si="446"/>
        <v>0</v>
      </c>
      <c r="AG124" s="26"/>
      <c r="AH124" s="26">
        <f t="shared" si="447"/>
        <v>0</v>
      </c>
      <c r="AI124" s="26"/>
      <c r="AJ124" s="26">
        <f t="shared" si="448"/>
        <v>0</v>
      </c>
      <c r="AK124" s="26"/>
      <c r="AL124" s="26">
        <f t="shared" si="449"/>
        <v>0</v>
      </c>
      <c r="AM124" s="26"/>
      <c r="AN124" s="26">
        <f t="shared" si="450"/>
        <v>0</v>
      </c>
      <c r="AO124" s="26"/>
      <c r="AP124" s="26">
        <f t="shared" si="451"/>
        <v>0</v>
      </c>
      <c r="AQ124" s="26"/>
      <c r="AR124" s="26">
        <f t="shared" si="452"/>
        <v>0</v>
      </c>
      <c r="AS124" s="26"/>
      <c r="AT124" s="26">
        <f t="shared" si="453"/>
        <v>0</v>
      </c>
      <c r="AU124" s="26"/>
      <c r="AV124" s="26">
        <f t="shared" si="454"/>
        <v>0</v>
      </c>
      <c r="AW124" s="26"/>
      <c r="AX124" s="26">
        <f t="shared" si="455"/>
        <v>0</v>
      </c>
      <c r="AY124" s="26"/>
      <c r="AZ124" s="26">
        <f t="shared" si="456"/>
        <v>0</v>
      </c>
      <c r="BA124" s="26"/>
      <c r="BB124" s="26">
        <f t="shared" si="457"/>
        <v>0</v>
      </c>
      <c r="BC124" s="26"/>
      <c r="BD124" s="26">
        <f t="shared" si="458"/>
        <v>0</v>
      </c>
      <c r="BE124" s="26"/>
      <c r="BF124" s="26">
        <f t="shared" si="459"/>
        <v>0</v>
      </c>
      <c r="BG124" s="26"/>
      <c r="BH124" s="26">
        <f t="shared" si="460"/>
        <v>0</v>
      </c>
      <c r="BI124" s="26"/>
      <c r="BJ124" s="26">
        <f t="shared" si="461"/>
        <v>0</v>
      </c>
      <c r="BK124" s="26"/>
      <c r="BL124" s="26">
        <f t="shared" si="462"/>
        <v>0</v>
      </c>
      <c r="BM124" s="26"/>
      <c r="BN124" s="26">
        <f t="shared" si="463"/>
        <v>0</v>
      </c>
      <c r="BO124" s="26"/>
      <c r="BP124" s="26">
        <f t="shared" si="464"/>
        <v>0</v>
      </c>
      <c r="BQ124" s="26"/>
      <c r="BR124" s="26">
        <f t="shared" si="465"/>
        <v>0</v>
      </c>
      <c r="BS124" s="26"/>
      <c r="BT124" s="26">
        <f t="shared" si="466"/>
        <v>0</v>
      </c>
      <c r="BU124" s="26"/>
      <c r="BV124" s="26">
        <f t="shared" si="467"/>
        <v>0</v>
      </c>
      <c r="BW124" s="26"/>
      <c r="BX124" s="26">
        <f t="shared" si="468"/>
        <v>0</v>
      </c>
      <c r="BY124" s="26"/>
      <c r="BZ124" s="26">
        <f t="shared" si="469"/>
        <v>0</v>
      </c>
      <c r="CA124" s="26"/>
      <c r="CB124" s="26">
        <f t="shared" si="470"/>
        <v>0</v>
      </c>
      <c r="CC124" s="26"/>
      <c r="CD124" s="26">
        <f t="shared" si="471"/>
        <v>0</v>
      </c>
      <c r="CE124" s="26">
        <v>0</v>
      </c>
      <c r="CF124" s="26">
        <f t="shared" si="472"/>
        <v>0</v>
      </c>
      <c r="CG124" s="26"/>
      <c r="CH124" s="26">
        <f t="shared" si="473"/>
        <v>0</v>
      </c>
      <c r="CI124" s="26"/>
      <c r="CJ124" s="26">
        <f t="shared" si="474"/>
        <v>0</v>
      </c>
      <c r="CK124" s="26"/>
      <c r="CL124" s="26">
        <f t="shared" si="475"/>
        <v>0</v>
      </c>
      <c r="CM124" s="27"/>
      <c r="CN124" s="27">
        <f t="shared" si="476"/>
        <v>0</v>
      </c>
      <c r="CO124" s="26">
        <v>2</v>
      </c>
      <c r="CP124" s="26">
        <f t="shared" si="477"/>
        <v>89428.908441600011</v>
      </c>
      <c r="CQ124" s="26"/>
      <c r="CR124" s="26">
        <f t="shared" si="478"/>
        <v>0</v>
      </c>
      <c r="CS124" s="26"/>
      <c r="CT124" s="26">
        <f t="shared" si="479"/>
        <v>0</v>
      </c>
      <c r="CU124" s="26"/>
      <c r="CV124" s="26">
        <f t="shared" si="480"/>
        <v>0</v>
      </c>
      <c r="CW124" s="26"/>
      <c r="CX124" s="26">
        <f t="shared" si="481"/>
        <v>0</v>
      </c>
      <c r="CY124" s="26"/>
      <c r="CZ124" s="26">
        <f t="shared" si="482"/>
        <v>0</v>
      </c>
      <c r="DA124" s="26"/>
      <c r="DB124" s="26">
        <f t="shared" si="483"/>
        <v>0</v>
      </c>
      <c r="DC124" s="26"/>
      <c r="DD124" s="26">
        <f t="shared" si="484"/>
        <v>0</v>
      </c>
      <c r="DE124" s="26"/>
      <c r="DF124" s="26">
        <f t="shared" si="485"/>
        <v>0</v>
      </c>
      <c r="DG124" s="26"/>
      <c r="DH124" s="26"/>
      <c r="DI124" s="26"/>
      <c r="DJ124" s="26"/>
      <c r="DK124" s="26"/>
      <c r="DL124" s="26">
        <f t="shared" si="486"/>
        <v>0</v>
      </c>
      <c r="DM124" s="26"/>
      <c r="DN124" s="26"/>
      <c r="DO124" s="26"/>
      <c r="DP124" s="26"/>
      <c r="DQ124" s="32">
        <f t="shared" si="487"/>
        <v>46</v>
      </c>
      <c r="DR124" s="32">
        <f t="shared" si="488"/>
        <v>1852210.2767616</v>
      </c>
    </row>
    <row r="125" spans="1:122" ht="30" x14ac:dyDescent="0.25">
      <c r="A125" s="28"/>
      <c r="B125" s="29">
        <v>102</v>
      </c>
      <c r="C125" s="23" t="s">
        <v>187</v>
      </c>
      <c r="D125" s="24">
        <f t="shared" si="301"/>
        <v>18150.400000000001</v>
      </c>
      <c r="E125" s="30">
        <v>2.19</v>
      </c>
      <c r="F125" s="25">
        <v>1</v>
      </c>
      <c r="G125" s="24">
        <v>1.4</v>
      </c>
      <c r="H125" s="24">
        <v>1.68</v>
      </c>
      <c r="I125" s="24">
        <v>2.23</v>
      </c>
      <c r="J125" s="24">
        <v>2.39</v>
      </c>
      <c r="K125" s="26"/>
      <c r="L125" s="26">
        <f t="shared" si="436"/>
        <v>0</v>
      </c>
      <c r="M125" s="26">
        <v>1</v>
      </c>
      <c r="N125" s="26">
        <f t="shared" si="437"/>
        <v>72343.864320000008</v>
      </c>
      <c r="O125" s="26">
        <v>0</v>
      </c>
      <c r="P125" s="26">
        <f t="shared" si="438"/>
        <v>0</v>
      </c>
      <c r="Q125" s="26">
        <v>125</v>
      </c>
      <c r="R125" s="26">
        <f t="shared" si="439"/>
        <v>7651754.8800000008</v>
      </c>
      <c r="S125" s="26">
        <v>0</v>
      </c>
      <c r="T125" s="26">
        <f t="shared" si="440"/>
        <v>0</v>
      </c>
      <c r="U125" s="26">
        <v>72</v>
      </c>
      <c r="V125" s="26">
        <f t="shared" si="441"/>
        <v>4407410.8108800007</v>
      </c>
      <c r="W125" s="26">
        <v>0</v>
      </c>
      <c r="X125" s="26">
        <f t="shared" si="442"/>
        <v>0</v>
      </c>
      <c r="Y125" s="26">
        <v>0</v>
      </c>
      <c r="Z125" s="26">
        <f t="shared" si="443"/>
        <v>0</v>
      </c>
      <c r="AA125" s="26">
        <v>0</v>
      </c>
      <c r="AB125" s="26">
        <f t="shared" si="444"/>
        <v>0</v>
      </c>
      <c r="AC125" s="26">
        <v>0</v>
      </c>
      <c r="AD125" s="26">
        <f t="shared" si="445"/>
        <v>0</v>
      </c>
      <c r="AE125" s="26">
        <v>0</v>
      </c>
      <c r="AF125" s="26">
        <f t="shared" si="446"/>
        <v>0</v>
      </c>
      <c r="AG125" s="26">
        <v>0</v>
      </c>
      <c r="AH125" s="26">
        <f t="shared" si="447"/>
        <v>0</v>
      </c>
      <c r="AI125" s="26">
        <v>0</v>
      </c>
      <c r="AJ125" s="26">
        <f t="shared" si="448"/>
        <v>0</v>
      </c>
      <c r="AK125" s="26">
        <v>0</v>
      </c>
      <c r="AL125" s="26">
        <f t="shared" si="449"/>
        <v>0</v>
      </c>
      <c r="AM125" s="26">
        <v>0</v>
      </c>
      <c r="AN125" s="26">
        <f t="shared" si="450"/>
        <v>0</v>
      </c>
      <c r="AO125" s="26">
        <v>0</v>
      </c>
      <c r="AP125" s="26">
        <f t="shared" si="451"/>
        <v>0</v>
      </c>
      <c r="AQ125" s="26">
        <v>0</v>
      </c>
      <c r="AR125" s="26">
        <f t="shared" si="452"/>
        <v>0</v>
      </c>
      <c r="AS125" s="26"/>
      <c r="AT125" s="26">
        <f t="shared" si="453"/>
        <v>0</v>
      </c>
      <c r="AU125" s="26">
        <v>0</v>
      </c>
      <c r="AV125" s="26">
        <f t="shared" si="454"/>
        <v>0</v>
      </c>
      <c r="AW125" s="26">
        <v>0</v>
      </c>
      <c r="AX125" s="26">
        <f t="shared" si="455"/>
        <v>0</v>
      </c>
      <c r="AY125" s="26">
        <v>0</v>
      </c>
      <c r="AZ125" s="26">
        <f t="shared" si="456"/>
        <v>0</v>
      </c>
      <c r="BA125" s="26">
        <v>0</v>
      </c>
      <c r="BB125" s="26">
        <f t="shared" si="457"/>
        <v>0</v>
      </c>
      <c r="BC125" s="26">
        <v>0</v>
      </c>
      <c r="BD125" s="26">
        <f t="shared" si="458"/>
        <v>0</v>
      </c>
      <c r="BE125" s="26">
        <v>0</v>
      </c>
      <c r="BF125" s="26">
        <f t="shared" si="459"/>
        <v>0</v>
      </c>
      <c r="BG125" s="26">
        <v>0</v>
      </c>
      <c r="BH125" s="26">
        <f t="shared" si="460"/>
        <v>0</v>
      </c>
      <c r="BI125" s="26">
        <v>0</v>
      </c>
      <c r="BJ125" s="26">
        <f t="shared" si="461"/>
        <v>0</v>
      </c>
      <c r="BK125" s="26">
        <v>0</v>
      </c>
      <c r="BL125" s="26">
        <f t="shared" si="462"/>
        <v>0</v>
      </c>
      <c r="BM125" s="26">
        <v>0</v>
      </c>
      <c r="BN125" s="26">
        <f t="shared" si="463"/>
        <v>0</v>
      </c>
      <c r="BO125" s="26">
        <v>0</v>
      </c>
      <c r="BP125" s="26">
        <f t="shared" si="464"/>
        <v>0</v>
      </c>
      <c r="BQ125" s="26">
        <v>0</v>
      </c>
      <c r="BR125" s="26">
        <f t="shared" si="465"/>
        <v>0</v>
      </c>
      <c r="BS125" s="26">
        <v>0</v>
      </c>
      <c r="BT125" s="26">
        <f t="shared" si="466"/>
        <v>0</v>
      </c>
      <c r="BU125" s="26">
        <v>0</v>
      </c>
      <c r="BV125" s="26">
        <f t="shared" si="467"/>
        <v>0</v>
      </c>
      <c r="BW125" s="26">
        <v>0</v>
      </c>
      <c r="BX125" s="26">
        <f t="shared" si="468"/>
        <v>0</v>
      </c>
      <c r="BY125" s="26">
        <v>0</v>
      </c>
      <c r="BZ125" s="26">
        <f t="shared" si="469"/>
        <v>0</v>
      </c>
      <c r="CA125" s="26">
        <v>0</v>
      </c>
      <c r="CB125" s="26">
        <f t="shared" si="470"/>
        <v>0</v>
      </c>
      <c r="CC125" s="26"/>
      <c r="CD125" s="26">
        <f t="shared" si="471"/>
        <v>0</v>
      </c>
      <c r="CE125" s="26">
        <v>0</v>
      </c>
      <c r="CF125" s="26">
        <f t="shared" si="472"/>
        <v>0</v>
      </c>
      <c r="CG125" s="26">
        <v>0</v>
      </c>
      <c r="CH125" s="26">
        <f t="shared" si="473"/>
        <v>0</v>
      </c>
      <c r="CI125" s="26">
        <v>0</v>
      </c>
      <c r="CJ125" s="26">
        <f t="shared" si="474"/>
        <v>0</v>
      </c>
      <c r="CK125" s="26">
        <v>0</v>
      </c>
      <c r="CL125" s="26">
        <f t="shared" si="475"/>
        <v>0</v>
      </c>
      <c r="CM125" s="27">
        <v>0</v>
      </c>
      <c r="CN125" s="27">
        <f t="shared" si="476"/>
        <v>0</v>
      </c>
      <c r="CO125" s="26">
        <v>68</v>
      </c>
      <c r="CP125" s="26">
        <f t="shared" si="477"/>
        <v>4722607.4628096009</v>
      </c>
      <c r="CQ125" s="26">
        <v>0</v>
      </c>
      <c r="CR125" s="26">
        <f t="shared" si="478"/>
        <v>0</v>
      </c>
      <c r="CS125" s="26">
        <v>0</v>
      </c>
      <c r="CT125" s="26">
        <f t="shared" si="479"/>
        <v>0</v>
      </c>
      <c r="CU125" s="26">
        <v>0</v>
      </c>
      <c r="CV125" s="26">
        <f t="shared" si="480"/>
        <v>0</v>
      </c>
      <c r="CW125" s="26">
        <v>0</v>
      </c>
      <c r="CX125" s="26">
        <f t="shared" si="481"/>
        <v>0</v>
      </c>
      <c r="CY125" s="26">
        <v>0</v>
      </c>
      <c r="CZ125" s="26">
        <f t="shared" si="482"/>
        <v>0</v>
      </c>
      <c r="DA125" s="26">
        <v>0</v>
      </c>
      <c r="DB125" s="26">
        <f t="shared" si="483"/>
        <v>0</v>
      </c>
      <c r="DC125" s="26">
        <v>0</v>
      </c>
      <c r="DD125" s="26">
        <f t="shared" si="484"/>
        <v>0</v>
      </c>
      <c r="DE125" s="26">
        <v>0</v>
      </c>
      <c r="DF125" s="26">
        <f t="shared" si="485"/>
        <v>0</v>
      </c>
      <c r="DG125" s="26"/>
      <c r="DH125" s="26"/>
      <c r="DI125" s="26"/>
      <c r="DJ125" s="26"/>
      <c r="DK125" s="26"/>
      <c r="DL125" s="26">
        <f t="shared" si="486"/>
        <v>0</v>
      </c>
      <c r="DM125" s="26"/>
      <c r="DN125" s="26"/>
      <c r="DO125" s="26"/>
      <c r="DP125" s="26"/>
      <c r="DQ125" s="32">
        <f t="shared" si="487"/>
        <v>266</v>
      </c>
      <c r="DR125" s="32">
        <f t="shared" si="488"/>
        <v>16854117.018009603</v>
      </c>
    </row>
    <row r="126" spans="1:122" ht="30" x14ac:dyDescent="0.25">
      <c r="A126" s="28"/>
      <c r="B126" s="29">
        <v>103</v>
      </c>
      <c r="C126" s="23" t="s">
        <v>188</v>
      </c>
      <c r="D126" s="24">
        <f t="shared" si="301"/>
        <v>18150.400000000001</v>
      </c>
      <c r="E126" s="30">
        <v>2.42</v>
      </c>
      <c r="F126" s="25">
        <v>1</v>
      </c>
      <c r="G126" s="24">
        <v>1.4</v>
      </c>
      <c r="H126" s="24">
        <v>1.68</v>
      </c>
      <c r="I126" s="24">
        <v>2.23</v>
      </c>
      <c r="J126" s="24">
        <v>2.39</v>
      </c>
      <c r="K126" s="26"/>
      <c r="L126" s="26">
        <f t="shared" si="436"/>
        <v>0</v>
      </c>
      <c r="M126" s="26">
        <v>0</v>
      </c>
      <c r="N126" s="26">
        <f t="shared" si="437"/>
        <v>0</v>
      </c>
      <c r="O126" s="26">
        <v>0</v>
      </c>
      <c r="P126" s="26">
        <f t="shared" si="438"/>
        <v>0</v>
      </c>
      <c r="Q126" s="26">
        <v>2</v>
      </c>
      <c r="R126" s="26">
        <f t="shared" si="439"/>
        <v>135285.82144</v>
      </c>
      <c r="S126" s="26">
        <v>0</v>
      </c>
      <c r="T126" s="26">
        <f t="shared" si="440"/>
        <v>0</v>
      </c>
      <c r="U126" s="26">
        <v>1</v>
      </c>
      <c r="V126" s="26">
        <f t="shared" si="441"/>
        <v>67642.91072</v>
      </c>
      <c r="W126" s="26">
        <v>0</v>
      </c>
      <c r="X126" s="26">
        <f t="shared" si="442"/>
        <v>0</v>
      </c>
      <c r="Y126" s="26">
        <v>0</v>
      </c>
      <c r="Z126" s="26">
        <f t="shared" si="443"/>
        <v>0</v>
      </c>
      <c r="AA126" s="26">
        <v>0</v>
      </c>
      <c r="AB126" s="26">
        <f t="shared" si="444"/>
        <v>0</v>
      </c>
      <c r="AC126" s="26">
        <v>0</v>
      </c>
      <c r="AD126" s="26">
        <f t="shared" si="445"/>
        <v>0</v>
      </c>
      <c r="AE126" s="26">
        <v>0</v>
      </c>
      <c r="AF126" s="26">
        <f t="shared" si="446"/>
        <v>0</v>
      </c>
      <c r="AG126" s="26">
        <v>0</v>
      </c>
      <c r="AH126" s="26">
        <f t="shared" si="447"/>
        <v>0</v>
      </c>
      <c r="AI126" s="26">
        <v>0</v>
      </c>
      <c r="AJ126" s="26">
        <f t="shared" si="448"/>
        <v>0</v>
      </c>
      <c r="AK126" s="26">
        <v>0</v>
      </c>
      <c r="AL126" s="26">
        <f t="shared" si="449"/>
        <v>0</v>
      </c>
      <c r="AM126" s="26">
        <v>0</v>
      </c>
      <c r="AN126" s="26">
        <f t="shared" si="450"/>
        <v>0</v>
      </c>
      <c r="AO126" s="26">
        <v>0</v>
      </c>
      <c r="AP126" s="26">
        <f t="shared" si="451"/>
        <v>0</v>
      </c>
      <c r="AQ126" s="26">
        <v>0</v>
      </c>
      <c r="AR126" s="26">
        <f t="shared" si="452"/>
        <v>0</v>
      </c>
      <c r="AS126" s="26">
        <v>0</v>
      </c>
      <c r="AT126" s="26">
        <f t="shared" si="453"/>
        <v>0</v>
      </c>
      <c r="AU126" s="26">
        <v>0</v>
      </c>
      <c r="AV126" s="26">
        <f t="shared" si="454"/>
        <v>0</v>
      </c>
      <c r="AW126" s="26">
        <v>0</v>
      </c>
      <c r="AX126" s="26">
        <f t="shared" si="455"/>
        <v>0</v>
      </c>
      <c r="AY126" s="26">
        <v>0</v>
      </c>
      <c r="AZ126" s="26">
        <f t="shared" si="456"/>
        <v>0</v>
      </c>
      <c r="BA126" s="26">
        <v>0</v>
      </c>
      <c r="BB126" s="26">
        <f t="shared" si="457"/>
        <v>0</v>
      </c>
      <c r="BC126" s="26">
        <v>0</v>
      </c>
      <c r="BD126" s="26">
        <f t="shared" si="458"/>
        <v>0</v>
      </c>
      <c r="BE126" s="26">
        <v>0</v>
      </c>
      <c r="BF126" s="26">
        <f t="shared" si="459"/>
        <v>0</v>
      </c>
      <c r="BG126" s="26">
        <v>0</v>
      </c>
      <c r="BH126" s="26">
        <f t="shared" si="460"/>
        <v>0</v>
      </c>
      <c r="BI126" s="26">
        <v>0</v>
      </c>
      <c r="BJ126" s="26">
        <f t="shared" si="461"/>
        <v>0</v>
      </c>
      <c r="BK126" s="26">
        <v>0</v>
      </c>
      <c r="BL126" s="26">
        <f t="shared" si="462"/>
        <v>0</v>
      </c>
      <c r="BM126" s="26">
        <v>0</v>
      </c>
      <c r="BN126" s="26">
        <f t="shared" si="463"/>
        <v>0</v>
      </c>
      <c r="BO126" s="26">
        <v>0</v>
      </c>
      <c r="BP126" s="26">
        <f t="shared" si="464"/>
        <v>0</v>
      </c>
      <c r="BQ126" s="26">
        <v>0</v>
      </c>
      <c r="BR126" s="26">
        <f t="shared" si="465"/>
        <v>0</v>
      </c>
      <c r="BS126" s="26">
        <v>0</v>
      </c>
      <c r="BT126" s="26">
        <f t="shared" si="466"/>
        <v>0</v>
      </c>
      <c r="BU126" s="26">
        <v>0</v>
      </c>
      <c r="BV126" s="26">
        <f t="shared" si="467"/>
        <v>0</v>
      </c>
      <c r="BW126" s="26">
        <v>0</v>
      </c>
      <c r="BX126" s="26">
        <f t="shared" si="468"/>
        <v>0</v>
      </c>
      <c r="BY126" s="26">
        <v>0</v>
      </c>
      <c r="BZ126" s="26">
        <f t="shared" si="469"/>
        <v>0</v>
      </c>
      <c r="CA126" s="26">
        <v>0</v>
      </c>
      <c r="CB126" s="26">
        <f t="shared" si="470"/>
        <v>0</v>
      </c>
      <c r="CC126" s="26">
        <v>0</v>
      </c>
      <c r="CD126" s="26">
        <f t="shared" si="471"/>
        <v>0</v>
      </c>
      <c r="CE126" s="26">
        <v>0</v>
      </c>
      <c r="CF126" s="26">
        <f t="shared" si="472"/>
        <v>0</v>
      </c>
      <c r="CG126" s="26">
        <v>0</v>
      </c>
      <c r="CH126" s="26">
        <f t="shared" si="473"/>
        <v>0</v>
      </c>
      <c r="CI126" s="26">
        <v>0</v>
      </c>
      <c r="CJ126" s="26">
        <f t="shared" si="474"/>
        <v>0</v>
      </c>
      <c r="CK126" s="26">
        <v>0</v>
      </c>
      <c r="CL126" s="26">
        <f t="shared" si="475"/>
        <v>0</v>
      </c>
      <c r="CM126" s="27">
        <v>0</v>
      </c>
      <c r="CN126" s="27">
        <f t="shared" si="476"/>
        <v>0</v>
      </c>
      <c r="CO126" s="26">
        <v>2</v>
      </c>
      <c r="CP126" s="26">
        <f t="shared" si="477"/>
        <v>153487.9137792</v>
      </c>
      <c r="CQ126" s="26">
        <v>0</v>
      </c>
      <c r="CR126" s="26">
        <f t="shared" si="478"/>
        <v>0</v>
      </c>
      <c r="CS126" s="26">
        <v>0</v>
      </c>
      <c r="CT126" s="26">
        <f t="shared" si="479"/>
        <v>0</v>
      </c>
      <c r="CU126" s="26">
        <v>0</v>
      </c>
      <c r="CV126" s="26">
        <f t="shared" si="480"/>
        <v>0</v>
      </c>
      <c r="CW126" s="26">
        <v>0</v>
      </c>
      <c r="CX126" s="26">
        <f t="shared" si="481"/>
        <v>0</v>
      </c>
      <c r="CY126" s="26">
        <v>0</v>
      </c>
      <c r="CZ126" s="26">
        <f t="shared" si="482"/>
        <v>0</v>
      </c>
      <c r="DA126" s="26">
        <v>0</v>
      </c>
      <c r="DB126" s="26">
        <f t="shared" si="483"/>
        <v>0</v>
      </c>
      <c r="DC126" s="26">
        <v>0</v>
      </c>
      <c r="DD126" s="26">
        <f t="shared" si="484"/>
        <v>0</v>
      </c>
      <c r="DE126" s="26">
        <v>0</v>
      </c>
      <c r="DF126" s="26">
        <f t="shared" si="485"/>
        <v>0</v>
      </c>
      <c r="DG126" s="26"/>
      <c r="DH126" s="26"/>
      <c r="DI126" s="26"/>
      <c r="DJ126" s="26"/>
      <c r="DK126" s="26"/>
      <c r="DL126" s="26">
        <f t="shared" si="486"/>
        <v>0</v>
      </c>
      <c r="DM126" s="26"/>
      <c r="DN126" s="26"/>
      <c r="DO126" s="26"/>
      <c r="DP126" s="26"/>
      <c r="DQ126" s="32">
        <f t="shared" si="487"/>
        <v>5</v>
      </c>
      <c r="DR126" s="32">
        <f t="shared" si="488"/>
        <v>356416.64593920001</v>
      </c>
    </row>
    <row r="127" spans="1:122" x14ac:dyDescent="0.25">
      <c r="A127" s="28"/>
      <c r="B127" s="29">
        <v>104</v>
      </c>
      <c r="C127" s="23" t="s">
        <v>189</v>
      </c>
      <c r="D127" s="24">
        <f t="shared" si="301"/>
        <v>18150.400000000001</v>
      </c>
      <c r="E127" s="24">
        <v>1.02</v>
      </c>
      <c r="F127" s="25">
        <v>1</v>
      </c>
      <c r="G127" s="24">
        <v>1.4</v>
      </c>
      <c r="H127" s="24">
        <v>1.68</v>
      </c>
      <c r="I127" s="24">
        <v>2.23</v>
      </c>
      <c r="J127" s="24">
        <v>2.39</v>
      </c>
      <c r="K127" s="26"/>
      <c r="L127" s="26">
        <f t="shared" si="436"/>
        <v>0</v>
      </c>
      <c r="M127" s="26">
        <v>2</v>
      </c>
      <c r="N127" s="26">
        <f t="shared" si="437"/>
        <v>67388.805120000005</v>
      </c>
      <c r="O127" s="26"/>
      <c r="P127" s="26">
        <f t="shared" si="438"/>
        <v>0</v>
      </c>
      <c r="Q127" s="26">
        <v>65</v>
      </c>
      <c r="R127" s="26">
        <f t="shared" si="439"/>
        <v>1853192.1408000002</v>
      </c>
      <c r="S127" s="26">
        <v>0</v>
      </c>
      <c r="T127" s="26">
        <f t="shared" si="440"/>
        <v>0</v>
      </c>
      <c r="U127" s="26"/>
      <c r="V127" s="26">
        <f t="shared" si="441"/>
        <v>0</v>
      </c>
      <c r="W127" s="26">
        <v>0</v>
      </c>
      <c r="X127" s="26">
        <f t="shared" si="442"/>
        <v>0</v>
      </c>
      <c r="Y127" s="26">
        <v>0</v>
      </c>
      <c r="Z127" s="26">
        <f t="shared" si="443"/>
        <v>0</v>
      </c>
      <c r="AA127" s="26">
        <v>0</v>
      </c>
      <c r="AB127" s="26">
        <f t="shared" si="444"/>
        <v>0</v>
      </c>
      <c r="AC127" s="26">
        <v>0</v>
      </c>
      <c r="AD127" s="26">
        <f t="shared" si="445"/>
        <v>0</v>
      </c>
      <c r="AE127" s="26">
        <v>0</v>
      </c>
      <c r="AF127" s="26">
        <f t="shared" si="446"/>
        <v>0</v>
      </c>
      <c r="AG127" s="26">
        <v>0</v>
      </c>
      <c r="AH127" s="26">
        <f t="shared" si="447"/>
        <v>0</v>
      </c>
      <c r="AI127" s="26">
        <v>0</v>
      </c>
      <c r="AJ127" s="26">
        <f t="shared" si="448"/>
        <v>0</v>
      </c>
      <c r="AK127" s="26">
        <v>0</v>
      </c>
      <c r="AL127" s="26">
        <f t="shared" si="449"/>
        <v>0</v>
      </c>
      <c r="AM127" s="26">
        <v>0</v>
      </c>
      <c r="AN127" s="26">
        <f t="shared" si="450"/>
        <v>0</v>
      </c>
      <c r="AO127" s="26">
        <v>0</v>
      </c>
      <c r="AP127" s="26">
        <f t="shared" si="451"/>
        <v>0</v>
      </c>
      <c r="AQ127" s="26">
        <v>0</v>
      </c>
      <c r="AR127" s="26">
        <f t="shared" si="452"/>
        <v>0</v>
      </c>
      <c r="AS127" s="26">
        <v>0</v>
      </c>
      <c r="AT127" s="26">
        <f t="shared" si="453"/>
        <v>0</v>
      </c>
      <c r="AU127" s="26">
        <v>0</v>
      </c>
      <c r="AV127" s="26">
        <f t="shared" si="454"/>
        <v>0</v>
      </c>
      <c r="AW127" s="26">
        <v>0</v>
      </c>
      <c r="AX127" s="26">
        <f t="shared" si="455"/>
        <v>0</v>
      </c>
      <c r="AY127" s="26">
        <v>0</v>
      </c>
      <c r="AZ127" s="26">
        <f t="shared" si="456"/>
        <v>0</v>
      </c>
      <c r="BA127" s="26">
        <v>0</v>
      </c>
      <c r="BB127" s="26">
        <f t="shared" si="457"/>
        <v>0</v>
      </c>
      <c r="BC127" s="26">
        <v>0</v>
      </c>
      <c r="BD127" s="26">
        <f t="shared" si="458"/>
        <v>0</v>
      </c>
      <c r="BE127" s="26">
        <v>0</v>
      </c>
      <c r="BF127" s="26">
        <f t="shared" si="459"/>
        <v>0</v>
      </c>
      <c r="BG127" s="26">
        <v>0</v>
      </c>
      <c r="BH127" s="26">
        <f t="shared" si="460"/>
        <v>0</v>
      </c>
      <c r="BI127" s="26">
        <v>0</v>
      </c>
      <c r="BJ127" s="26">
        <f t="shared" si="461"/>
        <v>0</v>
      </c>
      <c r="BK127" s="26">
        <v>0</v>
      </c>
      <c r="BL127" s="26">
        <f t="shared" si="462"/>
        <v>0</v>
      </c>
      <c r="BM127" s="26">
        <v>0</v>
      </c>
      <c r="BN127" s="26">
        <f t="shared" si="463"/>
        <v>0</v>
      </c>
      <c r="BO127" s="26">
        <v>0</v>
      </c>
      <c r="BP127" s="26">
        <f t="shared" si="464"/>
        <v>0</v>
      </c>
      <c r="BQ127" s="26">
        <v>0</v>
      </c>
      <c r="BR127" s="26">
        <f t="shared" si="465"/>
        <v>0</v>
      </c>
      <c r="BS127" s="26">
        <v>4</v>
      </c>
      <c r="BT127" s="26">
        <f t="shared" si="466"/>
        <v>119433.69768960001</v>
      </c>
      <c r="BU127" s="26">
        <v>0</v>
      </c>
      <c r="BV127" s="26">
        <f t="shared" si="467"/>
        <v>0</v>
      </c>
      <c r="BW127" s="26">
        <v>0</v>
      </c>
      <c r="BX127" s="26">
        <f t="shared" si="468"/>
        <v>0</v>
      </c>
      <c r="BY127" s="26">
        <v>0</v>
      </c>
      <c r="BZ127" s="26">
        <f t="shared" si="469"/>
        <v>0</v>
      </c>
      <c r="CA127" s="26"/>
      <c r="CB127" s="26">
        <f t="shared" si="470"/>
        <v>0</v>
      </c>
      <c r="CC127" s="26">
        <v>0</v>
      </c>
      <c r="CD127" s="26">
        <f t="shared" si="471"/>
        <v>0</v>
      </c>
      <c r="CE127" s="26">
        <v>0</v>
      </c>
      <c r="CF127" s="26">
        <f t="shared" si="472"/>
        <v>0</v>
      </c>
      <c r="CG127" s="26">
        <v>0</v>
      </c>
      <c r="CH127" s="26">
        <f t="shared" si="473"/>
        <v>0</v>
      </c>
      <c r="CI127" s="26">
        <v>4</v>
      </c>
      <c r="CJ127" s="26">
        <f t="shared" si="474"/>
        <v>129386.50583040003</v>
      </c>
      <c r="CK127" s="26">
        <v>5</v>
      </c>
      <c r="CL127" s="26">
        <f t="shared" si="475"/>
        <v>161733.13228800002</v>
      </c>
      <c r="CM127" s="27">
        <v>0</v>
      </c>
      <c r="CN127" s="27">
        <f t="shared" si="476"/>
        <v>0</v>
      </c>
      <c r="CO127" s="26">
        <v>6</v>
      </c>
      <c r="CP127" s="26">
        <f t="shared" si="477"/>
        <v>194079.7587456</v>
      </c>
      <c r="CQ127" s="26">
        <v>0</v>
      </c>
      <c r="CR127" s="26">
        <f t="shared" si="478"/>
        <v>0</v>
      </c>
      <c r="CS127" s="26">
        <v>0</v>
      </c>
      <c r="CT127" s="26">
        <f t="shared" si="479"/>
        <v>0</v>
      </c>
      <c r="CU127" s="26">
        <v>0</v>
      </c>
      <c r="CV127" s="26">
        <f t="shared" si="480"/>
        <v>0</v>
      </c>
      <c r="CW127" s="26">
        <v>0</v>
      </c>
      <c r="CX127" s="26">
        <f t="shared" si="481"/>
        <v>0</v>
      </c>
      <c r="CY127" s="26">
        <v>0</v>
      </c>
      <c r="CZ127" s="26">
        <f t="shared" si="482"/>
        <v>0</v>
      </c>
      <c r="DA127" s="26">
        <v>2</v>
      </c>
      <c r="DB127" s="26">
        <f t="shared" si="483"/>
        <v>63138.126643200005</v>
      </c>
      <c r="DC127" s="26">
        <v>0</v>
      </c>
      <c r="DD127" s="26">
        <f t="shared" si="484"/>
        <v>0</v>
      </c>
      <c r="DE127" s="26">
        <v>2</v>
      </c>
      <c r="DF127" s="26">
        <f t="shared" si="485"/>
        <v>123891.72633600002</v>
      </c>
      <c r="DG127" s="26"/>
      <c r="DH127" s="26"/>
      <c r="DI127" s="26"/>
      <c r="DJ127" s="26"/>
      <c r="DK127" s="26"/>
      <c r="DL127" s="26">
        <f t="shared" si="486"/>
        <v>0</v>
      </c>
      <c r="DM127" s="26"/>
      <c r="DN127" s="26"/>
      <c r="DO127" s="26"/>
      <c r="DP127" s="26"/>
      <c r="DQ127" s="32">
        <f t="shared" si="487"/>
        <v>90</v>
      </c>
      <c r="DR127" s="32">
        <f t="shared" si="488"/>
        <v>2712243.8934528003</v>
      </c>
    </row>
    <row r="128" spans="1:122" x14ac:dyDescent="0.25">
      <c r="A128" s="28">
        <v>17</v>
      </c>
      <c r="B128" s="31"/>
      <c r="C128" s="47" t="s">
        <v>190</v>
      </c>
      <c r="D128" s="24">
        <f t="shared" si="301"/>
        <v>18150.400000000001</v>
      </c>
      <c r="E128" s="50"/>
      <c r="F128" s="25">
        <v>1</v>
      </c>
      <c r="G128" s="24">
        <v>1.4</v>
      </c>
      <c r="H128" s="24">
        <v>1.68</v>
      </c>
      <c r="I128" s="24">
        <v>2.23</v>
      </c>
      <c r="J128" s="24">
        <v>2.39</v>
      </c>
      <c r="K128" s="31">
        <f t="shared" ref="K128:Z128" si="489">SUM(K129:K135)</f>
        <v>0</v>
      </c>
      <c r="L128" s="31">
        <f t="shared" si="489"/>
        <v>0</v>
      </c>
      <c r="M128" s="31">
        <f t="shared" si="489"/>
        <v>4</v>
      </c>
      <c r="N128" s="31">
        <f t="shared" si="489"/>
        <v>338265.37472000002</v>
      </c>
      <c r="O128" s="31">
        <f t="shared" si="489"/>
        <v>1750</v>
      </c>
      <c r="P128" s="31">
        <f t="shared" si="489"/>
        <v>185335532.74163201</v>
      </c>
      <c r="Q128" s="31">
        <f t="shared" si="489"/>
        <v>0</v>
      </c>
      <c r="R128" s="31">
        <f t="shared" si="489"/>
        <v>0</v>
      </c>
      <c r="S128" s="31">
        <f t="shared" si="489"/>
        <v>0</v>
      </c>
      <c r="T128" s="31">
        <f t="shared" si="489"/>
        <v>0</v>
      </c>
      <c r="U128" s="31">
        <f t="shared" si="489"/>
        <v>0</v>
      </c>
      <c r="V128" s="31">
        <f t="shared" si="489"/>
        <v>0</v>
      </c>
      <c r="W128" s="31">
        <f t="shared" si="489"/>
        <v>0</v>
      </c>
      <c r="X128" s="31">
        <f t="shared" si="489"/>
        <v>0</v>
      </c>
      <c r="Y128" s="31">
        <f t="shared" si="489"/>
        <v>0</v>
      </c>
      <c r="Z128" s="31">
        <f t="shared" si="489"/>
        <v>0</v>
      </c>
      <c r="AA128" s="31">
        <f t="shared" ref="AA128:AP128" si="490">SUM(AA129:AA135)</f>
        <v>0</v>
      </c>
      <c r="AB128" s="31">
        <f t="shared" si="490"/>
        <v>0</v>
      </c>
      <c r="AC128" s="31">
        <f t="shared" si="490"/>
        <v>0</v>
      </c>
      <c r="AD128" s="31">
        <f t="shared" si="490"/>
        <v>0</v>
      </c>
      <c r="AE128" s="31">
        <f t="shared" si="490"/>
        <v>0</v>
      </c>
      <c r="AF128" s="31">
        <f t="shared" si="490"/>
        <v>0</v>
      </c>
      <c r="AG128" s="31">
        <f t="shared" si="490"/>
        <v>0</v>
      </c>
      <c r="AH128" s="31">
        <f t="shared" si="490"/>
        <v>0</v>
      </c>
      <c r="AI128" s="31">
        <f t="shared" si="490"/>
        <v>25</v>
      </c>
      <c r="AJ128" s="31">
        <f t="shared" si="490"/>
        <v>900677.29920000001</v>
      </c>
      <c r="AK128" s="31">
        <f t="shared" si="490"/>
        <v>0</v>
      </c>
      <c r="AL128" s="31">
        <f t="shared" si="490"/>
        <v>0</v>
      </c>
      <c r="AM128" s="31">
        <f t="shared" si="490"/>
        <v>32</v>
      </c>
      <c r="AN128" s="31">
        <f t="shared" si="490"/>
        <v>1196928.8540159999</v>
      </c>
      <c r="AO128" s="31">
        <f t="shared" si="490"/>
        <v>0</v>
      </c>
      <c r="AP128" s="31">
        <f t="shared" si="490"/>
        <v>0</v>
      </c>
      <c r="AQ128" s="31">
        <f t="shared" ref="AQ128:BF128" si="491">SUM(AQ129:AQ135)</f>
        <v>0</v>
      </c>
      <c r="AR128" s="31">
        <f t="shared" si="491"/>
        <v>0</v>
      </c>
      <c r="AS128" s="31">
        <f t="shared" si="491"/>
        <v>0</v>
      </c>
      <c r="AT128" s="31">
        <f t="shared" si="491"/>
        <v>0</v>
      </c>
      <c r="AU128" s="31">
        <f t="shared" si="491"/>
        <v>0</v>
      </c>
      <c r="AV128" s="31">
        <f t="shared" si="491"/>
        <v>0</v>
      </c>
      <c r="AW128" s="31">
        <f t="shared" si="491"/>
        <v>0</v>
      </c>
      <c r="AX128" s="31">
        <f t="shared" si="491"/>
        <v>0</v>
      </c>
      <c r="AY128" s="31">
        <f t="shared" si="491"/>
        <v>0</v>
      </c>
      <c r="AZ128" s="31">
        <f t="shared" si="491"/>
        <v>0</v>
      </c>
      <c r="BA128" s="31">
        <f t="shared" si="491"/>
        <v>0</v>
      </c>
      <c r="BB128" s="31">
        <f t="shared" si="491"/>
        <v>0</v>
      </c>
      <c r="BC128" s="31">
        <f t="shared" si="491"/>
        <v>0</v>
      </c>
      <c r="BD128" s="31">
        <f t="shared" si="491"/>
        <v>0</v>
      </c>
      <c r="BE128" s="31">
        <f t="shared" si="491"/>
        <v>0</v>
      </c>
      <c r="BF128" s="31">
        <f t="shared" si="491"/>
        <v>0</v>
      </c>
      <c r="BG128" s="31">
        <f t="shared" ref="BG128:BV128" si="492">SUM(BG129:BG135)</f>
        <v>0</v>
      </c>
      <c r="BH128" s="31">
        <f t="shared" si="492"/>
        <v>0</v>
      </c>
      <c r="BI128" s="31">
        <f t="shared" si="492"/>
        <v>0</v>
      </c>
      <c r="BJ128" s="31">
        <f t="shared" si="492"/>
        <v>0</v>
      </c>
      <c r="BK128" s="31">
        <f t="shared" si="492"/>
        <v>0</v>
      </c>
      <c r="BL128" s="31">
        <f t="shared" si="492"/>
        <v>0</v>
      </c>
      <c r="BM128" s="31">
        <f t="shared" si="492"/>
        <v>0</v>
      </c>
      <c r="BN128" s="31">
        <f t="shared" si="492"/>
        <v>0</v>
      </c>
      <c r="BO128" s="31">
        <f t="shared" si="492"/>
        <v>0</v>
      </c>
      <c r="BP128" s="31">
        <f t="shared" si="492"/>
        <v>0</v>
      </c>
      <c r="BQ128" s="31">
        <f t="shared" si="492"/>
        <v>19</v>
      </c>
      <c r="BR128" s="31">
        <f t="shared" si="492"/>
        <v>1083623.57354496</v>
      </c>
      <c r="BS128" s="31">
        <f t="shared" si="492"/>
        <v>19</v>
      </c>
      <c r="BT128" s="31">
        <f t="shared" si="492"/>
        <v>1486627.5336191999</v>
      </c>
      <c r="BU128" s="31">
        <f t="shared" si="492"/>
        <v>0</v>
      </c>
      <c r="BV128" s="31">
        <f t="shared" si="492"/>
        <v>0</v>
      </c>
      <c r="BW128" s="31">
        <f t="shared" ref="BW128:CL128" si="493">SUM(BW129:BW135)</f>
        <v>30</v>
      </c>
      <c r="BX128" s="31">
        <f t="shared" si="493"/>
        <v>2371695.6340223998</v>
      </c>
      <c r="BY128" s="31">
        <f t="shared" si="493"/>
        <v>0</v>
      </c>
      <c r="BZ128" s="31">
        <f t="shared" si="493"/>
        <v>0</v>
      </c>
      <c r="CA128" s="31">
        <f t="shared" si="493"/>
        <v>2</v>
      </c>
      <c r="CB128" s="31">
        <f t="shared" si="493"/>
        <v>149877.58141440002</v>
      </c>
      <c r="CC128" s="31">
        <f t="shared" si="493"/>
        <v>1</v>
      </c>
      <c r="CD128" s="31">
        <f t="shared" si="493"/>
        <v>59424.119193599996</v>
      </c>
      <c r="CE128" s="31">
        <f t="shared" si="493"/>
        <v>26</v>
      </c>
      <c r="CF128" s="31">
        <f t="shared" si="493"/>
        <v>1233359.9738879998</v>
      </c>
      <c r="CG128" s="31">
        <f t="shared" si="493"/>
        <v>0</v>
      </c>
      <c r="CH128" s="31">
        <f t="shared" si="493"/>
        <v>0</v>
      </c>
      <c r="CI128" s="31">
        <f t="shared" si="493"/>
        <v>0</v>
      </c>
      <c r="CJ128" s="31">
        <f t="shared" si="493"/>
        <v>0</v>
      </c>
      <c r="CK128" s="31">
        <f t="shared" si="493"/>
        <v>0</v>
      </c>
      <c r="CL128" s="31">
        <f t="shared" si="493"/>
        <v>0</v>
      </c>
      <c r="CM128" s="31">
        <f t="shared" ref="CM128:DB128" si="494">SUM(CM129:CM135)</f>
        <v>0</v>
      </c>
      <c r="CN128" s="31">
        <f t="shared" si="494"/>
        <v>0</v>
      </c>
      <c r="CO128" s="31">
        <f t="shared" si="494"/>
        <v>90</v>
      </c>
      <c r="CP128" s="31">
        <f t="shared" si="494"/>
        <v>15005441.451786241</v>
      </c>
      <c r="CQ128" s="31">
        <f t="shared" si="494"/>
        <v>0</v>
      </c>
      <c r="CR128" s="31">
        <f t="shared" si="494"/>
        <v>0</v>
      </c>
      <c r="CS128" s="31">
        <f t="shared" si="494"/>
        <v>0</v>
      </c>
      <c r="CT128" s="31">
        <f t="shared" si="494"/>
        <v>0</v>
      </c>
      <c r="CU128" s="31">
        <f t="shared" si="494"/>
        <v>648</v>
      </c>
      <c r="CV128" s="31">
        <f t="shared" si="494"/>
        <v>59039929.822003201</v>
      </c>
      <c r="CW128" s="31">
        <f t="shared" si="494"/>
        <v>63</v>
      </c>
      <c r="CX128" s="31">
        <f t="shared" si="494"/>
        <v>12666174.1645824</v>
      </c>
      <c r="CY128" s="31">
        <f t="shared" si="494"/>
        <v>0</v>
      </c>
      <c r="CZ128" s="31">
        <f t="shared" si="494"/>
        <v>0</v>
      </c>
      <c r="DA128" s="31">
        <f t="shared" si="494"/>
        <v>0</v>
      </c>
      <c r="DB128" s="31">
        <f t="shared" si="494"/>
        <v>0</v>
      </c>
      <c r="DC128" s="31">
        <f t="shared" ref="DC128:DR128" si="495">SUM(DC129:DC135)</f>
        <v>0</v>
      </c>
      <c r="DD128" s="31">
        <f t="shared" si="495"/>
        <v>0</v>
      </c>
      <c r="DE128" s="31">
        <f t="shared" si="495"/>
        <v>0</v>
      </c>
      <c r="DF128" s="31">
        <f t="shared" si="495"/>
        <v>0</v>
      </c>
      <c r="DG128" s="31">
        <f t="shared" si="495"/>
        <v>0</v>
      </c>
      <c r="DH128" s="31">
        <f t="shared" si="495"/>
        <v>0</v>
      </c>
      <c r="DI128" s="31">
        <f t="shared" si="495"/>
        <v>0</v>
      </c>
      <c r="DJ128" s="31">
        <f t="shared" si="495"/>
        <v>0</v>
      </c>
      <c r="DK128" s="31">
        <f t="shared" si="495"/>
        <v>0</v>
      </c>
      <c r="DL128" s="31">
        <f t="shared" si="495"/>
        <v>0</v>
      </c>
      <c r="DM128" s="31">
        <f t="shared" si="495"/>
        <v>0</v>
      </c>
      <c r="DN128" s="31">
        <f t="shared" si="495"/>
        <v>0</v>
      </c>
      <c r="DO128" s="31">
        <f t="shared" si="495"/>
        <v>0</v>
      </c>
      <c r="DP128" s="31">
        <f t="shared" si="495"/>
        <v>0</v>
      </c>
      <c r="DQ128" s="31">
        <f t="shared" si="495"/>
        <v>2709</v>
      </c>
      <c r="DR128" s="31">
        <f t="shared" si="495"/>
        <v>280867558.12362242</v>
      </c>
    </row>
    <row r="129" spans="1:122" ht="35.25" customHeight="1" x14ac:dyDescent="0.25">
      <c r="A129" s="28"/>
      <c r="B129" s="29">
        <v>105</v>
      </c>
      <c r="C129" s="23" t="s">
        <v>191</v>
      </c>
      <c r="D129" s="24">
        <f t="shared" si="301"/>
        <v>18150.400000000001</v>
      </c>
      <c r="E129" s="30">
        <v>4.21</v>
      </c>
      <c r="F129" s="25">
        <v>1.1000000000000001</v>
      </c>
      <c r="G129" s="24">
        <v>1.4</v>
      </c>
      <c r="H129" s="24">
        <v>1.68</v>
      </c>
      <c r="I129" s="24">
        <v>2.23</v>
      </c>
      <c r="J129" s="24">
        <v>2.39</v>
      </c>
      <c r="K129" s="26"/>
      <c r="L129" s="26">
        <f t="shared" ref="L129:L135" si="496">K129*D129*E129*F129*G129*$L$6</f>
        <v>0</v>
      </c>
      <c r="M129" s="26">
        <v>0</v>
      </c>
      <c r="N129" s="26">
        <f t="shared" ref="N129:N135" si="497">M129*D129*E129*F129*G129*$N$6</f>
        <v>0</v>
      </c>
      <c r="O129" s="26">
        <v>374</v>
      </c>
      <c r="P129" s="26">
        <f t="shared" ref="P129:P135" si="498">O129*D129*E129*F129*G129*$P$6</f>
        <v>57214218.693632007</v>
      </c>
      <c r="Q129" s="26">
        <v>0</v>
      </c>
      <c r="R129" s="26">
        <f t="shared" ref="R129:R135" si="499">Q129*D129*E129*F129*G129*$R$6</f>
        <v>0</v>
      </c>
      <c r="S129" s="26">
        <v>0</v>
      </c>
      <c r="T129" s="26">
        <f t="shared" ref="T129:T135" si="500">S129*D129*E129*F129*G129*$T$6</f>
        <v>0</v>
      </c>
      <c r="U129" s="26">
        <v>0</v>
      </c>
      <c r="V129" s="26">
        <f t="shared" ref="V129:V135" si="501">U129*D129*E129*F129*G129*$V$6</f>
        <v>0</v>
      </c>
      <c r="W129" s="26">
        <v>0</v>
      </c>
      <c r="X129" s="26">
        <f t="shared" ref="X129:X135" si="502">W129*D129*E129*F129*G129*$X$6</f>
        <v>0</v>
      </c>
      <c r="Y129" s="26">
        <v>0</v>
      </c>
      <c r="Z129" s="26">
        <f t="shared" ref="Z129:Z135" si="503">Y129*D129*E129*F129*G129*$Z$6</f>
        <v>0</v>
      </c>
      <c r="AA129" s="26">
        <v>0</v>
      </c>
      <c r="AB129" s="26">
        <f t="shared" ref="AB129:AB135" si="504">AA129*D129*E129*F129*G129*$AB$6</f>
        <v>0</v>
      </c>
      <c r="AC129" s="26">
        <v>0</v>
      </c>
      <c r="AD129" s="26">
        <f t="shared" ref="AD129:AD135" si="505">AC129*D129*E129*F129*G129*$AD$6</f>
        <v>0</v>
      </c>
      <c r="AE129" s="26">
        <v>0</v>
      </c>
      <c r="AF129" s="26">
        <f t="shared" ref="AF129:AF135" si="506">AE129*D129*E129*F129*G129*$AF$6</f>
        <v>0</v>
      </c>
      <c r="AG129" s="26">
        <v>0</v>
      </c>
      <c r="AH129" s="26">
        <f t="shared" ref="AH129:AH135" si="507">AG129*D129*E129*F129*G129*$AH$6</f>
        <v>0</v>
      </c>
      <c r="AI129" s="26">
        <v>0</v>
      </c>
      <c r="AJ129" s="26">
        <f t="shared" ref="AJ129:AJ135" si="508">AI129*D129*E129*F129*G129*$AJ$6</f>
        <v>0</v>
      </c>
      <c r="AK129" s="26">
        <v>0</v>
      </c>
      <c r="AL129" s="26">
        <f t="shared" ref="AL129:AL135" si="509">AK129*D129*E129*F129*G129*$AL$6</f>
        <v>0</v>
      </c>
      <c r="AM129" s="26">
        <v>0</v>
      </c>
      <c r="AN129" s="26">
        <f t="shared" ref="AN129:AN135" si="510">AM129*D129*E129*F129*G129*$AN$6</f>
        <v>0</v>
      </c>
      <c r="AO129" s="26">
        <v>0</v>
      </c>
      <c r="AP129" s="26">
        <f t="shared" ref="AP129:AP135" si="511">AO129*D129*E129*F129*G129*$AP$6</f>
        <v>0</v>
      </c>
      <c r="AQ129" s="26">
        <v>0</v>
      </c>
      <c r="AR129" s="26">
        <f t="shared" ref="AR129:AR135" si="512">AQ129*D129*E129*F129*G129*$AR$6</f>
        <v>0</v>
      </c>
      <c r="AS129" s="26">
        <v>0</v>
      </c>
      <c r="AT129" s="26">
        <f t="shared" ref="AT129:AT135" si="513">AS129*D129*E129*F129*G129*$AT$6</f>
        <v>0</v>
      </c>
      <c r="AU129" s="26">
        <v>0</v>
      </c>
      <c r="AV129" s="26">
        <f t="shared" ref="AV129:AV135" si="514">AU129*D129*E129*F129*G129*$AV$6</f>
        <v>0</v>
      </c>
      <c r="AW129" s="26">
        <v>0</v>
      </c>
      <c r="AX129" s="26">
        <f t="shared" ref="AX129:AX135" si="515">AW129*D129*E129*F129*G129*$AX$6</f>
        <v>0</v>
      </c>
      <c r="AY129" s="26">
        <v>0</v>
      </c>
      <c r="AZ129" s="26">
        <f t="shared" ref="AZ129:AZ135" si="516">AY129*D129*E129*F129*G129*$AZ$6</f>
        <v>0</v>
      </c>
      <c r="BA129" s="26">
        <v>0</v>
      </c>
      <c r="BB129" s="26">
        <f t="shared" ref="BB129:BB135" si="517">BA129*D129*E129*F129*G129*$BB$6</f>
        <v>0</v>
      </c>
      <c r="BC129" s="26">
        <v>0</v>
      </c>
      <c r="BD129" s="26">
        <f t="shared" ref="BD129:BD135" si="518">BC129*D129*E129*F129*G129*$BD$6</f>
        <v>0</v>
      </c>
      <c r="BE129" s="26">
        <v>0</v>
      </c>
      <c r="BF129" s="26">
        <f t="shared" ref="BF129:BF135" si="519">BE129*D129*E129*F129*G129*$BF$6</f>
        <v>0</v>
      </c>
      <c r="BG129" s="26">
        <v>0</v>
      </c>
      <c r="BH129" s="26">
        <f t="shared" ref="BH129:BH135" si="520">BG129*D129*E129*F129*G129*$BH$6</f>
        <v>0</v>
      </c>
      <c r="BI129" s="26">
        <v>0</v>
      </c>
      <c r="BJ129" s="26">
        <f t="shared" ref="BJ129:BJ135" si="521">BI129*D129*E129*F129*G129*$BJ$6</f>
        <v>0</v>
      </c>
      <c r="BK129" s="26">
        <v>0</v>
      </c>
      <c r="BL129" s="26">
        <f t="shared" ref="BL129:BL135" si="522">BK129*D129*E129*F129*G129*$BL$6</f>
        <v>0</v>
      </c>
      <c r="BM129" s="26">
        <v>0</v>
      </c>
      <c r="BN129" s="26">
        <f t="shared" ref="BN129:BN135" si="523">BM129*D129*E129*F129*H129*$BN$6</f>
        <v>0</v>
      </c>
      <c r="BO129" s="26"/>
      <c r="BP129" s="26">
        <f t="shared" ref="BP129:BP135" si="524">BO129*D129*E129*F129*H129*$BP$6</f>
        <v>0</v>
      </c>
      <c r="BQ129" s="26">
        <v>2</v>
      </c>
      <c r="BR129" s="26">
        <f t="shared" ref="BR129:BR135" si="525">BQ129*D129*E129*F129*H129*$BR$6</f>
        <v>286659.47498496005</v>
      </c>
      <c r="BS129" s="26">
        <v>5</v>
      </c>
      <c r="BT129" s="26">
        <f t="shared" ref="BT129:BT135" si="526">BS129*D129*E129*F129*H129*$BT$6</f>
        <v>677815.5073536</v>
      </c>
      <c r="BU129" s="26">
        <v>0</v>
      </c>
      <c r="BV129" s="26">
        <f t="shared" ref="BV129:BV135" si="527">BU129*D129*E129*F129*H129*$BV$6</f>
        <v>0</v>
      </c>
      <c r="BW129" s="26">
        <v>10</v>
      </c>
      <c r="BX129" s="26">
        <f t="shared" ref="BX129:BX135" si="528">BW129*D129*E129*F129*H129*$BX$6</f>
        <v>1355631.0147072</v>
      </c>
      <c r="BY129" s="26">
        <v>0</v>
      </c>
      <c r="BZ129" s="26">
        <f t="shared" ref="BZ129:BZ135" si="529">BY129*D129*E129*F129*H129*$BZ$6</f>
        <v>0</v>
      </c>
      <c r="CA129" s="26">
        <v>0</v>
      </c>
      <c r="CB129" s="26">
        <f t="shared" ref="CB129:CB135" si="530">CA129*D129*E129*F129*H129*$CB$6</f>
        <v>0</v>
      </c>
      <c r="CC129" s="26">
        <v>0</v>
      </c>
      <c r="CD129" s="26">
        <f t="shared" ref="CD129:CD135" si="531">CC129*D129*E129*F129*H129*$CD$6</f>
        <v>0</v>
      </c>
      <c r="CE129" s="26">
        <v>0</v>
      </c>
      <c r="CF129" s="26">
        <f t="shared" ref="CF129:CF135" si="532">CE129*D129*E129*F129*H129*$CF$6</f>
        <v>0</v>
      </c>
      <c r="CG129" s="26">
        <v>0</v>
      </c>
      <c r="CH129" s="26">
        <f t="shared" ref="CH129:CH135" si="533">CG129*D129*E129*F129*H129*$CH$6</f>
        <v>0</v>
      </c>
      <c r="CI129" s="26">
        <v>0</v>
      </c>
      <c r="CJ129" s="26">
        <f t="shared" ref="CJ129:CJ135" si="534">CI129*D129*E129*F129*H129*$CJ$6</f>
        <v>0</v>
      </c>
      <c r="CK129" s="26">
        <v>0</v>
      </c>
      <c r="CL129" s="26">
        <f t="shared" ref="CL129:CL135" si="535">CK129*D129*E129*F129*H129*$CL$6</f>
        <v>0</v>
      </c>
      <c r="CM129" s="27">
        <v>0</v>
      </c>
      <c r="CN129" s="27">
        <f t="shared" ref="CN129:CN135" si="536">CM129*D129*E129*F129*H129*$CN$6</f>
        <v>0</v>
      </c>
      <c r="CO129" s="26">
        <v>41</v>
      </c>
      <c r="CP129" s="26">
        <f t="shared" ref="CP129:CP135" si="537">CO129*D129*E129*F129*H129*$CP$6</f>
        <v>6021261.090324481</v>
      </c>
      <c r="CQ129" s="26">
        <v>0</v>
      </c>
      <c r="CR129" s="26">
        <f t="shared" ref="CR129:CR135" si="538">CQ129*D129*E129*F129*H129*$CR$6</f>
        <v>0</v>
      </c>
      <c r="CS129" s="26">
        <v>0</v>
      </c>
      <c r="CT129" s="26">
        <f t="shared" ref="CT129:CT135" si="539">CS129*D129*E129*F129*H129*$CT$6</f>
        <v>0</v>
      </c>
      <c r="CU129" s="26">
        <v>156</v>
      </c>
      <c r="CV129" s="26">
        <f t="shared" ref="CV129:CV135" si="540">CU129*D129*E129*F129*H129*$CV$6</f>
        <v>26434804.786790404</v>
      </c>
      <c r="CW129" s="26"/>
      <c r="CX129" s="26">
        <f t="shared" ref="CX129:CX135" si="541">CW129*D129*E129*F129*H129*$CX$6</f>
        <v>0</v>
      </c>
      <c r="CY129" s="26">
        <v>0</v>
      </c>
      <c r="CZ129" s="26">
        <f t="shared" ref="CZ129:CZ135" si="542">CY129*D129*E129*F129*H129*$CZ$6</f>
        <v>0</v>
      </c>
      <c r="DA129" s="26">
        <v>0</v>
      </c>
      <c r="DB129" s="26">
        <f t="shared" ref="DB129:DB135" si="543">DA129*D129*E129*F129*H129*$DB$6</f>
        <v>0</v>
      </c>
      <c r="DC129" s="26">
        <v>0</v>
      </c>
      <c r="DD129" s="26">
        <f t="shared" ref="DD129:DD135" si="544">DC129*D129*E129*F129*I129*$DD$6</f>
        <v>0</v>
      </c>
      <c r="DE129" s="26">
        <v>0</v>
      </c>
      <c r="DF129" s="26">
        <f t="shared" ref="DF129:DF135" si="545">DE129*D129*E129*F129*J129*$DF$6</f>
        <v>0</v>
      </c>
      <c r="DG129" s="26"/>
      <c r="DH129" s="26"/>
      <c r="DI129" s="26"/>
      <c r="DJ129" s="26"/>
      <c r="DK129" s="26"/>
      <c r="DL129" s="26">
        <f t="shared" ref="DL129:DL135" si="546">DK129*D129*E129*F129*G129*$DL$6</f>
        <v>0</v>
      </c>
      <c r="DM129" s="26"/>
      <c r="DN129" s="26"/>
      <c r="DO129" s="26"/>
      <c r="DP129" s="26"/>
      <c r="DQ129" s="32">
        <f t="shared" ref="DQ129:DR135" si="547">SUM(K129,M129,O129,Q129,S129,U129,W129,Y129,AA129,AC129,AE129,AG129,AI129,AK129,AM129,AO129,AQ129,AS129,AU129,AW129,AY129,BA129,BC129,BE129,BG129,BI129,BK129,BM129,BO129,BQ129,BS129,BU129,BW129,BY129,CA129,CC129,CE129,CG129,CI129,CK129,CM129,CO129,CQ129,CS129,CU129,CW129,CY129,DA129,DC129,DE129,DI129,DG129,DK129,DM129,DO129)</f>
        <v>588</v>
      </c>
      <c r="DR129" s="32">
        <f t="shared" si="547"/>
        <v>91990390.567792654</v>
      </c>
    </row>
    <row r="130" spans="1:122" ht="15.75" customHeight="1" x14ac:dyDescent="0.25">
      <c r="A130" s="28"/>
      <c r="B130" s="29">
        <v>106</v>
      </c>
      <c r="C130" s="23" t="s">
        <v>192</v>
      </c>
      <c r="D130" s="24">
        <f t="shared" si="301"/>
        <v>18150.400000000001</v>
      </c>
      <c r="E130" s="30">
        <v>14.49</v>
      </c>
      <c r="F130" s="25">
        <v>1.1499999999999999</v>
      </c>
      <c r="G130" s="24">
        <v>1.4</v>
      </c>
      <c r="H130" s="24">
        <v>1.68</v>
      </c>
      <c r="I130" s="24">
        <v>2.23</v>
      </c>
      <c r="J130" s="24">
        <v>2.39</v>
      </c>
      <c r="K130" s="26"/>
      <c r="L130" s="26">
        <f t="shared" si="496"/>
        <v>0</v>
      </c>
      <c r="M130" s="26">
        <v>0</v>
      </c>
      <c r="N130" s="26">
        <f t="shared" si="497"/>
        <v>0</v>
      </c>
      <c r="O130" s="26">
        <v>20</v>
      </c>
      <c r="P130" s="26">
        <f t="shared" si="498"/>
        <v>11009150.530559998</v>
      </c>
      <c r="Q130" s="26">
        <v>0</v>
      </c>
      <c r="R130" s="26">
        <f t="shared" si="499"/>
        <v>0</v>
      </c>
      <c r="S130" s="26">
        <v>0</v>
      </c>
      <c r="T130" s="26">
        <f t="shared" si="500"/>
        <v>0</v>
      </c>
      <c r="U130" s="26">
        <v>0</v>
      </c>
      <c r="V130" s="26">
        <f t="shared" si="501"/>
        <v>0</v>
      </c>
      <c r="W130" s="26">
        <v>0</v>
      </c>
      <c r="X130" s="26">
        <f t="shared" si="502"/>
        <v>0</v>
      </c>
      <c r="Y130" s="26">
        <v>0</v>
      </c>
      <c r="Z130" s="26">
        <f t="shared" si="503"/>
        <v>0</v>
      </c>
      <c r="AA130" s="26">
        <v>0</v>
      </c>
      <c r="AB130" s="26">
        <f t="shared" si="504"/>
        <v>0</v>
      </c>
      <c r="AC130" s="26">
        <v>0</v>
      </c>
      <c r="AD130" s="26">
        <f t="shared" si="505"/>
        <v>0</v>
      </c>
      <c r="AE130" s="26">
        <v>0</v>
      </c>
      <c r="AF130" s="26">
        <f t="shared" si="506"/>
        <v>0</v>
      </c>
      <c r="AG130" s="26">
        <v>0</v>
      </c>
      <c r="AH130" s="26">
        <f t="shared" si="507"/>
        <v>0</v>
      </c>
      <c r="AI130" s="26">
        <v>0</v>
      </c>
      <c r="AJ130" s="26">
        <f t="shared" si="508"/>
        <v>0</v>
      </c>
      <c r="AK130" s="26">
        <v>0</v>
      </c>
      <c r="AL130" s="26">
        <f t="shared" si="509"/>
        <v>0</v>
      </c>
      <c r="AM130" s="26">
        <v>0</v>
      </c>
      <c r="AN130" s="26">
        <f t="shared" si="510"/>
        <v>0</v>
      </c>
      <c r="AO130" s="26">
        <v>0</v>
      </c>
      <c r="AP130" s="26">
        <f t="shared" si="511"/>
        <v>0</v>
      </c>
      <c r="AQ130" s="26">
        <v>0</v>
      </c>
      <c r="AR130" s="26">
        <f t="shared" si="512"/>
        <v>0</v>
      </c>
      <c r="AS130" s="26">
        <v>0</v>
      </c>
      <c r="AT130" s="26">
        <f t="shared" si="513"/>
        <v>0</v>
      </c>
      <c r="AU130" s="26">
        <v>0</v>
      </c>
      <c r="AV130" s="26">
        <f t="shared" si="514"/>
        <v>0</v>
      </c>
      <c r="AW130" s="26">
        <v>0</v>
      </c>
      <c r="AX130" s="26">
        <f t="shared" si="515"/>
        <v>0</v>
      </c>
      <c r="AY130" s="26">
        <v>0</v>
      </c>
      <c r="AZ130" s="26">
        <f t="shared" si="516"/>
        <v>0</v>
      </c>
      <c r="BA130" s="26">
        <v>0</v>
      </c>
      <c r="BB130" s="26">
        <f t="shared" si="517"/>
        <v>0</v>
      </c>
      <c r="BC130" s="26">
        <v>0</v>
      </c>
      <c r="BD130" s="26">
        <f t="shared" si="518"/>
        <v>0</v>
      </c>
      <c r="BE130" s="26">
        <v>0</v>
      </c>
      <c r="BF130" s="26">
        <f t="shared" si="519"/>
        <v>0</v>
      </c>
      <c r="BG130" s="26">
        <v>0</v>
      </c>
      <c r="BH130" s="26">
        <f t="shared" si="520"/>
        <v>0</v>
      </c>
      <c r="BI130" s="26">
        <v>0</v>
      </c>
      <c r="BJ130" s="26">
        <f t="shared" si="521"/>
        <v>0</v>
      </c>
      <c r="BK130" s="26">
        <v>0</v>
      </c>
      <c r="BL130" s="26">
        <f t="shared" si="522"/>
        <v>0</v>
      </c>
      <c r="BM130" s="26"/>
      <c r="BN130" s="26">
        <f t="shared" si="523"/>
        <v>0</v>
      </c>
      <c r="BO130" s="26">
        <v>0</v>
      </c>
      <c r="BP130" s="26">
        <f t="shared" si="524"/>
        <v>0</v>
      </c>
      <c r="BQ130" s="26"/>
      <c r="BR130" s="26">
        <f t="shared" si="525"/>
        <v>0</v>
      </c>
      <c r="BS130" s="26"/>
      <c r="BT130" s="26">
        <f t="shared" si="526"/>
        <v>0</v>
      </c>
      <c r="BU130" s="26">
        <v>0</v>
      </c>
      <c r="BV130" s="26">
        <f t="shared" si="527"/>
        <v>0</v>
      </c>
      <c r="BW130" s="26">
        <v>0</v>
      </c>
      <c r="BX130" s="26">
        <f t="shared" si="528"/>
        <v>0</v>
      </c>
      <c r="BY130" s="26">
        <v>0</v>
      </c>
      <c r="BZ130" s="26">
        <f t="shared" si="529"/>
        <v>0</v>
      </c>
      <c r="CA130" s="26">
        <v>0</v>
      </c>
      <c r="CB130" s="26">
        <f t="shared" si="530"/>
        <v>0</v>
      </c>
      <c r="CC130" s="26">
        <v>0</v>
      </c>
      <c r="CD130" s="26">
        <f t="shared" si="531"/>
        <v>0</v>
      </c>
      <c r="CE130" s="26">
        <v>0</v>
      </c>
      <c r="CF130" s="26">
        <f t="shared" si="532"/>
        <v>0</v>
      </c>
      <c r="CG130" s="26">
        <v>0</v>
      </c>
      <c r="CH130" s="26">
        <f t="shared" si="533"/>
        <v>0</v>
      </c>
      <c r="CI130" s="26">
        <v>0</v>
      </c>
      <c r="CJ130" s="26">
        <f t="shared" si="534"/>
        <v>0</v>
      </c>
      <c r="CK130" s="26">
        <v>0</v>
      </c>
      <c r="CL130" s="26">
        <f t="shared" si="535"/>
        <v>0</v>
      </c>
      <c r="CM130" s="27">
        <v>0</v>
      </c>
      <c r="CN130" s="27">
        <f t="shared" si="536"/>
        <v>0</v>
      </c>
      <c r="CO130" s="26">
        <v>12</v>
      </c>
      <c r="CP130" s="26">
        <f t="shared" si="537"/>
        <v>6341270.7056025602</v>
      </c>
      <c r="CQ130" s="26">
        <v>0</v>
      </c>
      <c r="CR130" s="26">
        <f t="shared" si="538"/>
        <v>0</v>
      </c>
      <c r="CS130" s="26">
        <v>0</v>
      </c>
      <c r="CT130" s="26">
        <f t="shared" si="539"/>
        <v>0</v>
      </c>
      <c r="CU130" s="26">
        <v>7</v>
      </c>
      <c r="CV130" s="26">
        <f t="shared" si="540"/>
        <v>4268162.9749248009</v>
      </c>
      <c r="CW130" s="26">
        <v>1</v>
      </c>
      <c r="CX130" s="26">
        <f t="shared" si="541"/>
        <v>609737.56784639996</v>
      </c>
      <c r="CY130" s="26">
        <v>0</v>
      </c>
      <c r="CZ130" s="26">
        <f t="shared" si="542"/>
        <v>0</v>
      </c>
      <c r="DA130" s="26">
        <v>0</v>
      </c>
      <c r="DB130" s="26">
        <f t="shared" si="543"/>
        <v>0</v>
      </c>
      <c r="DC130" s="26">
        <v>0</v>
      </c>
      <c r="DD130" s="26">
        <f t="shared" si="544"/>
        <v>0</v>
      </c>
      <c r="DE130" s="26">
        <v>0</v>
      </c>
      <c r="DF130" s="26">
        <f t="shared" si="545"/>
        <v>0</v>
      </c>
      <c r="DG130" s="26"/>
      <c r="DH130" s="26"/>
      <c r="DI130" s="26"/>
      <c r="DJ130" s="26"/>
      <c r="DK130" s="26"/>
      <c r="DL130" s="26">
        <f t="shared" si="546"/>
        <v>0</v>
      </c>
      <c r="DM130" s="26"/>
      <c r="DN130" s="26"/>
      <c r="DO130" s="26"/>
      <c r="DP130" s="26"/>
      <c r="DQ130" s="32">
        <f t="shared" si="547"/>
        <v>40</v>
      </c>
      <c r="DR130" s="32">
        <f t="shared" si="547"/>
        <v>22228321.77893376</v>
      </c>
    </row>
    <row r="131" spans="1:122" ht="45" x14ac:dyDescent="0.25">
      <c r="A131" s="28"/>
      <c r="B131" s="29">
        <v>107</v>
      </c>
      <c r="C131" s="23" t="s">
        <v>193</v>
      </c>
      <c r="D131" s="24">
        <f t="shared" si="301"/>
        <v>18150.400000000001</v>
      </c>
      <c r="E131" s="30">
        <v>7.4</v>
      </c>
      <c r="F131" s="25">
        <v>1.1499999999999999</v>
      </c>
      <c r="G131" s="24">
        <v>1.4</v>
      </c>
      <c r="H131" s="24">
        <v>1.68</v>
      </c>
      <c r="I131" s="24">
        <v>2.23</v>
      </c>
      <c r="J131" s="24">
        <v>2.39</v>
      </c>
      <c r="K131" s="26"/>
      <c r="L131" s="26">
        <f t="shared" si="496"/>
        <v>0</v>
      </c>
      <c r="M131" s="26">
        <v>0</v>
      </c>
      <c r="N131" s="26">
        <f t="shared" si="497"/>
        <v>0</v>
      </c>
      <c r="O131" s="26">
        <v>175</v>
      </c>
      <c r="P131" s="26">
        <f t="shared" si="498"/>
        <v>49195479.42400001</v>
      </c>
      <c r="Q131" s="26">
        <v>0</v>
      </c>
      <c r="R131" s="26">
        <f t="shared" si="499"/>
        <v>0</v>
      </c>
      <c r="S131" s="26">
        <v>0</v>
      </c>
      <c r="T131" s="26">
        <f t="shared" si="500"/>
        <v>0</v>
      </c>
      <c r="U131" s="26">
        <v>0</v>
      </c>
      <c r="V131" s="26">
        <f t="shared" si="501"/>
        <v>0</v>
      </c>
      <c r="W131" s="26">
        <v>0</v>
      </c>
      <c r="X131" s="26">
        <f t="shared" si="502"/>
        <v>0</v>
      </c>
      <c r="Y131" s="26">
        <v>0</v>
      </c>
      <c r="Z131" s="26">
        <f t="shared" si="503"/>
        <v>0</v>
      </c>
      <c r="AA131" s="26">
        <v>0</v>
      </c>
      <c r="AB131" s="26">
        <f t="shared" si="504"/>
        <v>0</v>
      </c>
      <c r="AC131" s="26">
        <v>0</v>
      </c>
      <c r="AD131" s="26">
        <f t="shared" si="505"/>
        <v>0</v>
      </c>
      <c r="AE131" s="26">
        <v>0</v>
      </c>
      <c r="AF131" s="26">
        <f t="shared" si="506"/>
        <v>0</v>
      </c>
      <c r="AG131" s="26">
        <v>0</v>
      </c>
      <c r="AH131" s="26">
        <f t="shared" si="507"/>
        <v>0</v>
      </c>
      <c r="AI131" s="26">
        <v>0</v>
      </c>
      <c r="AJ131" s="26">
        <f t="shared" si="508"/>
        <v>0</v>
      </c>
      <c r="AK131" s="26">
        <v>0</v>
      </c>
      <c r="AL131" s="26">
        <f t="shared" si="509"/>
        <v>0</v>
      </c>
      <c r="AM131" s="26">
        <v>0</v>
      </c>
      <c r="AN131" s="26">
        <f t="shared" si="510"/>
        <v>0</v>
      </c>
      <c r="AO131" s="26">
        <v>0</v>
      </c>
      <c r="AP131" s="26">
        <f t="shared" si="511"/>
        <v>0</v>
      </c>
      <c r="AQ131" s="26">
        <v>0</v>
      </c>
      <c r="AR131" s="26">
        <f t="shared" si="512"/>
        <v>0</v>
      </c>
      <c r="AS131" s="26">
        <v>0</v>
      </c>
      <c r="AT131" s="26">
        <f t="shared" si="513"/>
        <v>0</v>
      </c>
      <c r="AU131" s="26">
        <v>0</v>
      </c>
      <c r="AV131" s="26">
        <f t="shared" si="514"/>
        <v>0</v>
      </c>
      <c r="AW131" s="26">
        <v>0</v>
      </c>
      <c r="AX131" s="26">
        <f t="shared" si="515"/>
        <v>0</v>
      </c>
      <c r="AY131" s="26">
        <v>0</v>
      </c>
      <c r="AZ131" s="26">
        <f t="shared" si="516"/>
        <v>0</v>
      </c>
      <c r="BA131" s="26"/>
      <c r="BB131" s="26">
        <f t="shared" si="517"/>
        <v>0</v>
      </c>
      <c r="BC131" s="26">
        <v>0</v>
      </c>
      <c r="BD131" s="26">
        <f t="shared" si="518"/>
        <v>0</v>
      </c>
      <c r="BE131" s="26">
        <v>0</v>
      </c>
      <c r="BF131" s="26">
        <f t="shared" si="519"/>
        <v>0</v>
      </c>
      <c r="BG131" s="26">
        <v>0</v>
      </c>
      <c r="BH131" s="26">
        <f t="shared" si="520"/>
        <v>0</v>
      </c>
      <c r="BI131" s="26">
        <v>0</v>
      </c>
      <c r="BJ131" s="26">
        <f t="shared" si="521"/>
        <v>0</v>
      </c>
      <c r="BK131" s="26">
        <v>0</v>
      </c>
      <c r="BL131" s="26">
        <f t="shared" si="522"/>
        <v>0</v>
      </c>
      <c r="BM131" s="26">
        <v>0</v>
      </c>
      <c r="BN131" s="26">
        <f t="shared" si="523"/>
        <v>0</v>
      </c>
      <c r="BO131" s="26">
        <v>0</v>
      </c>
      <c r="BP131" s="26">
        <f t="shared" si="524"/>
        <v>0</v>
      </c>
      <c r="BQ131" s="26"/>
      <c r="BR131" s="26">
        <f t="shared" si="525"/>
        <v>0</v>
      </c>
      <c r="BS131" s="26"/>
      <c r="BT131" s="26">
        <f t="shared" si="526"/>
        <v>0</v>
      </c>
      <c r="BU131" s="26">
        <v>0</v>
      </c>
      <c r="BV131" s="26">
        <f t="shared" si="527"/>
        <v>0</v>
      </c>
      <c r="BW131" s="26">
        <v>0</v>
      </c>
      <c r="BX131" s="26">
        <f t="shared" si="528"/>
        <v>0</v>
      </c>
      <c r="BY131" s="26">
        <v>0</v>
      </c>
      <c r="BZ131" s="26">
        <f t="shared" si="529"/>
        <v>0</v>
      </c>
      <c r="CA131" s="26">
        <v>0</v>
      </c>
      <c r="CB131" s="26">
        <f t="shared" si="530"/>
        <v>0</v>
      </c>
      <c r="CC131" s="26">
        <v>0</v>
      </c>
      <c r="CD131" s="26">
        <f t="shared" si="531"/>
        <v>0</v>
      </c>
      <c r="CE131" s="26">
        <v>0</v>
      </c>
      <c r="CF131" s="26">
        <f t="shared" si="532"/>
        <v>0</v>
      </c>
      <c r="CG131" s="26">
        <v>0</v>
      </c>
      <c r="CH131" s="26">
        <f t="shared" si="533"/>
        <v>0</v>
      </c>
      <c r="CI131" s="26">
        <v>0</v>
      </c>
      <c r="CJ131" s="26">
        <f t="shared" si="534"/>
        <v>0</v>
      </c>
      <c r="CK131" s="26">
        <v>0</v>
      </c>
      <c r="CL131" s="26">
        <f t="shared" si="535"/>
        <v>0</v>
      </c>
      <c r="CM131" s="27">
        <v>0</v>
      </c>
      <c r="CN131" s="27">
        <f t="shared" si="536"/>
        <v>0</v>
      </c>
      <c r="CO131" s="26"/>
      <c r="CP131" s="26">
        <f t="shared" si="537"/>
        <v>0</v>
      </c>
      <c r="CQ131" s="26">
        <v>0</v>
      </c>
      <c r="CR131" s="26">
        <f t="shared" si="538"/>
        <v>0</v>
      </c>
      <c r="CS131" s="26">
        <v>0</v>
      </c>
      <c r="CT131" s="26">
        <f t="shared" si="539"/>
        <v>0</v>
      </c>
      <c r="CU131" s="26"/>
      <c r="CV131" s="26">
        <f t="shared" si="540"/>
        <v>0</v>
      </c>
      <c r="CW131" s="26">
        <v>31</v>
      </c>
      <c r="CX131" s="26">
        <f t="shared" si="541"/>
        <v>9653126.1603839993</v>
      </c>
      <c r="CY131" s="26">
        <v>0</v>
      </c>
      <c r="CZ131" s="26">
        <f t="shared" si="542"/>
        <v>0</v>
      </c>
      <c r="DA131" s="26">
        <v>0</v>
      </c>
      <c r="DB131" s="26">
        <f t="shared" si="543"/>
        <v>0</v>
      </c>
      <c r="DC131" s="26">
        <v>0</v>
      </c>
      <c r="DD131" s="26">
        <f t="shared" si="544"/>
        <v>0</v>
      </c>
      <c r="DE131" s="26">
        <v>0</v>
      </c>
      <c r="DF131" s="26">
        <f t="shared" si="545"/>
        <v>0</v>
      </c>
      <c r="DG131" s="26"/>
      <c r="DH131" s="26"/>
      <c r="DI131" s="26"/>
      <c r="DJ131" s="26"/>
      <c r="DK131" s="26"/>
      <c r="DL131" s="26">
        <f t="shared" si="546"/>
        <v>0</v>
      </c>
      <c r="DM131" s="26"/>
      <c r="DN131" s="26"/>
      <c r="DO131" s="26"/>
      <c r="DP131" s="26"/>
      <c r="DQ131" s="32">
        <f t="shared" si="547"/>
        <v>206</v>
      </c>
      <c r="DR131" s="32">
        <f t="shared" si="547"/>
        <v>58848605.584384009</v>
      </c>
    </row>
    <row r="132" spans="1:122" ht="30" x14ac:dyDescent="0.25">
      <c r="A132" s="28"/>
      <c r="B132" s="29">
        <v>108</v>
      </c>
      <c r="C132" s="23" t="s">
        <v>194</v>
      </c>
      <c r="D132" s="24">
        <f t="shared" si="301"/>
        <v>18150.400000000001</v>
      </c>
      <c r="E132" s="30">
        <v>1.92</v>
      </c>
      <c r="F132" s="25">
        <v>1</v>
      </c>
      <c r="G132" s="24">
        <v>1.4</v>
      </c>
      <c r="H132" s="24">
        <v>1.68</v>
      </c>
      <c r="I132" s="24">
        <v>2.23</v>
      </c>
      <c r="J132" s="24">
        <v>2.39</v>
      </c>
      <c r="K132" s="26"/>
      <c r="L132" s="26">
        <f t="shared" si="496"/>
        <v>0</v>
      </c>
      <c r="M132" s="26">
        <v>0</v>
      </c>
      <c r="N132" s="26">
        <f t="shared" si="497"/>
        <v>0</v>
      </c>
      <c r="O132" s="26">
        <v>465</v>
      </c>
      <c r="P132" s="26">
        <f t="shared" si="498"/>
        <v>29492512.358399998</v>
      </c>
      <c r="Q132" s="26">
        <v>0</v>
      </c>
      <c r="R132" s="26">
        <f t="shared" si="499"/>
        <v>0</v>
      </c>
      <c r="S132" s="26">
        <v>0</v>
      </c>
      <c r="T132" s="26">
        <f t="shared" si="500"/>
        <v>0</v>
      </c>
      <c r="U132" s="26">
        <v>0</v>
      </c>
      <c r="V132" s="26">
        <f t="shared" si="501"/>
        <v>0</v>
      </c>
      <c r="W132" s="26">
        <v>0</v>
      </c>
      <c r="X132" s="26">
        <f t="shared" si="502"/>
        <v>0</v>
      </c>
      <c r="Y132" s="26">
        <v>0</v>
      </c>
      <c r="Z132" s="26">
        <f t="shared" si="503"/>
        <v>0</v>
      </c>
      <c r="AA132" s="26">
        <v>0</v>
      </c>
      <c r="AB132" s="26">
        <f t="shared" si="504"/>
        <v>0</v>
      </c>
      <c r="AC132" s="26">
        <v>0</v>
      </c>
      <c r="AD132" s="26">
        <f t="shared" si="505"/>
        <v>0</v>
      </c>
      <c r="AE132" s="26">
        <v>0</v>
      </c>
      <c r="AF132" s="26">
        <f t="shared" si="506"/>
        <v>0</v>
      </c>
      <c r="AG132" s="26">
        <v>0</v>
      </c>
      <c r="AH132" s="26">
        <f t="shared" si="507"/>
        <v>0</v>
      </c>
      <c r="AI132" s="26">
        <v>0</v>
      </c>
      <c r="AJ132" s="26">
        <f t="shared" si="508"/>
        <v>0</v>
      </c>
      <c r="AK132" s="26">
        <v>0</v>
      </c>
      <c r="AL132" s="26">
        <f t="shared" si="509"/>
        <v>0</v>
      </c>
      <c r="AM132" s="26">
        <v>1</v>
      </c>
      <c r="AN132" s="26">
        <f t="shared" si="510"/>
        <v>49764.040704000006</v>
      </c>
      <c r="AO132" s="26">
        <v>0</v>
      </c>
      <c r="AP132" s="26">
        <f t="shared" si="511"/>
        <v>0</v>
      </c>
      <c r="AQ132" s="26">
        <v>0</v>
      </c>
      <c r="AR132" s="26">
        <f t="shared" si="512"/>
        <v>0</v>
      </c>
      <c r="AS132" s="26">
        <v>0</v>
      </c>
      <c r="AT132" s="26">
        <f t="shared" si="513"/>
        <v>0</v>
      </c>
      <c r="AU132" s="26">
        <v>0</v>
      </c>
      <c r="AV132" s="26">
        <f t="shared" si="514"/>
        <v>0</v>
      </c>
      <c r="AW132" s="26">
        <v>0</v>
      </c>
      <c r="AX132" s="26">
        <f t="shared" si="515"/>
        <v>0</v>
      </c>
      <c r="AY132" s="26">
        <v>0</v>
      </c>
      <c r="AZ132" s="26">
        <f t="shared" si="516"/>
        <v>0</v>
      </c>
      <c r="BA132" s="26">
        <v>0</v>
      </c>
      <c r="BB132" s="26">
        <f t="shared" si="517"/>
        <v>0</v>
      </c>
      <c r="BC132" s="26">
        <v>0</v>
      </c>
      <c r="BD132" s="26">
        <f t="shared" si="518"/>
        <v>0</v>
      </c>
      <c r="BE132" s="26">
        <v>0</v>
      </c>
      <c r="BF132" s="26">
        <f t="shared" si="519"/>
        <v>0</v>
      </c>
      <c r="BG132" s="26">
        <v>0</v>
      </c>
      <c r="BH132" s="26">
        <f t="shared" si="520"/>
        <v>0</v>
      </c>
      <c r="BI132" s="26">
        <v>0</v>
      </c>
      <c r="BJ132" s="26">
        <f t="shared" si="521"/>
        <v>0</v>
      </c>
      <c r="BK132" s="26">
        <v>0</v>
      </c>
      <c r="BL132" s="26">
        <f t="shared" si="522"/>
        <v>0</v>
      </c>
      <c r="BM132" s="26">
        <v>0</v>
      </c>
      <c r="BN132" s="26">
        <f t="shared" si="523"/>
        <v>0</v>
      </c>
      <c r="BO132" s="26">
        <v>0</v>
      </c>
      <c r="BP132" s="26">
        <f t="shared" si="524"/>
        <v>0</v>
      </c>
      <c r="BQ132" s="26">
        <v>4</v>
      </c>
      <c r="BR132" s="26">
        <f t="shared" si="525"/>
        <v>237696.47677439998</v>
      </c>
      <c r="BS132" s="26">
        <v>11</v>
      </c>
      <c r="BT132" s="26">
        <f t="shared" si="526"/>
        <v>618245.02333440003</v>
      </c>
      <c r="BU132" s="26">
        <v>0</v>
      </c>
      <c r="BV132" s="26">
        <f t="shared" si="527"/>
        <v>0</v>
      </c>
      <c r="BW132" s="26">
        <v>2</v>
      </c>
      <c r="BX132" s="26">
        <f t="shared" si="528"/>
        <v>112408.1860608</v>
      </c>
      <c r="BY132" s="26">
        <v>0</v>
      </c>
      <c r="BZ132" s="26">
        <f t="shared" si="529"/>
        <v>0</v>
      </c>
      <c r="CA132" s="26"/>
      <c r="CB132" s="26">
        <f t="shared" si="530"/>
        <v>0</v>
      </c>
      <c r="CC132" s="26">
        <v>1</v>
      </c>
      <c r="CD132" s="26">
        <f t="shared" si="531"/>
        <v>59424.119193599996</v>
      </c>
      <c r="CE132" s="26">
        <v>7</v>
      </c>
      <c r="CF132" s="26">
        <f t="shared" si="532"/>
        <v>415968.83435519994</v>
      </c>
      <c r="CG132" s="26">
        <v>0</v>
      </c>
      <c r="CH132" s="26">
        <f t="shared" si="533"/>
        <v>0</v>
      </c>
      <c r="CI132" s="26"/>
      <c r="CJ132" s="26">
        <f t="shared" si="534"/>
        <v>0</v>
      </c>
      <c r="CK132" s="26">
        <v>0</v>
      </c>
      <c r="CL132" s="26">
        <f t="shared" si="535"/>
        <v>0</v>
      </c>
      <c r="CM132" s="27">
        <v>0</v>
      </c>
      <c r="CN132" s="27">
        <f t="shared" si="536"/>
        <v>0</v>
      </c>
      <c r="CO132" s="26"/>
      <c r="CP132" s="26">
        <f t="shared" si="537"/>
        <v>0</v>
      </c>
      <c r="CQ132" s="26">
        <v>0</v>
      </c>
      <c r="CR132" s="26">
        <f t="shared" si="538"/>
        <v>0</v>
      </c>
      <c r="CS132" s="26">
        <v>0</v>
      </c>
      <c r="CT132" s="26">
        <f t="shared" si="539"/>
        <v>0</v>
      </c>
      <c r="CU132" s="26">
        <v>120</v>
      </c>
      <c r="CV132" s="26">
        <f t="shared" si="540"/>
        <v>8430613.9545599986</v>
      </c>
      <c r="CW132" s="26">
        <v>1</v>
      </c>
      <c r="CX132" s="26">
        <f t="shared" si="541"/>
        <v>70255.116288000005</v>
      </c>
      <c r="CY132" s="26">
        <v>0</v>
      </c>
      <c r="CZ132" s="26">
        <f t="shared" si="542"/>
        <v>0</v>
      </c>
      <c r="DA132" s="26">
        <v>0</v>
      </c>
      <c r="DB132" s="26">
        <f t="shared" si="543"/>
        <v>0</v>
      </c>
      <c r="DC132" s="26"/>
      <c r="DD132" s="26">
        <f t="shared" si="544"/>
        <v>0</v>
      </c>
      <c r="DE132" s="26">
        <v>0</v>
      </c>
      <c r="DF132" s="26">
        <f t="shared" si="545"/>
        <v>0</v>
      </c>
      <c r="DG132" s="26"/>
      <c r="DH132" s="26"/>
      <c r="DI132" s="26"/>
      <c r="DJ132" s="26"/>
      <c r="DK132" s="26"/>
      <c r="DL132" s="26">
        <f t="shared" si="546"/>
        <v>0</v>
      </c>
      <c r="DM132" s="26"/>
      <c r="DN132" s="26"/>
      <c r="DO132" s="26"/>
      <c r="DP132" s="26"/>
      <c r="DQ132" s="32">
        <f t="shared" si="547"/>
        <v>612</v>
      </c>
      <c r="DR132" s="32">
        <f t="shared" si="547"/>
        <v>39486888.109670393</v>
      </c>
    </row>
    <row r="133" spans="1:122" ht="30" x14ac:dyDescent="0.25">
      <c r="A133" s="28"/>
      <c r="B133" s="29">
        <v>109</v>
      </c>
      <c r="C133" s="23" t="s">
        <v>195</v>
      </c>
      <c r="D133" s="24">
        <f t="shared" si="301"/>
        <v>18150.400000000001</v>
      </c>
      <c r="E133" s="30">
        <v>1.39</v>
      </c>
      <c r="F133" s="25">
        <v>1</v>
      </c>
      <c r="G133" s="24">
        <v>1.4</v>
      </c>
      <c r="H133" s="24">
        <v>1.68</v>
      </c>
      <c r="I133" s="24">
        <v>2.23</v>
      </c>
      <c r="J133" s="24">
        <v>2.39</v>
      </c>
      <c r="K133" s="26"/>
      <c r="L133" s="26">
        <f t="shared" si="496"/>
        <v>0</v>
      </c>
      <c r="M133" s="26"/>
      <c r="N133" s="26">
        <f t="shared" si="497"/>
        <v>0</v>
      </c>
      <c r="O133" s="26">
        <v>490</v>
      </c>
      <c r="P133" s="26">
        <f t="shared" si="498"/>
        <v>22499272.140799999</v>
      </c>
      <c r="Q133" s="26">
        <v>0</v>
      </c>
      <c r="R133" s="26">
        <f t="shared" si="499"/>
        <v>0</v>
      </c>
      <c r="S133" s="26">
        <v>0</v>
      </c>
      <c r="T133" s="26">
        <f t="shared" si="500"/>
        <v>0</v>
      </c>
      <c r="U133" s="26">
        <v>0</v>
      </c>
      <c r="V133" s="26">
        <f t="shared" si="501"/>
        <v>0</v>
      </c>
      <c r="W133" s="26">
        <v>0</v>
      </c>
      <c r="X133" s="26">
        <f t="shared" si="502"/>
        <v>0</v>
      </c>
      <c r="Y133" s="26">
        <v>0</v>
      </c>
      <c r="Z133" s="26">
        <f t="shared" si="503"/>
        <v>0</v>
      </c>
      <c r="AA133" s="26">
        <v>0</v>
      </c>
      <c r="AB133" s="26">
        <f t="shared" si="504"/>
        <v>0</v>
      </c>
      <c r="AC133" s="26">
        <v>0</v>
      </c>
      <c r="AD133" s="26">
        <f t="shared" si="505"/>
        <v>0</v>
      </c>
      <c r="AE133" s="26"/>
      <c r="AF133" s="26">
        <f t="shared" si="506"/>
        <v>0</v>
      </c>
      <c r="AG133" s="26">
        <v>0</v>
      </c>
      <c r="AH133" s="26">
        <f t="shared" si="507"/>
        <v>0</v>
      </c>
      <c r="AI133" s="26">
        <v>25</v>
      </c>
      <c r="AJ133" s="26">
        <f t="shared" si="508"/>
        <v>900677.29920000001</v>
      </c>
      <c r="AK133" s="26">
        <v>0</v>
      </c>
      <c r="AL133" s="26">
        <f t="shared" si="509"/>
        <v>0</v>
      </c>
      <c r="AM133" s="26">
        <v>30</v>
      </c>
      <c r="AN133" s="26">
        <f t="shared" si="510"/>
        <v>1080812.7590399999</v>
      </c>
      <c r="AO133" s="26">
        <v>0</v>
      </c>
      <c r="AP133" s="26">
        <f t="shared" si="511"/>
        <v>0</v>
      </c>
      <c r="AQ133" s="26">
        <v>0</v>
      </c>
      <c r="AR133" s="26">
        <f t="shared" si="512"/>
        <v>0</v>
      </c>
      <c r="AS133" s="26"/>
      <c r="AT133" s="26">
        <f t="shared" si="513"/>
        <v>0</v>
      </c>
      <c r="AU133" s="26">
        <v>0</v>
      </c>
      <c r="AV133" s="26">
        <f t="shared" si="514"/>
        <v>0</v>
      </c>
      <c r="AW133" s="26">
        <v>0</v>
      </c>
      <c r="AX133" s="26">
        <f t="shared" si="515"/>
        <v>0</v>
      </c>
      <c r="AY133" s="26">
        <v>0</v>
      </c>
      <c r="AZ133" s="26">
        <f t="shared" si="516"/>
        <v>0</v>
      </c>
      <c r="BA133" s="26">
        <v>0</v>
      </c>
      <c r="BB133" s="26">
        <f t="shared" si="517"/>
        <v>0</v>
      </c>
      <c r="BC133" s="26">
        <v>0</v>
      </c>
      <c r="BD133" s="26">
        <f t="shared" si="518"/>
        <v>0</v>
      </c>
      <c r="BE133" s="26">
        <v>0</v>
      </c>
      <c r="BF133" s="26">
        <f t="shared" si="519"/>
        <v>0</v>
      </c>
      <c r="BG133" s="26">
        <v>0</v>
      </c>
      <c r="BH133" s="26">
        <f t="shared" si="520"/>
        <v>0</v>
      </c>
      <c r="BI133" s="26">
        <v>0</v>
      </c>
      <c r="BJ133" s="26">
        <f t="shared" si="521"/>
        <v>0</v>
      </c>
      <c r="BK133" s="26">
        <v>0</v>
      </c>
      <c r="BL133" s="26">
        <f t="shared" si="522"/>
        <v>0</v>
      </c>
      <c r="BM133" s="26">
        <v>0</v>
      </c>
      <c r="BN133" s="26">
        <f t="shared" si="523"/>
        <v>0</v>
      </c>
      <c r="BO133" s="26">
        <v>0</v>
      </c>
      <c r="BP133" s="26">
        <f t="shared" si="524"/>
        <v>0</v>
      </c>
      <c r="BQ133" s="26">
        <v>13</v>
      </c>
      <c r="BR133" s="26">
        <f t="shared" si="525"/>
        <v>559267.62178559985</v>
      </c>
      <c r="BS133" s="26">
        <v>1</v>
      </c>
      <c r="BT133" s="26">
        <f t="shared" si="526"/>
        <v>40689.421516799994</v>
      </c>
      <c r="BU133" s="26">
        <v>0</v>
      </c>
      <c r="BV133" s="26">
        <f t="shared" si="527"/>
        <v>0</v>
      </c>
      <c r="BW133" s="26">
        <v>13</v>
      </c>
      <c r="BX133" s="26">
        <f t="shared" si="528"/>
        <v>528962.47971839993</v>
      </c>
      <c r="BY133" s="26">
        <v>0</v>
      </c>
      <c r="BZ133" s="26">
        <f t="shared" si="529"/>
        <v>0</v>
      </c>
      <c r="CA133" s="26">
        <v>0</v>
      </c>
      <c r="CB133" s="26">
        <f t="shared" si="530"/>
        <v>0</v>
      </c>
      <c r="CC133" s="26">
        <v>0</v>
      </c>
      <c r="CD133" s="26">
        <f t="shared" si="531"/>
        <v>0</v>
      </c>
      <c r="CE133" s="26">
        <v>19</v>
      </c>
      <c r="CF133" s="26">
        <f t="shared" si="532"/>
        <v>817391.13953279983</v>
      </c>
      <c r="CG133" s="26">
        <v>0</v>
      </c>
      <c r="CH133" s="26">
        <f t="shared" si="533"/>
        <v>0</v>
      </c>
      <c r="CI133" s="26"/>
      <c r="CJ133" s="26">
        <f t="shared" si="534"/>
        <v>0</v>
      </c>
      <c r="CK133" s="26">
        <v>0</v>
      </c>
      <c r="CL133" s="26">
        <f t="shared" si="535"/>
        <v>0</v>
      </c>
      <c r="CM133" s="27">
        <v>0</v>
      </c>
      <c r="CN133" s="27">
        <f t="shared" si="536"/>
        <v>0</v>
      </c>
      <c r="CO133" s="26">
        <v>4</v>
      </c>
      <c r="CP133" s="26">
        <f t="shared" si="537"/>
        <v>176320.8265728</v>
      </c>
      <c r="CQ133" s="26">
        <v>0</v>
      </c>
      <c r="CR133" s="26">
        <f t="shared" si="538"/>
        <v>0</v>
      </c>
      <c r="CS133" s="26">
        <v>0</v>
      </c>
      <c r="CT133" s="26">
        <f t="shared" si="539"/>
        <v>0</v>
      </c>
      <c r="CU133" s="26">
        <v>293</v>
      </c>
      <c r="CV133" s="26">
        <f t="shared" si="540"/>
        <v>14902500.630527999</v>
      </c>
      <c r="CW133" s="26">
        <v>10</v>
      </c>
      <c r="CX133" s="26">
        <f t="shared" si="541"/>
        <v>508617.7689599999</v>
      </c>
      <c r="CY133" s="26">
        <v>0</v>
      </c>
      <c r="CZ133" s="26">
        <f t="shared" si="542"/>
        <v>0</v>
      </c>
      <c r="DA133" s="26">
        <v>0</v>
      </c>
      <c r="DB133" s="26">
        <f t="shared" si="543"/>
        <v>0</v>
      </c>
      <c r="DC133" s="26">
        <v>0</v>
      </c>
      <c r="DD133" s="26">
        <f t="shared" si="544"/>
        <v>0</v>
      </c>
      <c r="DE133" s="26">
        <v>0</v>
      </c>
      <c r="DF133" s="26">
        <f t="shared" si="545"/>
        <v>0</v>
      </c>
      <c r="DG133" s="26"/>
      <c r="DH133" s="26"/>
      <c r="DI133" s="26"/>
      <c r="DJ133" s="26"/>
      <c r="DK133" s="26"/>
      <c r="DL133" s="26">
        <f t="shared" si="546"/>
        <v>0</v>
      </c>
      <c r="DM133" s="26"/>
      <c r="DN133" s="26"/>
      <c r="DO133" s="26"/>
      <c r="DP133" s="26"/>
      <c r="DQ133" s="32">
        <f t="shared" si="547"/>
        <v>898</v>
      </c>
      <c r="DR133" s="32">
        <f t="shared" si="547"/>
        <v>42014512.087654389</v>
      </c>
    </row>
    <row r="134" spans="1:122" ht="30" x14ac:dyDescent="0.25">
      <c r="A134" s="28"/>
      <c r="B134" s="29">
        <v>110</v>
      </c>
      <c r="C134" s="23" t="s">
        <v>196</v>
      </c>
      <c r="D134" s="24">
        <f t="shared" si="301"/>
        <v>18150.400000000001</v>
      </c>
      <c r="E134" s="30">
        <v>1.89</v>
      </c>
      <c r="F134" s="25">
        <v>1</v>
      </c>
      <c r="G134" s="24">
        <v>1.4</v>
      </c>
      <c r="H134" s="24">
        <v>1.68</v>
      </c>
      <c r="I134" s="24">
        <v>2.23</v>
      </c>
      <c r="J134" s="24">
        <v>2.39</v>
      </c>
      <c r="K134" s="26"/>
      <c r="L134" s="26">
        <f t="shared" si="496"/>
        <v>0</v>
      </c>
      <c r="M134" s="26"/>
      <c r="N134" s="26">
        <f t="shared" si="497"/>
        <v>0</v>
      </c>
      <c r="O134" s="26">
        <v>144</v>
      </c>
      <c r="P134" s="26">
        <f t="shared" si="498"/>
        <v>8990459.4124800004</v>
      </c>
      <c r="Q134" s="26"/>
      <c r="R134" s="26">
        <f t="shared" si="499"/>
        <v>0</v>
      </c>
      <c r="S134" s="26"/>
      <c r="T134" s="26">
        <f t="shared" si="500"/>
        <v>0</v>
      </c>
      <c r="U134" s="26"/>
      <c r="V134" s="26">
        <f t="shared" si="501"/>
        <v>0</v>
      </c>
      <c r="W134" s="26"/>
      <c r="X134" s="26">
        <f t="shared" si="502"/>
        <v>0</v>
      </c>
      <c r="Y134" s="26"/>
      <c r="Z134" s="26">
        <f t="shared" si="503"/>
        <v>0</v>
      </c>
      <c r="AA134" s="26"/>
      <c r="AB134" s="26">
        <f t="shared" si="504"/>
        <v>0</v>
      </c>
      <c r="AC134" s="26"/>
      <c r="AD134" s="26">
        <f t="shared" si="505"/>
        <v>0</v>
      </c>
      <c r="AE134" s="26"/>
      <c r="AF134" s="26">
        <f t="shared" si="506"/>
        <v>0</v>
      </c>
      <c r="AG134" s="26"/>
      <c r="AH134" s="26">
        <f t="shared" si="507"/>
        <v>0</v>
      </c>
      <c r="AI134" s="26"/>
      <c r="AJ134" s="26">
        <f t="shared" si="508"/>
        <v>0</v>
      </c>
      <c r="AK134" s="26"/>
      <c r="AL134" s="26">
        <f t="shared" si="509"/>
        <v>0</v>
      </c>
      <c r="AM134" s="26"/>
      <c r="AN134" s="26">
        <f t="shared" si="510"/>
        <v>0</v>
      </c>
      <c r="AO134" s="26"/>
      <c r="AP134" s="26">
        <f t="shared" si="511"/>
        <v>0</v>
      </c>
      <c r="AQ134" s="26"/>
      <c r="AR134" s="26">
        <f t="shared" si="512"/>
        <v>0</v>
      </c>
      <c r="AS134" s="26"/>
      <c r="AT134" s="26">
        <f t="shared" si="513"/>
        <v>0</v>
      </c>
      <c r="AU134" s="26"/>
      <c r="AV134" s="26">
        <f t="shared" si="514"/>
        <v>0</v>
      </c>
      <c r="AW134" s="26"/>
      <c r="AX134" s="26">
        <f t="shared" si="515"/>
        <v>0</v>
      </c>
      <c r="AY134" s="26"/>
      <c r="AZ134" s="26">
        <f t="shared" si="516"/>
        <v>0</v>
      </c>
      <c r="BA134" s="26"/>
      <c r="BB134" s="26">
        <f t="shared" si="517"/>
        <v>0</v>
      </c>
      <c r="BC134" s="26"/>
      <c r="BD134" s="26">
        <f t="shared" si="518"/>
        <v>0</v>
      </c>
      <c r="BE134" s="26"/>
      <c r="BF134" s="26">
        <f t="shared" si="519"/>
        <v>0</v>
      </c>
      <c r="BG134" s="26"/>
      <c r="BH134" s="26">
        <f t="shared" si="520"/>
        <v>0</v>
      </c>
      <c r="BI134" s="26"/>
      <c r="BJ134" s="26">
        <f t="shared" si="521"/>
        <v>0</v>
      </c>
      <c r="BK134" s="26"/>
      <c r="BL134" s="26">
        <f t="shared" si="522"/>
        <v>0</v>
      </c>
      <c r="BM134" s="26"/>
      <c r="BN134" s="26">
        <f t="shared" si="523"/>
        <v>0</v>
      </c>
      <c r="BO134" s="26"/>
      <c r="BP134" s="26">
        <f t="shared" si="524"/>
        <v>0</v>
      </c>
      <c r="BQ134" s="26"/>
      <c r="BR134" s="26">
        <f t="shared" si="525"/>
        <v>0</v>
      </c>
      <c r="BS134" s="26"/>
      <c r="BT134" s="26">
        <f t="shared" si="526"/>
        <v>0</v>
      </c>
      <c r="BU134" s="26"/>
      <c r="BV134" s="26">
        <f t="shared" si="527"/>
        <v>0</v>
      </c>
      <c r="BW134" s="26"/>
      <c r="BX134" s="26">
        <f t="shared" si="528"/>
        <v>0</v>
      </c>
      <c r="BY134" s="26"/>
      <c r="BZ134" s="26">
        <f t="shared" si="529"/>
        <v>0</v>
      </c>
      <c r="CA134" s="26"/>
      <c r="CB134" s="26">
        <f t="shared" si="530"/>
        <v>0</v>
      </c>
      <c r="CC134" s="26"/>
      <c r="CD134" s="26">
        <f t="shared" si="531"/>
        <v>0</v>
      </c>
      <c r="CE134" s="26">
        <v>0</v>
      </c>
      <c r="CF134" s="26">
        <f t="shared" si="532"/>
        <v>0</v>
      </c>
      <c r="CG134" s="26"/>
      <c r="CH134" s="26">
        <f t="shared" si="533"/>
        <v>0</v>
      </c>
      <c r="CI134" s="26"/>
      <c r="CJ134" s="26">
        <f t="shared" si="534"/>
        <v>0</v>
      </c>
      <c r="CK134" s="26"/>
      <c r="CL134" s="26">
        <f t="shared" si="535"/>
        <v>0</v>
      </c>
      <c r="CM134" s="27"/>
      <c r="CN134" s="27">
        <f t="shared" si="536"/>
        <v>0</v>
      </c>
      <c r="CO134" s="26">
        <v>10</v>
      </c>
      <c r="CP134" s="26">
        <f t="shared" si="537"/>
        <v>599363.9608319999</v>
      </c>
      <c r="CQ134" s="26"/>
      <c r="CR134" s="26">
        <f t="shared" si="538"/>
        <v>0</v>
      </c>
      <c r="CS134" s="26"/>
      <c r="CT134" s="26">
        <f t="shared" si="539"/>
        <v>0</v>
      </c>
      <c r="CU134" s="26">
        <v>71</v>
      </c>
      <c r="CV134" s="26">
        <f t="shared" si="540"/>
        <v>4910173.9868159993</v>
      </c>
      <c r="CW134" s="26">
        <v>2</v>
      </c>
      <c r="CX134" s="26">
        <f t="shared" si="541"/>
        <v>138314.76019199999</v>
      </c>
      <c r="CY134" s="26"/>
      <c r="CZ134" s="26">
        <f t="shared" si="542"/>
        <v>0</v>
      </c>
      <c r="DA134" s="26"/>
      <c r="DB134" s="26">
        <f t="shared" si="543"/>
        <v>0</v>
      </c>
      <c r="DC134" s="26"/>
      <c r="DD134" s="26">
        <f t="shared" si="544"/>
        <v>0</v>
      </c>
      <c r="DE134" s="26"/>
      <c r="DF134" s="26">
        <f t="shared" si="545"/>
        <v>0</v>
      </c>
      <c r="DG134" s="26"/>
      <c r="DH134" s="26"/>
      <c r="DI134" s="26"/>
      <c r="DJ134" s="26"/>
      <c r="DK134" s="26"/>
      <c r="DL134" s="26">
        <f t="shared" si="546"/>
        <v>0</v>
      </c>
      <c r="DM134" s="26"/>
      <c r="DN134" s="26"/>
      <c r="DO134" s="26"/>
      <c r="DP134" s="26"/>
      <c r="DQ134" s="32">
        <f t="shared" si="547"/>
        <v>227</v>
      </c>
      <c r="DR134" s="32">
        <f t="shared" si="547"/>
        <v>14638312.12032</v>
      </c>
    </row>
    <row r="135" spans="1:122" ht="30" x14ac:dyDescent="0.25">
      <c r="A135" s="28"/>
      <c r="B135" s="29">
        <v>111</v>
      </c>
      <c r="C135" s="23" t="s">
        <v>197</v>
      </c>
      <c r="D135" s="24">
        <f t="shared" si="301"/>
        <v>18150.400000000001</v>
      </c>
      <c r="E135" s="30">
        <v>2.56</v>
      </c>
      <c r="F135" s="25">
        <v>1</v>
      </c>
      <c r="G135" s="24">
        <v>1.4</v>
      </c>
      <c r="H135" s="24">
        <v>1.68</v>
      </c>
      <c r="I135" s="24">
        <v>2.23</v>
      </c>
      <c r="J135" s="24">
        <v>2.39</v>
      </c>
      <c r="K135" s="26"/>
      <c r="L135" s="26">
        <f t="shared" si="496"/>
        <v>0</v>
      </c>
      <c r="M135" s="26">
        <v>4</v>
      </c>
      <c r="N135" s="26">
        <f t="shared" si="497"/>
        <v>338265.37472000002</v>
      </c>
      <c r="O135" s="26">
        <v>82</v>
      </c>
      <c r="P135" s="26">
        <f t="shared" si="498"/>
        <v>6934440.181760001</v>
      </c>
      <c r="Q135" s="26"/>
      <c r="R135" s="26">
        <f t="shared" si="499"/>
        <v>0</v>
      </c>
      <c r="S135" s="26"/>
      <c r="T135" s="26">
        <f t="shared" si="500"/>
        <v>0</v>
      </c>
      <c r="U135" s="26"/>
      <c r="V135" s="26">
        <f t="shared" si="501"/>
        <v>0</v>
      </c>
      <c r="W135" s="26"/>
      <c r="X135" s="26">
        <f t="shared" si="502"/>
        <v>0</v>
      </c>
      <c r="Y135" s="26"/>
      <c r="Z135" s="26">
        <f t="shared" si="503"/>
        <v>0</v>
      </c>
      <c r="AA135" s="26"/>
      <c r="AB135" s="26">
        <f t="shared" si="504"/>
        <v>0</v>
      </c>
      <c r="AC135" s="26"/>
      <c r="AD135" s="26">
        <f t="shared" si="505"/>
        <v>0</v>
      </c>
      <c r="AE135" s="26"/>
      <c r="AF135" s="26">
        <f t="shared" si="506"/>
        <v>0</v>
      </c>
      <c r="AG135" s="26"/>
      <c r="AH135" s="26">
        <f t="shared" si="507"/>
        <v>0</v>
      </c>
      <c r="AI135" s="26"/>
      <c r="AJ135" s="26">
        <f t="shared" si="508"/>
        <v>0</v>
      </c>
      <c r="AK135" s="26"/>
      <c r="AL135" s="26">
        <f t="shared" si="509"/>
        <v>0</v>
      </c>
      <c r="AM135" s="26">
        <v>1</v>
      </c>
      <c r="AN135" s="26">
        <f t="shared" si="510"/>
        <v>66352.054272000008</v>
      </c>
      <c r="AO135" s="26"/>
      <c r="AP135" s="26">
        <f t="shared" si="511"/>
        <v>0</v>
      </c>
      <c r="AQ135" s="26"/>
      <c r="AR135" s="26">
        <f t="shared" si="512"/>
        <v>0</v>
      </c>
      <c r="AS135" s="26"/>
      <c r="AT135" s="26">
        <f t="shared" si="513"/>
        <v>0</v>
      </c>
      <c r="AU135" s="26"/>
      <c r="AV135" s="26">
        <f t="shared" si="514"/>
        <v>0</v>
      </c>
      <c r="AW135" s="26"/>
      <c r="AX135" s="26">
        <f t="shared" si="515"/>
        <v>0</v>
      </c>
      <c r="AY135" s="26"/>
      <c r="AZ135" s="26">
        <f t="shared" si="516"/>
        <v>0</v>
      </c>
      <c r="BA135" s="26"/>
      <c r="BB135" s="26">
        <f t="shared" si="517"/>
        <v>0</v>
      </c>
      <c r="BC135" s="26"/>
      <c r="BD135" s="26">
        <f t="shared" si="518"/>
        <v>0</v>
      </c>
      <c r="BE135" s="26"/>
      <c r="BF135" s="26">
        <f t="shared" si="519"/>
        <v>0</v>
      </c>
      <c r="BG135" s="26"/>
      <c r="BH135" s="26">
        <f t="shared" si="520"/>
        <v>0</v>
      </c>
      <c r="BI135" s="26"/>
      <c r="BJ135" s="26">
        <f t="shared" si="521"/>
        <v>0</v>
      </c>
      <c r="BK135" s="26"/>
      <c r="BL135" s="26">
        <f t="shared" si="522"/>
        <v>0</v>
      </c>
      <c r="BM135" s="26"/>
      <c r="BN135" s="26">
        <f t="shared" si="523"/>
        <v>0</v>
      </c>
      <c r="BO135" s="26"/>
      <c r="BP135" s="26">
        <f t="shared" si="524"/>
        <v>0</v>
      </c>
      <c r="BQ135" s="26"/>
      <c r="BR135" s="26">
        <f t="shared" si="525"/>
        <v>0</v>
      </c>
      <c r="BS135" s="26">
        <v>2</v>
      </c>
      <c r="BT135" s="26">
        <f t="shared" si="526"/>
        <v>149877.58141440002</v>
      </c>
      <c r="BU135" s="26"/>
      <c r="BV135" s="26">
        <f t="shared" si="527"/>
        <v>0</v>
      </c>
      <c r="BW135" s="26">
        <v>5</v>
      </c>
      <c r="BX135" s="26">
        <f t="shared" si="528"/>
        <v>374693.95353599999</v>
      </c>
      <c r="BY135" s="26"/>
      <c r="BZ135" s="26">
        <f t="shared" si="529"/>
        <v>0</v>
      </c>
      <c r="CA135" s="26">
        <v>2</v>
      </c>
      <c r="CB135" s="26">
        <f t="shared" si="530"/>
        <v>149877.58141440002</v>
      </c>
      <c r="CC135" s="26"/>
      <c r="CD135" s="26">
        <f t="shared" si="531"/>
        <v>0</v>
      </c>
      <c r="CE135" s="26">
        <v>0</v>
      </c>
      <c r="CF135" s="26">
        <f t="shared" si="532"/>
        <v>0</v>
      </c>
      <c r="CG135" s="26"/>
      <c r="CH135" s="26">
        <f t="shared" si="533"/>
        <v>0</v>
      </c>
      <c r="CI135" s="26"/>
      <c r="CJ135" s="26">
        <f t="shared" si="534"/>
        <v>0</v>
      </c>
      <c r="CK135" s="26"/>
      <c r="CL135" s="26">
        <f t="shared" si="535"/>
        <v>0</v>
      </c>
      <c r="CM135" s="27"/>
      <c r="CN135" s="27">
        <f t="shared" si="536"/>
        <v>0</v>
      </c>
      <c r="CO135" s="26">
        <v>23</v>
      </c>
      <c r="CP135" s="26">
        <f t="shared" si="537"/>
        <v>1867224.8684544002</v>
      </c>
      <c r="CQ135" s="26"/>
      <c r="CR135" s="26">
        <f t="shared" si="538"/>
        <v>0</v>
      </c>
      <c r="CS135" s="26"/>
      <c r="CT135" s="26">
        <f t="shared" si="539"/>
        <v>0</v>
      </c>
      <c r="CU135" s="26">
        <v>1</v>
      </c>
      <c r="CV135" s="26">
        <f t="shared" si="540"/>
        <v>93673.488384000011</v>
      </c>
      <c r="CW135" s="26">
        <v>18</v>
      </c>
      <c r="CX135" s="26">
        <f t="shared" si="541"/>
        <v>1686122.7909119998</v>
      </c>
      <c r="CY135" s="26"/>
      <c r="CZ135" s="26">
        <f t="shared" si="542"/>
        <v>0</v>
      </c>
      <c r="DA135" s="26"/>
      <c r="DB135" s="26">
        <f t="shared" si="543"/>
        <v>0</v>
      </c>
      <c r="DC135" s="26"/>
      <c r="DD135" s="26">
        <f t="shared" si="544"/>
        <v>0</v>
      </c>
      <c r="DE135" s="26"/>
      <c r="DF135" s="26">
        <f t="shared" si="545"/>
        <v>0</v>
      </c>
      <c r="DG135" s="26"/>
      <c r="DH135" s="26"/>
      <c r="DI135" s="26"/>
      <c r="DJ135" s="26"/>
      <c r="DK135" s="26"/>
      <c r="DL135" s="26">
        <f t="shared" si="546"/>
        <v>0</v>
      </c>
      <c r="DM135" s="26"/>
      <c r="DN135" s="26"/>
      <c r="DO135" s="26"/>
      <c r="DP135" s="26"/>
      <c r="DQ135" s="32">
        <f t="shared" si="547"/>
        <v>138</v>
      </c>
      <c r="DR135" s="32">
        <f t="shared" si="547"/>
        <v>11660527.874867199</v>
      </c>
    </row>
    <row r="136" spans="1:122" x14ac:dyDescent="0.25">
      <c r="A136" s="28">
        <v>18</v>
      </c>
      <c r="B136" s="47"/>
      <c r="C136" s="47" t="s">
        <v>198</v>
      </c>
      <c r="D136" s="24">
        <f t="shared" si="301"/>
        <v>18150.400000000001</v>
      </c>
      <c r="E136" s="50"/>
      <c r="F136" s="25"/>
      <c r="G136" s="24"/>
      <c r="H136" s="24"/>
      <c r="I136" s="24"/>
      <c r="J136" s="24"/>
      <c r="K136" s="31">
        <f t="shared" ref="K136:Z136" si="548">SUM(K137:K139)</f>
        <v>0</v>
      </c>
      <c r="L136" s="31">
        <f t="shared" si="548"/>
        <v>0</v>
      </c>
      <c r="M136" s="31">
        <f t="shared" si="548"/>
        <v>93</v>
      </c>
      <c r="N136" s="31">
        <f t="shared" si="548"/>
        <v>5029385.0879999995</v>
      </c>
      <c r="O136" s="31">
        <f t="shared" si="548"/>
        <v>0</v>
      </c>
      <c r="P136" s="31">
        <f t="shared" si="548"/>
        <v>0</v>
      </c>
      <c r="Q136" s="31">
        <f t="shared" si="548"/>
        <v>0</v>
      </c>
      <c r="R136" s="31">
        <f t="shared" si="548"/>
        <v>0</v>
      </c>
      <c r="S136" s="31">
        <f t="shared" si="548"/>
        <v>0</v>
      </c>
      <c r="T136" s="31">
        <f t="shared" si="548"/>
        <v>0</v>
      </c>
      <c r="U136" s="31">
        <f t="shared" si="548"/>
        <v>383</v>
      </c>
      <c r="V136" s="31">
        <f t="shared" si="548"/>
        <v>17630202.275840003</v>
      </c>
      <c r="W136" s="31">
        <f t="shared" si="548"/>
        <v>0</v>
      </c>
      <c r="X136" s="31">
        <f t="shared" si="548"/>
        <v>0</v>
      </c>
      <c r="Y136" s="31">
        <f t="shared" si="548"/>
        <v>0</v>
      </c>
      <c r="Z136" s="31">
        <f t="shared" si="548"/>
        <v>0</v>
      </c>
      <c r="AA136" s="31">
        <f t="shared" ref="AA136:AP136" si="549">SUM(AA137:AA139)</f>
        <v>0</v>
      </c>
      <c r="AB136" s="31">
        <f t="shared" si="549"/>
        <v>0</v>
      </c>
      <c r="AC136" s="31">
        <f t="shared" si="549"/>
        <v>0</v>
      </c>
      <c r="AD136" s="31">
        <f t="shared" si="549"/>
        <v>0</v>
      </c>
      <c r="AE136" s="31">
        <f t="shared" si="549"/>
        <v>0</v>
      </c>
      <c r="AF136" s="31">
        <f t="shared" si="549"/>
        <v>0</v>
      </c>
      <c r="AG136" s="31">
        <f t="shared" si="549"/>
        <v>0</v>
      </c>
      <c r="AH136" s="31">
        <f t="shared" si="549"/>
        <v>0</v>
      </c>
      <c r="AI136" s="31">
        <f t="shared" si="549"/>
        <v>1</v>
      </c>
      <c r="AJ136" s="31">
        <f t="shared" si="549"/>
        <v>42247.597055999999</v>
      </c>
      <c r="AK136" s="31">
        <f t="shared" si="549"/>
        <v>0</v>
      </c>
      <c r="AL136" s="31">
        <f t="shared" si="549"/>
        <v>0</v>
      </c>
      <c r="AM136" s="31">
        <f t="shared" si="549"/>
        <v>8</v>
      </c>
      <c r="AN136" s="31">
        <f t="shared" si="549"/>
        <v>342646.15526399994</v>
      </c>
      <c r="AO136" s="31">
        <f t="shared" si="549"/>
        <v>0</v>
      </c>
      <c r="AP136" s="31">
        <f t="shared" si="549"/>
        <v>0</v>
      </c>
      <c r="AQ136" s="31">
        <f t="shared" ref="AQ136:BF136" si="550">SUM(AQ137:AQ139)</f>
        <v>0</v>
      </c>
      <c r="AR136" s="31">
        <f t="shared" si="550"/>
        <v>0</v>
      </c>
      <c r="AS136" s="31">
        <f t="shared" si="550"/>
        <v>13</v>
      </c>
      <c r="AT136" s="31">
        <f t="shared" si="550"/>
        <v>602357.32479999994</v>
      </c>
      <c r="AU136" s="31">
        <f t="shared" si="550"/>
        <v>7</v>
      </c>
      <c r="AV136" s="31">
        <f t="shared" si="550"/>
        <v>305495.91654400004</v>
      </c>
      <c r="AW136" s="31">
        <f t="shared" si="550"/>
        <v>0</v>
      </c>
      <c r="AX136" s="31">
        <f t="shared" si="550"/>
        <v>0</v>
      </c>
      <c r="AY136" s="31">
        <f t="shared" si="550"/>
        <v>0</v>
      </c>
      <c r="AZ136" s="31">
        <f t="shared" si="550"/>
        <v>0</v>
      </c>
      <c r="BA136" s="31">
        <f t="shared" si="550"/>
        <v>0</v>
      </c>
      <c r="BB136" s="31">
        <f t="shared" si="550"/>
        <v>0</v>
      </c>
      <c r="BC136" s="31">
        <f t="shared" si="550"/>
        <v>0</v>
      </c>
      <c r="BD136" s="31">
        <f t="shared" si="550"/>
        <v>0</v>
      </c>
      <c r="BE136" s="31">
        <f t="shared" si="550"/>
        <v>0</v>
      </c>
      <c r="BF136" s="31">
        <f t="shared" si="550"/>
        <v>0</v>
      </c>
      <c r="BG136" s="31">
        <f t="shared" ref="BG136:BV136" si="551">SUM(BG137:BG139)</f>
        <v>74</v>
      </c>
      <c r="BH136" s="31">
        <f t="shared" si="551"/>
        <v>3419321.1852800003</v>
      </c>
      <c r="BI136" s="31">
        <f t="shared" si="551"/>
        <v>2</v>
      </c>
      <c r="BJ136" s="31">
        <f t="shared" si="551"/>
        <v>86151.962624000007</v>
      </c>
      <c r="BK136" s="31">
        <f t="shared" si="551"/>
        <v>0</v>
      </c>
      <c r="BL136" s="31">
        <f t="shared" si="551"/>
        <v>0</v>
      </c>
      <c r="BM136" s="31">
        <f t="shared" si="551"/>
        <v>1</v>
      </c>
      <c r="BN136" s="31">
        <f t="shared" si="551"/>
        <v>70864.969727999996</v>
      </c>
      <c r="BO136" s="31">
        <f t="shared" si="551"/>
        <v>0</v>
      </c>
      <c r="BP136" s="31">
        <f t="shared" si="551"/>
        <v>0</v>
      </c>
      <c r="BQ136" s="31">
        <f t="shared" si="551"/>
        <v>4</v>
      </c>
      <c r="BR136" s="31">
        <f t="shared" si="551"/>
        <v>203651.40848639997</v>
      </c>
      <c r="BS136" s="31">
        <f t="shared" si="551"/>
        <v>3</v>
      </c>
      <c r="BT136" s="31">
        <f t="shared" si="551"/>
        <v>144901.177344</v>
      </c>
      <c r="BU136" s="31">
        <f t="shared" si="551"/>
        <v>3</v>
      </c>
      <c r="BV136" s="31">
        <f t="shared" si="551"/>
        <v>210033.52473599999</v>
      </c>
      <c r="BW136" s="31">
        <f t="shared" ref="BW136:CL136" si="552">SUM(BW137:BW139)</f>
        <v>8</v>
      </c>
      <c r="BX136" s="31">
        <f t="shared" si="552"/>
        <v>385232.22097919998</v>
      </c>
      <c r="BY136" s="31">
        <f t="shared" si="552"/>
        <v>0</v>
      </c>
      <c r="BZ136" s="31">
        <f t="shared" si="552"/>
        <v>0</v>
      </c>
      <c r="CA136" s="31">
        <f t="shared" si="552"/>
        <v>33</v>
      </c>
      <c r="CB136" s="31">
        <f t="shared" si="552"/>
        <v>1588643.8170623998</v>
      </c>
      <c r="CC136" s="31">
        <f t="shared" si="552"/>
        <v>0</v>
      </c>
      <c r="CD136" s="31">
        <f t="shared" si="552"/>
        <v>0</v>
      </c>
      <c r="CE136" s="31">
        <f t="shared" si="552"/>
        <v>1</v>
      </c>
      <c r="CF136" s="31">
        <f t="shared" si="552"/>
        <v>51377.103052799997</v>
      </c>
      <c r="CG136" s="31">
        <f t="shared" si="552"/>
        <v>0</v>
      </c>
      <c r="CH136" s="31">
        <f t="shared" si="552"/>
        <v>0</v>
      </c>
      <c r="CI136" s="31">
        <f t="shared" si="552"/>
        <v>8</v>
      </c>
      <c r="CJ136" s="31">
        <f t="shared" si="552"/>
        <v>417334.90606079996</v>
      </c>
      <c r="CK136" s="31">
        <f t="shared" si="552"/>
        <v>232</v>
      </c>
      <c r="CL136" s="31">
        <f t="shared" si="552"/>
        <v>12188335.698739201</v>
      </c>
      <c r="CM136" s="31">
        <f t="shared" ref="CM136:DB136" si="553">SUM(CM137:CM139)</f>
        <v>2</v>
      </c>
      <c r="CN136" s="31">
        <f t="shared" si="553"/>
        <v>105285.0978816</v>
      </c>
      <c r="CO136" s="31">
        <f t="shared" si="553"/>
        <v>2</v>
      </c>
      <c r="CP136" s="31">
        <f t="shared" si="553"/>
        <v>105285.0978816</v>
      </c>
      <c r="CQ136" s="31">
        <f t="shared" si="553"/>
        <v>0</v>
      </c>
      <c r="CR136" s="31">
        <f t="shared" si="553"/>
        <v>0</v>
      </c>
      <c r="CS136" s="31">
        <f t="shared" si="553"/>
        <v>0</v>
      </c>
      <c r="CT136" s="31">
        <f t="shared" si="553"/>
        <v>0</v>
      </c>
      <c r="CU136" s="31">
        <f t="shared" si="553"/>
        <v>5</v>
      </c>
      <c r="CV136" s="31">
        <f t="shared" si="553"/>
        <v>298218.33215999993</v>
      </c>
      <c r="CW136" s="31">
        <f t="shared" si="553"/>
        <v>1</v>
      </c>
      <c r="CX136" s="31">
        <f t="shared" si="553"/>
        <v>59643.666431999998</v>
      </c>
      <c r="CY136" s="31">
        <f t="shared" si="553"/>
        <v>1</v>
      </c>
      <c r="CZ136" s="31">
        <f t="shared" si="553"/>
        <v>51691.177574399997</v>
      </c>
      <c r="DA136" s="31">
        <f t="shared" si="553"/>
        <v>0</v>
      </c>
      <c r="DB136" s="31">
        <f t="shared" si="553"/>
        <v>0</v>
      </c>
      <c r="DC136" s="31">
        <f t="shared" ref="DC136:DR136" si="554">SUM(DC137:DC139)</f>
        <v>1</v>
      </c>
      <c r="DD136" s="31">
        <f t="shared" si="554"/>
        <v>98962.333439999988</v>
      </c>
      <c r="DE136" s="31">
        <f t="shared" si="554"/>
        <v>1</v>
      </c>
      <c r="DF136" s="31">
        <f t="shared" si="554"/>
        <v>100813.85574399999</v>
      </c>
      <c r="DG136" s="31">
        <f t="shared" si="554"/>
        <v>0</v>
      </c>
      <c r="DH136" s="31">
        <f t="shared" si="554"/>
        <v>0</v>
      </c>
      <c r="DI136" s="31">
        <f t="shared" si="554"/>
        <v>0</v>
      </c>
      <c r="DJ136" s="31">
        <f t="shared" si="554"/>
        <v>0</v>
      </c>
      <c r="DK136" s="31">
        <f t="shared" si="554"/>
        <v>0</v>
      </c>
      <c r="DL136" s="31">
        <f t="shared" si="554"/>
        <v>0</v>
      </c>
      <c r="DM136" s="31">
        <f t="shared" si="554"/>
        <v>0</v>
      </c>
      <c r="DN136" s="31">
        <f t="shared" si="554"/>
        <v>0</v>
      </c>
      <c r="DO136" s="31">
        <f t="shared" si="554"/>
        <v>0</v>
      </c>
      <c r="DP136" s="31">
        <f t="shared" si="554"/>
        <v>0</v>
      </c>
      <c r="DQ136" s="31">
        <f t="shared" si="554"/>
        <v>887</v>
      </c>
      <c r="DR136" s="31">
        <f t="shared" si="554"/>
        <v>43538081.892710403</v>
      </c>
    </row>
    <row r="137" spans="1:122" x14ac:dyDescent="0.25">
      <c r="A137" s="28"/>
      <c r="B137" s="39">
        <v>112</v>
      </c>
      <c r="C137" s="23" t="s">
        <v>199</v>
      </c>
      <c r="D137" s="24">
        <f t="shared" si="301"/>
        <v>18150.400000000001</v>
      </c>
      <c r="E137" s="30">
        <v>1.66</v>
      </c>
      <c r="F137" s="25">
        <v>1</v>
      </c>
      <c r="G137" s="24">
        <v>1.4</v>
      </c>
      <c r="H137" s="24">
        <v>1.68</v>
      </c>
      <c r="I137" s="24">
        <v>2.23</v>
      </c>
      <c r="J137" s="24">
        <v>2.39</v>
      </c>
      <c r="K137" s="26"/>
      <c r="L137" s="26">
        <f>K137*D137*E137*F137*G137*$L$6</f>
        <v>0</v>
      </c>
      <c r="M137" s="26">
        <v>22</v>
      </c>
      <c r="N137" s="26">
        <f>M137*D137*E137*F137*G137*$N$6</f>
        <v>1206391.7465599999</v>
      </c>
      <c r="O137" s="26">
        <v>0</v>
      </c>
      <c r="P137" s="26">
        <f>O137*D137*E137*F137*G137*$P$6</f>
        <v>0</v>
      </c>
      <c r="Q137" s="26">
        <v>0</v>
      </c>
      <c r="R137" s="26">
        <f>Q137*D137*E137*F137*G137*$R$6</f>
        <v>0</v>
      </c>
      <c r="S137" s="26">
        <v>0</v>
      </c>
      <c r="T137" s="26">
        <f>S137*D137*E137*F137*G137*$T$6</f>
        <v>0</v>
      </c>
      <c r="U137" s="26">
        <v>215</v>
      </c>
      <c r="V137" s="26">
        <f>U137*D137*E137*F137*G137*$V$6</f>
        <v>9975931.7504000012</v>
      </c>
      <c r="W137" s="26">
        <v>0</v>
      </c>
      <c r="X137" s="26">
        <f>W137*D137*E137*F137*G137*$X$6</f>
        <v>0</v>
      </c>
      <c r="Y137" s="26">
        <v>0</v>
      </c>
      <c r="Z137" s="26">
        <f>Y137*D137*E137*F137*G137*$Z$6</f>
        <v>0</v>
      </c>
      <c r="AA137" s="26">
        <v>0</v>
      </c>
      <c r="AB137" s="26">
        <f>AA137*D137*E137*F137*G137*$AB$6</f>
        <v>0</v>
      </c>
      <c r="AC137" s="26">
        <v>0</v>
      </c>
      <c r="AD137" s="26">
        <f>AC137*D137*E137*F137*G137*$AD$6</f>
        <v>0</v>
      </c>
      <c r="AE137" s="26">
        <v>0</v>
      </c>
      <c r="AF137" s="26">
        <f>AE137*D137*E137*F137*G137*$AF$6</f>
        <v>0</v>
      </c>
      <c r="AG137" s="26">
        <v>0</v>
      </c>
      <c r="AH137" s="26">
        <f>AG137*D137*E137*F137*G137*$AH$6</f>
        <v>0</v>
      </c>
      <c r="AI137" s="26"/>
      <c r="AJ137" s="26">
        <f>AI137*D137*E137*F137*G137*$AJ$6</f>
        <v>0</v>
      </c>
      <c r="AK137" s="26">
        <v>0</v>
      </c>
      <c r="AL137" s="26">
        <f>AK137*D137*E137*F137*G137*$AL$6</f>
        <v>0</v>
      </c>
      <c r="AM137" s="26">
        <v>6</v>
      </c>
      <c r="AN137" s="26">
        <f>AM137*D137*E137*F137*G137*$AN$6</f>
        <v>258150.96115199997</v>
      </c>
      <c r="AO137" s="26">
        <v>0</v>
      </c>
      <c r="AP137" s="26">
        <f>AO137*D137*E137*F137*G137*$AP$6</f>
        <v>0</v>
      </c>
      <c r="AQ137" s="26">
        <v>0</v>
      </c>
      <c r="AR137" s="26">
        <f>AQ137*D137*E137*F137*G137*$AR$6</f>
        <v>0</v>
      </c>
      <c r="AS137" s="26">
        <v>12</v>
      </c>
      <c r="AT137" s="26">
        <f>AS137*D137*E137*F137*G137*$AT$6</f>
        <v>556796.19071999996</v>
      </c>
      <c r="AU137" s="26">
        <v>5</v>
      </c>
      <c r="AV137" s="26">
        <f>AU137*D137*E137*F137*G137*$AV$6</f>
        <v>219343.95392</v>
      </c>
      <c r="AW137" s="26">
        <v>0</v>
      </c>
      <c r="AX137" s="26">
        <f>AW137*D137*E137*F137*G137*$AX$6</f>
        <v>0</v>
      </c>
      <c r="AY137" s="26">
        <v>0</v>
      </c>
      <c r="AZ137" s="26">
        <f>AY137*D137*E137*F137*G137*$AZ$6</f>
        <v>0</v>
      </c>
      <c r="BA137" s="26">
        <v>0</v>
      </c>
      <c r="BB137" s="26">
        <f>BA137*D137*E137*F137*G137*$BB$6</f>
        <v>0</v>
      </c>
      <c r="BC137" s="26">
        <v>0</v>
      </c>
      <c r="BD137" s="26">
        <f>BC137*D137*E137*F137*G137*$BD$6</f>
        <v>0</v>
      </c>
      <c r="BE137" s="26">
        <v>0</v>
      </c>
      <c r="BF137" s="26">
        <f>BE137*D137*E137*F137*G137*$BF$6</f>
        <v>0</v>
      </c>
      <c r="BG137" s="26">
        <v>57</v>
      </c>
      <c r="BH137" s="26">
        <f>BG137*D137*E137*F137*G137*$BH$6</f>
        <v>2644781.9059200003</v>
      </c>
      <c r="BI137" s="26">
        <v>0</v>
      </c>
      <c r="BJ137" s="26">
        <f>BI137*D137*E137*F137*G137*$BJ$6</f>
        <v>0</v>
      </c>
      <c r="BK137" s="26">
        <v>0</v>
      </c>
      <c r="BL137" s="26">
        <f>BK137*D137*E137*F137*G137*$BL$6</f>
        <v>0</v>
      </c>
      <c r="BM137" s="26">
        <v>1</v>
      </c>
      <c r="BN137" s="26">
        <f>BM137*D137*E137*F137*H137*$BN$6</f>
        <v>70864.969727999996</v>
      </c>
      <c r="BO137" s="26"/>
      <c r="BP137" s="26">
        <f>BO137*D137*E137*F137*H137*$BP$6</f>
        <v>0</v>
      </c>
      <c r="BQ137" s="26">
        <v>2</v>
      </c>
      <c r="BR137" s="26">
        <f>BQ137*D137*E137*F137*H137*$BR$6</f>
        <v>102754.20610559999</v>
      </c>
      <c r="BS137" s="26">
        <v>2</v>
      </c>
      <c r="BT137" s="26">
        <f>BS137*D137*E137*F137*H137*$BT$6</f>
        <v>97186.244198400003</v>
      </c>
      <c r="BU137" s="26">
        <v>1</v>
      </c>
      <c r="BV137" s="26">
        <f>BU137*D137*E137*F137*H137*$BV$6</f>
        <v>70864.969727999996</v>
      </c>
      <c r="BW137" s="26">
        <v>4</v>
      </c>
      <c r="BX137" s="26">
        <f>BW137*D137*E137*F137*H137*$BX$6</f>
        <v>194372.48839680001</v>
      </c>
      <c r="BY137" s="26">
        <v>0</v>
      </c>
      <c r="BZ137" s="26">
        <f>BY137*D137*E137*F137*H137*$BZ$6</f>
        <v>0</v>
      </c>
      <c r="CA137" s="26">
        <v>16</v>
      </c>
      <c r="CB137" s="26">
        <f>CA137*D137*E137*F137*H137*$CB$6</f>
        <v>777489.95358720003</v>
      </c>
      <c r="CC137" s="26"/>
      <c r="CD137" s="26">
        <f>CC137*D137*E137*F137*H137*$CD$6</f>
        <v>0</v>
      </c>
      <c r="CE137" s="26">
        <v>1</v>
      </c>
      <c r="CF137" s="26">
        <f>CE137*D137*E137*F137*H137*$CF$6</f>
        <v>51377.103052799997</v>
      </c>
      <c r="CG137" s="26">
        <v>0</v>
      </c>
      <c r="CH137" s="26">
        <f>CG137*D137*E137*F137*H137*$CH$6</f>
        <v>0</v>
      </c>
      <c r="CI137" s="26">
        <v>4</v>
      </c>
      <c r="CJ137" s="26">
        <f>CI137*D137*E137*F137*H137*$CJ$6</f>
        <v>210570.1957632</v>
      </c>
      <c r="CK137" s="26">
        <v>206</v>
      </c>
      <c r="CL137" s="26">
        <f>CK137*D137*E137*F137*H137*$CL$6</f>
        <v>10844365.081804801</v>
      </c>
      <c r="CM137" s="27">
        <v>2</v>
      </c>
      <c r="CN137" s="27">
        <f>CM137*D137*E137*F137*H137*$CN$6</f>
        <v>105285.0978816</v>
      </c>
      <c r="CO137" s="26">
        <v>2</v>
      </c>
      <c r="CP137" s="26">
        <f>CO137*D137*E137*F137*H137*$CP$6</f>
        <v>105285.0978816</v>
      </c>
      <c r="CQ137" s="26">
        <v>0</v>
      </c>
      <c r="CR137" s="26">
        <f>CQ137*D137*E137*F137*H137*$CR$6</f>
        <v>0</v>
      </c>
      <c r="CS137" s="26">
        <v>0</v>
      </c>
      <c r="CT137" s="26">
        <f>CS137*D137*E137*F137*H137*$CT$6</f>
        <v>0</v>
      </c>
      <c r="CU137" s="26">
        <v>0</v>
      </c>
      <c r="CV137" s="26">
        <f>CU137*D137*E137*F137*H137*$CV$6</f>
        <v>0</v>
      </c>
      <c r="CW137" s="26">
        <v>0</v>
      </c>
      <c r="CX137" s="26">
        <f>CW137*D137*E137*F137*H137*$CX$6</f>
        <v>0</v>
      </c>
      <c r="CY137" s="26"/>
      <c r="CZ137" s="26">
        <f>CY137*D137*E137*F137*H137*$CZ$6</f>
        <v>0</v>
      </c>
      <c r="DA137" s="26">
        <v>0</v>
      </c>
      <c r="DB137" s="26">
        <f>DA137*D137*E137*F137*H137*$DB$6</f>
        <v>0</v>
      </c>
      <c r="DC137" s="26">
        <v>0</v>
      </c>
      <c r="DD137" s="26">
        <f>DC137*D137*E137*F137*I137*$DD$6</f>
        <v>0</v>
      </c>
      <c r="DE137" s="26">
        <v>1</v>
      </c>
      <c r="DF137" s="26">
        <f>DE137*D137*E137*F137*J137*$DF$6</f>
        <v>100813.85574399999</v>
      </c>
      <c r="DG137" s="26"/>
      <c r="DH137" s="26"/>
      <c r="DI137" s="26"/>
      <c r="DJ137" s="26"/>
      <c r="DK137" s="26"/>
      <c r="DL137" s="26">
        <f>DK137*D137*E137*F137*G137*$DL$6</f>
        <v>0</v>
      </c>
      <c r="DM137" s="26"/>
      <c r="DN137" s="26"/>
      <c r="DO137" s="26"/>
      <c r="DP137" s="26"/>
      <c r="DQ137" s="32">
        <f t="shared" ref="DQ137:DR139" si="555">SUM(K137,M137,O137,Q137,S137,U137,W137,Y137,AA137,AC137,AE137,AG137,AI137,AK137,AM137,AO137,AQ137,AS137,AU137,AW137,AY137,BA137,BC137,BE137,BG137,BI137,BK137,BM137,BO137,BQ137,BS137,BU137,BW137,BY137,CA137,CC137,CE137,CG137,CI137,CK137,CM137,CO137,CQ137,CS137,CU137,CW137,CY137,DA137,DC137,DE137,DI137,DG137,DK137,DM137,DO137)</f>
        <v>559</v>
      </c>
      <c r="DR137" s="32">
        <f t="shared" si="555"/>
        <v>27592625.772544004</v>
      </c>
    </row>
    <row r="138" spans="1:122" ht="30" x14ac:dyDescent="0.25">
      <c r="A138" s="28"/>
      <c r="B138" s="39">
        <v>113</v>
      </c>
      <c r="C138" s="23" t="s">
        <v>200</v>
      </c>
      <c r="D138" s="24">
        <f t="shared" si="301"/>
        <v>18150.400000000001</v>
      </c>
      <c r="E138" s="30">
        <v>1.82</v>
      </c>
      <c r="F138" s="25">
        <v>1</v>
      </c>
      <c r="G138" s="24">
        <v>1.4</v>
      </c>
      <c r="H138" s="24">
        <v>1.68</v>
      </c>
      <c r="I138" s="24">
        <v>2.23</v>
      </c>
      <c r="J138" s="24">
        <v>2.39</v>
      </c>
      <c r="K138" s="26"/>
      <c r="L138" s="26">
        <f>K138*D138*E138*F138*G138*$L$6</f>
        <v>0</v>
      </c>
      <c r="M138" s="26"/>
      <c r="N138" s="26">
        <f>M138*D138*E138*F138*G138*$N$6</f>
        <v>0</v>
      </c>
      <c r="O138" s="26"/>
      <c r="P138" s="26">
        <f>O138*D138*E138*F138*G138*$P$6</f>
        <v>0</v>
      </c>
      <c r="Q138" s="26"/>
      <c r="R138" s="26">
        <f>Q138*D138*E138*F138*G138*$R$6</f>
        <v>0</v>
      </c>
      <c r="S138" s="26"/>
      <c r="T138" s="26">
        <f>S138*D138*E138*F138*G138*$T$6</f>
        <v>0</v>
      </c>
      <c r="U138" s="26"/>
      <c r="V138" s="26">
        <f>U138*D138*E138*F138*G138*$V$6</f>
        <v>0</v>
      </c>
      <c r="W138" s="26"/>
      <c r="X138" s="26">
        <f>W138*D138*E138*F138*G138*$X$6</f>
        <v>0</v>
      </c>
      <c r="Y138" s="26"/>
      <c r="Z138" s="26">
        <f>Y138*D138*E138*F138*G138*$Z$6</f>
        <v>0</v>
      </c>
      <c r="AA138" s="26"/>
      <c r="AB138" s="26">
        <f>AA138*D138*E138*F138*G138*$AB$6</f>
        <v>0</v>
      </c>
      <c r="AC138" s="26"/>
      <c r="AD138" s="26">
        <f>AC138*D138*E138*F138*G138*$AD$6</f>
        <v>0</v>
      </c>
      <c r="AE138" s="26"/>
      <c r="AF138" s="26">
        <f>AE138*D138*E138*F138*G138*$AF$6</f>
        <v>0</v>
      </c>
      <c r="AG138" s="26"/>
      <c r="AH138" s="26">
        <f>AG138*D138*E138*F138*G138*$AH$6</f>
        <v>0</v>
      </c>
      <c r="AI138" s="26"/>
      <c r="AJ138" s="26">
        <f>AI138*D138*E138*F138*G138*$AJ$6</f>
        <v>0</v>
      </c>
      <c r="AK138" s="26"/>
      <c r="AL138" s="26">
        <f>AK138*D138*E138*F138*G138*$AL$6</f>
        <v>0</v>
      </c>
      <c r="AM138" s="26"/>
      <c r="AN138" s="26">
        <f>AM138*D138*E138*F138*G138*$AN$6</f>
        <v>0</v>
      </c>
      <c r="AO138" s="26"/>
      <c r="AP138" s="26">
        <f>AO138*D138*E138*F138*G138*$AP$6</f>
        <v>0</v>
      </c>
      <c r="AQ138" s="26"/>
      <c r="AR138" s="26">
        <f>AQ138*D138*E138*F138*G138*$AR$6</f>
        <v>0</v>
      </c>
      <c r="AS138" s="26"/>
      <c r="AT138" s="26">
        <f>AS138*D138*E138*F138*G138*$AT$6</f>
        <v>0</v>
      </c>
      <c r="AU138" s="26"/>
      <c r="AV138" s="26">
        <f>AU138*D138*E138*F138*G138*$AV$6</f>
        <v>0</v>
      </c>
      <c r="AW138" s="26"/>
      <c r="AX138" s="26">
        <f>AW138*D138*E138*F138*G138*$AX$6</f>
        <v>0</v>
      </c>
      <c r="AY138" s="26"/>
      <c r="AZ138" s="26">
        <f>AY138*D138*E138*F138*G138*$AZ$6</f>
        <v>0</v>
      </c>
      <c r="BA138" s="26"/>
      <c r="BB138" s="26">
        <f>BA138*D138*E138*F138*G138*$BB$6</f>
        <v>0</v>
      </c>
      <c r="BC138" s="26"/>
      <c r="BD138" s="26">
        <f>BC138*D138*E138*F138*G138*$BD$6</f>
        <v>0</v>
      </c>
      <c r="BE138" s="26"/>
      <c r="BF138" s="26">
        <f>BE138*D138*E138*F138*G138*$BF$6</f>
        <v>0</v>
      </c>
      <c r="BG138" s="26"/>
      <c r="BH138" s="26">
        <f>BG138*D138*E138*F138*G138*$BH$6</f>
        <v>0</v>
      </c>
      <c r="BI138" s="26"/>
      <c r="BJ138" s="26">
        <f>BI138*D138*E138*F138*G138*$BJ$6</f>
        <v>0</v>
      </c>
      <c r="BK138" s="26"/>
      <c r="BL138" s="26">
        <f>BK138*D138*E138*F138*G138*$BL$6</f>
        <v>0</v>
      </c>
      <c r="BM138" s="26"/>
      <c r="BN138" s="26">
        <f>BM138*D138*E138*F138*H138*$BN$6</f>
        <v>0</v>
      </c>
      <c r="BO138" s="26"/>
      <c r="BP138" s="26">
        <f>BO138*D138*E138*F138*H138*$BP$6</f>
        <v>0</v>
      </c>
      <c r="BQ138" s="26"/>
      <c r="BR138" s="26">
        <f>BQ138*D138*E138*F138*H138*$BR$6</f>
        <v>0</v>
      </c>
      <c r="BS138" s="26"/>
      <c r="BT138" s="26">
        <f>BS138*D138*E138*F138*H138*$BT$6</f>
        <v>0</v>
      </c>
      <c r="BU138" s="26">
        <v>0</v>
      </c>
      <c r="BV138" s="26">
        <f>BU138*D138*E138*F138*H138*$BV$6</f>
        <v>0</v>
      </c>
      <c r="BW138" s="26"/>
      <c r="BX138" s="26">
        <f>BW138*D138*E138*F138*H138*$BX$6</f>
        <v>0</v>
      </c>
      <c r="BY138" s="26"/>
      <c r="BZ138" s="26">
        <f>BY138*D138*E138*F138*H138*$BZ$6</f>
        <v>0</v>
      </c>
      <c r="CA138" s="26"/>
      <c r="CB138" s="26">
        <f>CA138*D138*E138*F138*H138*$CB$6</f>
        <v>0</v>
      </c>
      <c r="CC138" s="26"/>
      <c r="CD138" s="26">
        <f>CC138*D138*E138*F138*H138*$CD$6</f>
        <v>0</v>
      </c>
      <c r="CE138" s="26">
        <v>0</v>
      </c>
      <c r="CF138" s="26">
        <f>CE138*D138*E138*F138*H138*$CF$6</f>
        <v>0</v>
      </c>
      <c r="CG138" s="26"/>
      <c r="CH138" s="26">
        <f>CG138*D138*E138*F138*H138*$CH$6</f>
        <v>0</v>
      </c>
      <c r="CI138" s="26"/>
      <c r="CJ138" s="26">
        <f>CI138*D138*E138*F138*H138*$CJ$6</f>
        <v>0</v>
      </c>
      <c r="CK138" s="26"/>
      <c r="CL138" s="26">
        <f>CK138*D138*E138*F138*H138*$CL$6</f>
        <v>0</v>
      </c>
      <c r="CM138" s="27"/>
      <c r="CN138" s="27">
        <f>CM138*D138*E138*F138*H138*$CN$6</f>
        <v>0</v>
      </c>
      <c r="CO138" s="26"/>
      <c r="CP138" s="26">
        <f>CO138*D138*E138*F138*H138*$CP$6</f>
        <v>0</v>
      </c>
      <c r="CQ138" s="26"/>
      <c r="CR138" s="26">
        <f>CQ138*D138*E138*F138*H138*$CR$6</f>
        <v>0</v>
      </c>
      <c r="CS138" s="26"/>
      <c r="CT138" s="26">
        <f>CS138*D138*E138*F138*H138*$CT$6</f>
        <v>0</v>
      </c>
      <c r="CU138" s="26"/>
      <c r="CV138" s="26">
        <f>CU138*D138*E138*F138*H138*$CV$6</f>
        <v>0</v>
      </c>
      <c r="CW138" s="26"/>
      <c r="CX138" s="26">
        <f>CW138*D138*E138*F138*H138*$CX$6</f>
        <v>0</v>
      </c>
      <c r="CY138" s="26"/>
      <c r="CZ138" s="26">
        <f>CY138*D138*E138*F138*H138*$CZ$6</f>
        <v>0</v>
      </c>
      <c r="DA138" s="26"/>
      <c r="DB138" s="26">
        <f>DA138*D138*E138*F138*H138*$DB$6</f>
        <v>0</v>
      </c>
      <c r="DC138" s="26"/>
      <c r="DD138" s="26">
        <f>DC138*D138*E138*F138*I138*$DD$6</f>
        <v>0</v>
      </c>
      <c r="DE138" s="26"/>
      <c r="DF138" s="26">
        <f>DE138*D138*E138*F138*J138*$DF$6</f>
        <v>0</v>
      </c>
      <c r="DG138" s="26"/>
      <c r="DH138" s="26"/>
      <c r="DI138" s="26"/>
      <c r="DJ138" s="26"/>
      <c r="DK138" s="26"/>
      <c r="DL138" s="26">
        <f>DK138*D138*E138*F138*G138*$DL$6</f>
        <v>0</v>
      </c>
      <c r="DM138" s="26"/>
      <c r="DN138" s="26"/>
      <c r="DO138" s="26"/>
      <c r="DP138" s="26"/>
      <c r="DQ138" s="32">
        <f t="shared" si="555"/>
        <v>0</v>
      </c>
      <c r="DR138" s="32">
        <f t="shared" si="555"/>
        <v>0</v>
      </c>
    </row>
    <row r="139" spans="1:122" x14ac:dyDescent="0.25">
      <c r="A139" s="28"/>
      <c r="B139" s="29">
        <v>114</v>
      </c>
      <c r="C139" s="23" t="s">
        <v>201</v>
      </c>
      <c r="D139" s="24">
        <f t="shared" si="301"/>
        <v>18150.400000000001</v>
      </c>
      <c r="E139" s="30">
        <v>1.63</v>
      </c>
      <c r="F139" s="25">
        <v>1</v>
      </c>
      <c r="G139" s="24">
        <v>1.4</v>
      </c>
      <c r="H139" s="24">
        <v>1.68</v>
      </c>
      <c r="I139" s="24">
        <v>2.23</v>
      </c>
      <c r="J139" s="24">
        <v>2.39</v>
      </c>
      <c r="K139" s="26"/>
      <c r="L139" s="26">
        <f>K139*D139*E139*F139*G139*$L$6</f>
        <v>0</v>
      </c>
      <c r="M139" s="26">
        <v>71</v>
      </c>
      <c r="N139" s="26">
        <f>M139*D139*E139*F139*G139*$N$6</f>
        <v>3822993.3414399996</v>
      </c>
      <c r="O139" s="26">
        <v>0</v>
      </c>
      <c r="P139" s="26">
        <f>O139*D139*E139*F139*G139*$P$6</f>
        <v>0</v>
      </c>
      <c r="Q139" s="26">
        <v>0</v>
      </c>
      <c r="R139" s="26">
        <f>Q139*D139*E139*F139*G139*$R$6</f>
        <v>0</v>
      </c>
      <c r="S139" s="26">
        <v>0</v>
      </c>
      <c r="T139" s="26">
        <f>S139*D139*E139*F139*G139*$T$6</f>
        <v>0</v>
      </c>
      <c r="U139" s="26">
        <v>168</v>
      </c>
      <c r="V139" s="26">
        <f>U139*D139*E139*F139*G139*$V$6</f>
        <v>7654270.5254400009</v>
      </c>
      <c r="W139" s="26">
        <v>0</v>
      </c>
      <c r="X139" s="26">
        <f>W139*D139*E139*F139*G139*$X$6</f>
        <v>0</v>
      </c>
      <c r="Y139" s="26">
        <v>0</v>
      </c>
      <c r="Z139" s="26">
        <f>Y139*D139*E139*F139*G139*$Z$6</f>
        <v>0</v>
      </c>
      <c r="AA139" s="26">
        <v>0</v>
      </c>
      <c r="AB139" s="26">
        <f>AA139*D139*E139*F139*G139*$AB$6</f>
        <v>0</v>
      </c>
      <c r="AC139" s="26">
        <v>0</v>
      </c>
      <c r="AD139" s="26">
        <f>AC139*D139*E139*F139*G139*$AD$6</f>
        <v>0</v>
      </c>
      <c r="AE139" s="26"/>
      <c r="AF139" s="26">
        <f>AE139*D139*E139*F139*G139*$AF$6</f>
        <v>0</v>
      </c>
      <c r="AG139" s="26">
        <v>0</v>
      </c>
      <c r="AH139" s="26">
        <f>AG139*D139*E139*F139*G139*$AH$6</f>
        <v>0</v>
      </c>
      <c r="AI139" s="26">
        <v>1</v>
      </c>
      <c r="AJ139" s="26">
        <f>AI139*D139*E139*F139*G139*$AJ$6</f>
        <v>42247.597055999999</v>
      </c>
      <c r="AK139" s="26">
        <v>0</v>
      </c>
      <c r="AL139" s="26">
        <f>AK139*D139*E139*F139*G139*$AL$6</f>
        <v>0</v>
      </c>
      <c r="AM139" s="26">
        <v>2</v>
      </c>
      <c r="AN139" s="26">
        <f>AM139*D139*E139*F139*G139*$AN$6</f>
        <v>84495.194111999997</v>
      </c>
      <c r="AO139" s="26">
        <v>0</v>
      </c>
      <c r="AP139" s="26">
        <f>AO139*D139*E139*F139*G139*$AP$6</f>
        <v>0</v>
      </c>
      <c r="AQ139" s="26">
        <v>0</v>
      </c>
      <c r="AR139" s="26">
        <f>AQ139*D139*E139*F139*G139*$AR$6</f>
        <v>0</v>
      </c>
      <c r="AS139" s="26">
        <v>1</v>
      </c>
      <c r="AT139" s="26">
        <f>AS139*D139*E139*F139*G139*$AT$6</f>
        <v>45561.134080000003</v>
      </c>
      <c r="AU139" s="26">
        <v>2</v>
      </c>
      <c r="AV139" s="26">
        <f>AU139*D139*E139*F139*G139*$AV$6</f>
        <v>86151.962624000007</v>
      </c>
      <c r="AW139" s="26">
        <v>0</v>
      </c>
      <c r="AX139" s="26">
        <f>AW139*D139*E139*F139*G139*$AX$6</f>
        <v>0</v>
      </c>
      <c r="AY139" s="26">
        <v>0</v>
      </c>
      <c r="AZ139" s="26">
        <f>AY139*D139*E139*F139*G139*$AZ$6</f>
        <v>0</v>
      </c>
      <c r="BA139" s="26">
        <v>0</v>
      </c>
      <c r="BB139" s="26">
        <f>BA139*D139*E139*F139*G139*$BB$6</f>
        <v>0</v>
      </c>
      <c r="BC139" s="26">
        <v>0</v>
      </c>
      <c r="BD139" s="26">
        <f>BC139*D139*E139*F139*G139*$BD$6</f>
        <v>0</v>
      </c>
      <c r="BE139" s="26">
        <v>0</v>
      </c>
      <c r="BF139" s="26">
        <f>BE139*D139*E139*F139*G139*$BF$6</f>
        <v>0</v>
      </c>
      <c r="BG139" s="26">
        <v>17</v>
      </c>
      <c r="BH139" s="26">
        <f>BG139*D139*E139*F139*G139*$BH$6</f>
        <v>774539.27936000004</v>
      </c>
      <c r="BI139" s="26">
        <v>2</v>
      </c>
      <c r="BJ139" s="26">
        <f>BI139*D139*E139*F139*G139*$BJ$6</f>
        <v>86151.962624000007</v>
      </c>
      <c r="BK139" s="26">
        <v>0</v>
      </c>
      <c r="BL139" s="26">
        <f>BK139*D139*E139*F139*G139*$BL$6</f>
        <v>0</v>
      </c>
      <c r="BM139" s="26"/>
      <c r="BN139" s="26">
        <f>BM139*D139*E139*F139*H139*$BN$6</f>
        <v>0</v>
      </c>
      <c r="BO139" s="26"/>
      <c r="BP139" s="26">
        <f>BO139*D139*E139*F139*H139*$BP$6</f>
        <v>0</v>
      </c>
      <c r="BQ139" s="26">
        <v>2</v>
      </c>
      <c r="BR139" s="26">
        <f>BQ139*D139*E139*F139*H139*$BR$6</f>
        <v>100897.20238079999</v>
      </c>
      <c r="BS139" s="26">
        <v>1</v>
      </c>
      <c r="BT139" s="26">
        <f>BS139*D139*E139*F139*H139*$BT$6</f>
        <v>47714.9331456</v>
      </c>
      <c r="BU139" s="26">
        <v>2</v>
      </c>
      <c r="BV139" s="26">
        <f>BU139*D139*E139*F139*H139*$BV$6</f>
        <v>139168.555008</v>
      </c>
      <c r="BW139" s="26">
        <v>4</v>
      </c>
      <c r="BX139" s="26">
        <f>BW139*D139*E139*F139*H139*$BX$6</f>
        <v>190859.7325824</v>
      </c>
      <c r="BY139" s="26"/>
      <c r="BZ139" s="26">
        <f>BY139*D139*E139*F139*H139*$BZ$6</f>
        <v>0</v>
      </c>
      <c r="CA139" s="26">
        <v>17</v>
      </c>
      <c r="CB139" s="26">
        <f>CA139*D139*E139*F139*H139*$CB$6</f>
        <v>811153.86347519991</v>
      </c>
      <c r="CC139" s="26">
        <v>0</v>
      </c>
      <c r="CD139" s="26">
        <f>CC139*D139*E139*F139*H139*$CD$6</f>
        <v>0</v>
      </c>
      <c r="CE139" s="26">
        <v>0</v>
      </c>
      <c r="CF139" s="26">
        <f>CE139*D139*E139*F139*H139*$CF$6</f>
        <v>0</v>
      </c>
      <c r="CG139" s="26">
        <v>0</v>
      </c>
      <c r="CH139" s="26">
        <f>CG139*D139*E139*F139*H139*$CH$6</f>
        <v>0</v>
      </c>
      <c r="CI139" s="26">
        <v>4</v>
      </c>
      <c r="CJ139" s="26">
        <f>CI139*D139*E139*F139*H139*$CJ$6</f>
        <v>206764.71029759999</v>
      </c>
      <c r="CK139" s="26">
        <v>26</v>
      </c>
      <c r="CL139" s="26">
        <f>CK139*D139*E139*F139*H139*$CL$6</f>
        <v>1343970.6169343998</v>
      </c>
      <c r="CM139" s="27">
        <v>0</v>
      </c>
      <c r="CN139" s="27">
        <f>CM139*D139*E139*F139*H139*$CN$6</f>
        <v>0</v>
      </c>
      <c r="CO139" s="26">
        <v>0</v>
      </c>
      <c r="CP139" s="26">
        <f>CO139*D139*E139*F139*H139*$CP$6</f>
        <v>0</v>
      </c>
      <c r="CQ139" s="26">
        <v>0</v>
      </c>
      <c r="CR139" s="26">
        <f>CQ139*D139*E139*F139*H139*$CR$6</f>
        <v>0</v>
      </c>
      <c r="CS139" s="26">
        <v>0</v>
      </c>
      <c r="CT139" s="26">
        <f>CS139*D139*E139*F139*H139*$CT$6</f>
        <v>0</v>
      </c>
      <c r="CU139" s="26">
        <v>5</v>
      </c>
      <c r="CV139" s="26">
        <f>CU139*D139*E139*F139*H139*$CV$6</f>
        <v>298218.33215999993</v>
      </c>
      <c r="CW139" s="26">
        <v>1</v>
      </c>
      <c r="CX139" s="26">
        <f>CW139*D139*E139*F139*H139*$CX$6</f>
        <v>59643.666431999998</v>
      </c>
      <c r="CY139" s="26">
        <v>1</v>
      </c>
      <c r="CZ139" s="26">
        <f>CY139*D139*E139*F139*H139*$CZ$6</f>
        <v>51691.177574399997</v>
      </c>
      <c r="DA139" s="26">
        <v>0</v>
      </c>
      <c r="DB139" s="26">
        <f>DA139*D139*E139*F139*H139*$DB$6</f>
        <v>0</v>
      </c>
      <c r="DC139" s="26">
        <v>1</v>
      </c>
      <c r="DD139" s="26">
        <f>DC139*D139*E139*F139*I139*$DD$6</f>
        <v>98962.333439999988</v>
      </c>
      <c r="DE139" s="26"/>
      <c r="DF139" s="26">
        <f>DE139*D139*E139*F139*J139*$DF$6</f>
        <v>0</v>
      </c>
      <c r="DG139" s="26"/>
      <c r="DH139" s="26"/>
      <c r="DI139" s="26"/>
      <c r="DJ139" s="26"/>
      <c r="DK139" s="26"/>
      <c r="DL139" s="26">
        <f>DK139*D139*E139*F139*G139*$DL$6</f>
        <v>0</v>
      </c>
      <c r="DM139" s="26"/>
      <c r="DN139" s="26"/>
      <c r="DO139" s="26"/>
      <c r="DP139" s="26"/>
      <c r="DQ139" s="32">
        <f t="shared" si="555"/>
        <v>328</v>
      </c>
      <c r="DR139" s="32">
        <f t="shared" si="555"/>
        <v>15945456.120166399</v>
      </c>
    </row>
    <row r="140" spans="1:122" x14ac:dyDescent="0.25">
      <c r="A140" s="28">
        <v>19</v>
      </c>
      <c r="B140" s="47"/>
      <c r="C140" s="47" t="s">
        <v>202</v>
      </c>
      <c r="D140" s="24">
        <f t="shared" ref="D140:D203" si="556">D139</f>
        <v>18150.400000000001</v>
      </c>
      <c r="E140" s="50"/>
      <c r="F140" s="25"/>
      <c r="G140" s="24"/>
      <c r="H140" s="24"/>
      <c r="I140" s="24"/>
      <c r="J140" s="24"/>
      <c r="K140" s="31">
        <f t="shared" ref="K140:Z140" si="557">SUM(K141:K169)</f>
        <v>0</v>
      </c>
      <c r="L140" s="31">
        <f t="shared" si="557"/>
        <v>0</v>
      </c>
      <c r="M140" s="31">
        <f t="shared" si="557"/>
        <v>34</v>
      </c>
      <c r="N140" s="31">
        <f t="shared" si="557"/>
        <v>771667.88608000008</v>
      </c>
      <c r="O140" s="31">
        <f t="shared" si="557"/>
        <v>0</v>
      </c>
      <c r="P140" s="31">
        <f t="shared" si="557"/>
        <v>0</v>
      </c>
      <c r="Q140" s="31">
        <f t="shared" si="557"/>
        <v>130</v>
      </c>
      <c r="R140" s="31">
        <f t="shared" si="557"/>
        <v>3072441.6307199998</v>
      </c>
      <c r="S140" s="31">
        <f t="shared" si="557"/>
        <v>5105</v>
      </c>
      <c r="T140" s="31">
        <f t="shared" si="557"/>
        <v>384240243.53792</v>
      </c>
      <c r="U140" s="31">
        <f t="shared" si="557"/>
        <v>1067</v>
      </c>
      <c r="V140" s="31">
        <f t="shared" si="557"/>
        <v>87873451.832320005</v>
      </c>
      <c r="W140" s="31">
        <f t="shared" si="557"/>
        <v>0</v>
      </c>
      <c r="X140" s="31">
        <f t="shared" si="557"/>
        <v>0</v>
      </c>
      <c r="Y140" s="31">
        <f t="shared" si="557"/>
        <v>0</v>
      </c>
      <c r="Z140" s="31">
        <f t="shared" si="557"/>
        <v>0</v>
      </c>
      <c r="AA140" s="31">
        <f t="shared" ref="AA140:AP140" si="558">SUM(AA141:AA169)</f>
        <v>0</v>
      </c>
      <c r="AB140" s="31">
        <f t="shared" si="558"/>
        <v>0</v>
      </c>
      <c r="AC140" s="31">
        <f t="shared" si="558"/>
        <v>0</v>
      </c>
      <c r="AD140" s="31">
        <f t="shared" si="558"/>
        <v>0</v>
      </c>
      <c r="AE140" s="31">
        <f t="shared" si="558"/>
        <v>3</v>
      </c>
      <c r="AF140" s="31">
        <f t="shared" si="558"/>
        <v>38687.577599999997</v>
      </c>
      <c r="AG140" s="31">
        <f t="shared" si="558"/>
        <v>14</v>
      </c>
      <c r="AH140" s="31">
        <f t="shared" si="558"/>
        <v>215125.80095999999</v>
      </c>
      <c r="AI140" s="31">
        <f t="shared" si="558"/>
        <v>11</v>
      </c>
      <c r="AJ140" s="31">
        <f t="shared" si="558"/>
        <v>210460.42214400001</v>
      </c>
      <c r="AK140" s="31">
        <f t="shared" si="558"/>
        <v>0</v>
      </c>
      <c r="AL140" s="31">
        <f t="shared" si="558"/>
        <v>0</v>
      </c>
      <c r="AM140" s="31">
        <f t="shared" si="558"/>
        <v>14</v>
      </c>
      <c r="AN140" s="31">
        <f t="shared" si="558"/>
        <v>443729.36294400005</v>
      </c>
      <c r="AO140" s="31">
        <f t="shared" si="558"/>
        <v>0</v>
      </c>
      <c r="AP140" s="31">
        <f t="shared" si="558"/>
        <v>0</v>
      </c>
      <c r="AQ140" s="31">
        <f t="shared" ref="AQ140:BF140" si="559">SUM(AQ141:AQ169)</f>
        <v>88</v>
      </c>
      <c r="AR140" s="31">
        <f t="shared" si="559"/>
        <v>2897718.6201600004</v>
      </c>
      <c r="AS140" s="31">
        <f t="shared" si="559"/>
        <v>155</v>
      </c>
      <c r="AT140" s="31">
        <f t="shared" si="559"/>
        <v>10176624.35328</v>
      </c>
      <c r="AU140" s="31">
        <f t="shared" si="559"/>
        <v>52</v>
      </c>
      <c r="AV140" s="31">
        <f t="shared" si="559"/>
        <v>3090899.8615040006</v>
      </c>
      <c r="AW140" s="31">
        <f t="shared" si="559"/>
        <v>0</v>
      </c>
      <c r="AX140" s="31">
        <f t="shared" si="559"/>
        <v>0</v>
      </c>
      <c r="AY140" s="31">
        <f t="shared" si="559"/>
        <v>0</v>
      </c>
      <c r="AZ140" s="31">
        <f t="shared" si="559"/>
        <v>0</v>
      </c>
      <c r="BA140" s="31">
        <f t="shared" si="559"/>
        <v>0</v>
      </c>
      <c r="BB140" s="31">
        <f t="shared" si="559"/>
        <v>0</v>
      </c>
      <c r="BC140" s="31">
        <f t="shared" si="559"/>
        <v>0</v>
      </c>
      <c r="BD140" s="31">
        <f t="shared" si="559"/>
        <v>0</v>
      </c>
      <c r="BE140" s="31">
        <f t="shared" si="559"/>
        <v>0</v>
      </c>
      <c r="BF140" s="31">
        <f t="shared" si="559"/>
        <v>0</v>
      </c>
      <c r="BG140" s="31">
        <f t="shared" ref="BG140:BV140" si="560">SUM(BG141:BG169)</f>
        <v>19</v>
      </c>
      <c r="BH140" s="31">
        <f t="shared" si="560"/>
        <v>1083125.1200000001</v>
      </c>
      <c r="BI140" s="31">
        <f t="shared" si="560"/>
        <v>4</v>
      </c>
      <c r="BJ140" s="31">
        <f t="shared" si="560"/>
        <v>137156.03865600002</v>
      </c>
      <c r="BK140" s="31">
        <f t="shared" si="560"/>
        <v>8</v>
      </c>
      <c r="BL140" s="31">
        <f t="shared" si="560"/>
        <v>92494.438400000014</v>
      </c>
      <c r="BM140" s="31">
        <f t="shared" si="560"/>
        <v>8</v>
      </c>
      <c r="BN140" s="31">
        <f t="shared" si="560"/>
        <v>170758.9632</v>
      </c>
      <c r="BO140" s="31">
        <f t="shared" si="560"/>
        <v>0</v>
      </c>
      <c r="BP140" s="31">
        <f t="shared" si="560"/>
        <v>0</v>
      </c>
      <c r="BQ140" s="31">
        <f t="shared" si="560"/>
        <v>13</v>
      </c>
      <c r="BR140" s="31">
        <f t="shared" si="560"/>
        <v>248528.99850239998</v>
      </c>
      <c r="BS140" s="31">
        <f t="shared" si="560"/>
        <v>65</v>
      </c>
      <c r="BT140" s="31">
        <f t="shared" si="560"/>
        <v>1188775.1135231999</v>
      </c>
      <c r="BU140" s="31">
        <f t="shared" si="560"/>
        <v>14</v>
      </c>
      <c r="BV140" s="31">
        <f t="shared" si="560"/>
        <v>434581.56134399999</v>
      </c>
      <c r="BW140" s="31">
        <f t="shared" ref="BW140:CL140" si="561">SUM(BW141:BW169)</f>
        <v>62</v>
      </c>
      <c r="BX140" s="31">
        <f t="shared" si="561"/>
        <v>1348312.7734272</v>
      </c>
      <c r="BY140" s="31">
        <f t="shared" si="561"/>
        <v>4</v>
      </c>
      <c r="BZ140" s="31">
        <f t="shared" si="561"/>
        <v>61900.124159999999</v>
      </c>
      <c r="CA140" s="31">
        <f t="shared" si="561"/>
        <v>53</v>
      </c>
      <c r="CB140" s="31">
        <f t="shared" si="561"/>
        <v>1435838.9391359999</v>
      </c>
      <c r="CC140" s="31">
        <f t="shared" si="561"/>
        <v>17</v>
      </c>
      <c r="CD140" s="31">
        <f t="shared" si="561"/>
        <v>263075.52768</v>
      </c>
      <c r="CE140" s="31">
        <f t="shared" si="561"/>
        <v>21</v>
      </c>
      <c r="CF140" s="31">
        <f t="shared" si="561"/>
        <v>586503.67641599989</v>
      </c>
      <c r="CG140" s="31">
        <f t="shared" si="561"/>
        <v>0</v>
      </c>
      <c r="CH140" s="31">
        <f t="shared" si="561"/>
        <v>0</v>
      </c>
      <c r="CI140" s="31">
        <f t="shared" si="561"/>
        <v>14</v>
      </c>
      <c r="CJ140" s="31">
        <f t="shared" si="561"/>
        <v>839109.54516480013</v>
      </c>
      <c r="CK140" s="31">
        <f t="shared" si="561"/>
        <v>31</v>
      </c>
      <c r="CL140" s="31">
        <f t="shared" si="561"/>
        <v>491541.87264000002</v>
      </c>
      <c r="CM140" s="31">
        <f t="shared" ref="CM140:DB140" si="562">SUM(CM141:CM169)</f>
        <v>9</v>
      </c>
      <c r="CN140" s="31">
        <f t="shared" si="562"/>
        <v>549575.52599040011</v>
      </c>
      <c r="CO140" s="31">
        <f t="shared" si="562"/>
        <v>262</v>
      </c>
      <c r="CP140" s="31">
        <f t="shared" si="562"/>
        <v>5498292.2502144007</v>
      </c>
      <c r="CQ140" s="31">
        <f t="shared" si="562"/>
        <v>0</v>
      </c>
      <c r="CR140" s="31">
        <f t="shared" si="562"/>
        <v>0</v>
      </c>
      <c r="CS140" s="31">
        <f t="shared" si="562"/>
        <v>1954</v>
      </c>
      <c r="CT140" s="31">
        <f t="shared" si="562"/>
        <v>166986604.97326079</v>
      </c>
      <c r="CU140" s="31">
        <f t="shared" si="562"/>
        <v>0</v>
      </c>
      <c r="CV140" s="31">
        <f t="shared" si="562"/>
        <v>0</v>
      </c>
      <c r="CW140" s="31">
        <f t="shared" si="562"/>
        <v>0</v>
      </c>
      <c r="CX140" s="31">
        <f t="shared" si="562"/>
        <v>0</v>
      </c>
      <c r="CY140" s="31">
        <f t="shared" si="562"/>
        <v>0</v>
      </c>
      <c r="CZ140" s="31">
        <f t="shared" si="562"/>
        <v>0</v>
      </c>
      <c r="DA140" s="31">
        <f t="shared" si="562"/>
        <v>5</v>
      </c>
      <c r="DB140" s="31">
        <f t="shared" si="562"/>
        <v>77375.155199999979</v>
      </c>
      <c r="DC140" s="31">
        <f t="shared" ref="DC140:DR140" si="563">SUM(DC141:DC169)</f>
        <v>0</v>
      </c>
      <c r="DD140" s="31">
        <f t="shared" si="563"/>
        <v>0</v>
      </c>
      <c r="DE140" s="31">
        <f t="shared" si="563"/>
        <v>11</v>
      </c>
      <c r="DF140" s="31">
        <f t="shared" si="563"/>
        <v>334021.8112</v>
      </c>
      <c r="DG140" s="31">
        <f t="shared" si="563"/>
        <v>0</v>
      </c>
      <c r="DH140" s="31">
        <f t="shared" si="563"/>
        <v>0</v>
      </c>
      <c r="DI140" s="31">
        <f t="shared" si="563"/>
        <v>0</v>
      </c>
      <c r="DJ140" s="31">
        <f t="shared" si="563"/>
        <v>0</v>
      </c>
      <c r="DK140" s="31">
        <f t="shared" si="563"/>
        <v>0</v>
      </c>
      <c r="DL140" s="31">
        <f t="shared" si="563"/>
        <v>0</v>
      </c>
      <c r="DM140" s="31">
        <f t="shared" si="563"/>
        <v>0</v>
      </c>
      <c r="DN140" s="31">
        <f t="shared" si="563"/>
        <v>0</v>
      </c>
      <c r="DO140" s="31">
        <f t="shared" si="563"/>
        <v>0</v>
      </c>
      <c r="DP140" s="31">
        <f t="shared" si="563"/>
        <v>0</v>
      </c>
      <c r="DQ140" s="31">
        <f t="shared" si="563"/>
        <v>9247</v>
      </c>
      <c r="DR140" s="31">
        <f t="shared" si="563"/>
        <v>674858623.29374707</v>
      </c>
    </row>
    <row r="141" spans="1:122" ht="33" customHeight="1" x14ac:dyDescent="0.25">
      <c r="A141" s="28"/>
      <c r="B141" s="29">
        <v>115</v>
      </c>
      <c r="C141" s="23" t="s">
        <v>203</v>
      </c>
      <c r="D141" s="24">
        <f t="shared" si="556"/>
        <v>18150.400000000001</v>
      </c>
      <c r="E141" s="24">
        <v>2.06</v>
      </c>
      <c r="F141" s="25">
        <v>1</v>
      </c>
      <c r="G141" s="24">
        <v>1.4</v>
      </c>
      <c r="H141" s="24">
        <v>1.68</v>
      </c>
      <c r="I141" s="24">
        <v>2.23</v>
      </c>
      <c r="J141" s="24">
        <v>2.39</v>
      </c>
      <c r="K141" s="26"/>
      <c r="L141" s="26">
        <f t="shared" ref="L141:L169" si="564">K141*D141*E141*F141*G141*$L$6</f>
        <v>0</v>
      </c>
      <c r="M141" s="26"/>
      <c r="N141" s="26">
        <f t="shared" ref="N141:N169" si="565">M141*D141*E141*F141*G141*$N$6</f>
        <v>0</v>
      </c>
      <c r="O141" s="26"/>
      <c r="P141" s="26">
        <f t="shared" ref="P141:P169" si="566">O141*D141*E141*F141*G141*$P$6</f>
        <v>0</v>
      </c>
      <c r="Q141" s="26"/>
      <c r="R141" s="26">
        <f t="shared" ref="R141:R169" si="567">Q141*D141*E141*F141*G141*$R$6</f>
        <v>0</v>
      </c>
      <c r="S141" s="26">
        <v>125</v>
      </c>
      <c r="T141" s="26">
        <f t="shared" ref="T141:T169" si="568">S141*D141*E141*F141*G141*$T$6</f>
        <v>7197541.1200000001</v>
      </c>
      <c r="U141" s="26">
        <v>17</v>
      </c>
      <c r="V141" s="26">
        <f t="shared" ref="V141:V169" si="569">U141*D141*E141*F141*G141*$V$6</f>
        <v>978865.59232000017</v>
      </c>
      <c r="W141" s="26"/>
      <c r="X141" s="26">
        <f t="shared" ref="X141:X169" si="570">W141*D141*E141*F141*G141*$X$6</f>
        <v>0</v>
      </c>
      <c r="Y141" s="26"/>
      <c r="Z141" s="26">
        <f t="shared" ref="Z141:Z169" si="571">Y141*D141*E141*F141*G141*$Z$6</f>
        <v>0</v>
      </c>
      <c r="AA141" s="26"/>
      <c r="AB141" s="26">
        <f t="shared" ref="AB141:AB169" si="572">AA141*D141*E141*F141*G141*$AB$6</f>
        <v>0</v>
      </c>
      <c r="AC141" s="26"/>
      <c r="AD141" s="26">
        <f t="shared" ref="AD141:AD169" si="573">AC141*D141*E141*F141*G141*$AD$6</f>
        <v>0</v>
      </c>
      <c r="AE141" s="26"/>
      <c r="AF141" s="26">
        <f t="shared" ref="AF141:AF169" si="574">AE141*D141*E141*F141*G141*$AF$6</f>
        <v>0</v>
      </c>
      <c r="AG141" s="26"/>
      <c r="AH141" s="26">
        <f t="shared" ref="AH141:AH169" si="575">AG141*D141*E141*F141*G141*$AH$6</f>
        <v>0</v>
      </c>
      <c r="AI141" s="26"/>
      <c r="AJ141" s="26">
        <f t="shared" ref="AJ141:AJ169" si="576">AI141*D141*E141*F141*G141*$AJ$6</f>
        <v>0</v>
      </c>
      <c r="AK141" s="26"/>
      <c r="AL141" s="26">
        <f t="shared" ref="AL141:AL169" si="577">AK141*D141*E141*F141*G141*$AL$6</f>
        <v>0</v>
      </c>
      <c r="AM141" s="26">
        <v>0</v>
      </c>
      <c r="AN141" s="26">
        <f t="shared" ref="AN141:AN169" si="578">AM141*D141*E141*F141*G141*$AN$6</f>
        <v>0</v>
      </c>
      <c r="AO141" s="26"/>
      <c r="AP141" s="26">
        <f t="shared" ref="AP141:AP169" si="579">AO141*D141*E141*F141*G141*$AP$6</f>
        <v>0</v>
      </c>
      <c r="AQ141" s="26"/>
      <c r="AR141" s="26">
        <f t="shared" ref="AR141:AR169" si="580">AQ141*D141*E141*F141*G141*$AR$6</f>
        <v>0</v>
      </c>
      <c r="AS141" s="26">
        <v>7</v>
      </c>
      <c r="AT141" s="26">
        <f t="shared" ref="AT141:AT169" si="581">AS141*D141*E141*F141*G141*$AT$6</f>
        <v>403062.30272000009</v>
      </c>
      <c r="AU141" s="26">
        <v>2</v>
      </c>
      <c r="AV141" s="26">
        <f t="shared" ref="AV141:AV169" si="582">AU141*D141*E141*F141*G141*$AV$6</f>
        <v>108879.16748799999</v>
      </c>
      <c r="AW141" s="26"/>
      <c r="AX141" s="26">
        <f t="shared" ref="AX141:AX169" si="583">AW141*D141*E141*F141*G141*$AX$6</f>
        <v>0</v>
      </c>
      <c r="AY141" s="26"/>
      <c r="AZ141" s="26">
        <f t="shared" ref="AZ141:AZ169" si="584">AY141*D141*E141*F141*G141*$AZ$6</f>
        <v>0</v>
      </c>
      <c r="BA141" s="26"/>
      <c r="BB141" s="26">
        <f t="shared" ref="BB141:BB169" si="585">BA141*D141*E141*F141*G141*$BB$6</f>
        <v>0</v>
      </c>
      <c r="BC141" s="26"/>
      <c r="BD141" s="26">
        <f t="shared" ref="BD141:BD169" si="586">BC141*D141*E141*F141*G141*$BD$6</f>
        <v>0</v>
      </c>
      <c r="BE141" s="26"/>
      <c r="BF141" s="26">
        <f t="shared" ref="BF141:BF169" si="587">BE141*D141*E141*F141*G141*$BF$6</f>
        <v>0</v>
      </c>
      <c r="BG141" s="26"/>
      <c r="BH141" s="26">
        <f t="shared" ref="BH141:BH169" si="588">BG141*D141*E141*F141*G141*$BH$6</f>
        <v>0</v>
      </c>
      <c r="BI141" s="26"/>
      <c r="BJ141" s="26">
        <f t="shared" ref="BJ141:BJ169" si="589">BI141*D141*E141*F141*G141*$BJ$6</f>
        <v>0</v>
      </c>
      <c r="BK141" s="26"/>
      <c r="BL141" s="26">
        <f t="shared" ref="BL141:BL169" si="590">BK141*D141*E141*F141*G141*$BL$6</f>
        <v>0</v>
      </c>
      <c r="BM141" s="26"/>
      <c r="BN141" s="26">
        <f t="shared" ref="BN141:BN169" si="591">BM141*D141*E141*F141*H141*$BN$6</f>
        <v>0</v>
      </c>
      <c r="BO141" s="26"/>
      <c r="BP141" s="26">
        <f t="shared" ref="BP141:BP169" si="592">BO141*D141*E141*F141*H141*$BP$6</f>
        <v>0</v>
      </c>
      <c r="BQ141" s="26"/>
      <c r="BR141" s="26">
        <f t="shared" ref="BR141:BR169" si="593">BQ141*D141*E141*F141*H141*$BR$6</f>
        <v>0</v>
      </c>
      <c r="BS141" s="26"/>
      <c r="BT141" s="26">
        <f t="shared" ref="BT141:BT169" si="594">BS141*D141*E141*F141*H141*$BT$6</f>
        <v>0</v>
      </c>
      <c r="BU141" s="26"/>
      <c r="BV141" s="26">
        <f t="shared" ref="BV141:BV169" si="595">BU141*D141*E141*F141*H141*$BV$6</f>
        <v>0</v>
      </c>
      <c r="BW141" s="26">
        <v>4</v>
      </c>
      <c r="BX141" s="26">
        <f t="shared" ref="BX141:BX169" si="596">BW141*D141*E141*F141*H141*$BX$6</f>
        <v>241209.23258879999</v>
      </c>
      <c r="BY141" s="26"/>
      <c r="BZ141" s="26">
        <f t="shared" ref="BZ141:BZ169" si="597">BY141*D141*E141*F141*H141*$BZ$6</f>
        <v>0</v>
      </c>
      <c r="CA141" s="26">
        <v>2</v>
      </c>
      <c r="CB141" s="26">
        <f t="shared" ref="CB141:CB169" si="598">CA141*D141*E141*F141*H141*$CB$6</f>
        <v>120604.6162944</v>
      </c>
      <c r="CC141" s="26"/>
      <c r="CD141" s="26">
        <f t="shared" ref="CD141:CD169" si="599">CC141*D141*E141*F141*H141*$CD$6</f>
        <v>0</v>
      </c>
      <c r="CE141" s="26"/>
      <c r="CF141" s="26">
        <f t="shared" ref="CF141:CF169" si="600">CE141*D141*E141*F141*H141*$CF$6</f>
        <v>0</v>
      </c>
      <c r="CG141" s="26"/>
      <c r="CH141" s="26">
        <f t="shared" ref="CH141:CH169" si="601">CG141*D141*E141*F141*H141*$CH$6</f>
        <v>0</v>
      </c>
      <c r="CI141" s="26"/>
      <c r="CJ141" s="26">
        <f t="shared" ref="CJ141:CJ169" si="602">CI141*D141*E141*F141*H141*$CJ$6</f>
        <v>0</v>
      </c>
      <c r="CK141" s="26"/>
      <c r="CL141" s="26">
        <f t="shared" ref="CL141:CL169" si="603">CK141*D141*E141*F141*H141*$CL$6</f>
        <v>0</v>
      </c>
      <c r="CM141" s="27"/>
      <c r="CN141" s="27">
        <f t="shared" ref="CN141:CN169" si="604">CM141*D141*E141*F141*H141*$CN$6</f>
        <v>0</v>
      </c>
      <c r="CO141" s="26"/>
      <c r="CP141" s="26">
        <f t="shared" ref="CP141:CP169" si="605">CO141*D141*E141*F141*H141*$CP$6</f>
        <v>0</v>
      </c>
      <c r="CQ141" s="26"/>
      <c r="CR141" s="26">
        <f t="shared" ref="CR141:CR169" si="606">CQ141*D141*E141*F141*H141*$CR$6</f>
        <v>0</v>
      </c>
      <c r="CS141" s="26">
        <v>29</v>
      </c>
      <c r="CT141" s="26">
        <f t="shared" ref="CT141:CT169" si="607">CS141*D141*E141*F141*H141*$CT$6</f>
        <v>1894497.5142912001</v>
      </c>
      <c r="CU141" s="26"/>
      <c r="CV141" s="26">
        <f t="shared" ref="CV141:CV169" si="608">CU141*D141*E141*F141*H141*$CV$6</f>
        <v>0</v>
      </c>
      <c r="CW141" s="26"/>
      <c r="CX141" s="26">
        <f t="shared" ref="CX141:CX169" si="609">CW141*D141*E141*F141*H141*$CX$6</f>
        <v>0</v>
      </c>
      <c r="CY141" s="26"/>
      <c r="CZ141" s="26">
        <f t="shared" ref="CZ141:CZ169" si="610">CY141*D141*E141*F141*H141*$CZ$6</f>
        <v>0</v>
      </c>
      <c r="DA141" s="26"/>
      <c r="DB141" s="26">
        <f t="shared" ref="DB141:DB169" si="611">DA141*D141*E141*F141*H141*$DB$6</f>
        <v>0</v>
      </c>
      <c r="DC141" s="26"/>
      <c r="DD141" s="26">
        <f t="shared" ref="DD141:DD169" si="612">DC141*D141*E141*F141*I141*$DD$6</f>
        <v>0</v>
      </c>
      <c r="DE141" s="26"/>
      <c r="DF141" s="26">
        <f t="shared" ref="DF141:DF169" si="613">DE141*D141*E141*F141*J141*$DF$6</f>
        <v>0</v>
      </c>
      <c r="DG141" s="26"/>
      <c r="DH141" s="26"/>
      <c r="DI141" s="26"/>
      <c r="DJ141" s="26"/>
      <c r="DK141" s="26"/>
      <c r="DL141" s="26">
        <f t="shared" ref="DL141:DL169" si="614">DK141*D141*E141*F141*G141*$DL$6</f>
        <v>0</v>
      </c>
      <c r="DM141" s="26"/>
      <c r="DN141" s="26"/>
      <c r="DO141" s="26"/>
      <c r="DP141" s="26"/>
      <c r="DQ141" s="32">
        <f t="shared" ref="DQ141:DQ169" si="615">SUM(K141,M141,O141,Q141,S141,U141,W141,Y141,AA141,AC141,AE141,AG141,AI141,AK141,AM141,AO141,AQ141,AS141,AU141,AW141,AY141,BA141,BC141,BE141,BG141,BI141,BK141,BM141,BO141,BQ141,BS141,BU141,BW141,BY141,CA141,CC141,CE141,CG141,CI141,CK141,CM141,CO141,CQ141,CS141,CU141,CW141,CY141,DA141,DC141,DE141,DI141,DG141,DK141,DM141,DO141)</f>
        <v>186</v>
      </c>
      <c r="DR141" s="32">
        <f t="shared" ref="DR141:DR169" si="616">SUM(L141,N141,P141,R141,T141,V141,X141,Z141,AB141,AD141,AF141,AH141,AJ141,AL141,AN141,AP141,AR141,AT141,AV141,AX141,AZ141,BB141,BD141,BF141,BH141,BJ141,BL141,BN141,BP141,BR141,BT141,BV141,BX141,BZ141,CB141,CD141,CF141,CH141,CJ141,CL141,CN141,CP141,CR141,CT141,CV141,CX141,CZ141,DB141,DD141,DF141,DJ141,DH141,DL141,DN141,DP141)</f>
        <v>10944659.545702402</v>
      </c>
    </row>
    <row r="142" spans="1:122" ht="27.75" customHeight="1" x14ac:dyDescent="0.25">
      <c r="A142" s="28"/>
      <c r="B142" s="29">
        <v>116</v>
      </c>
      <c r="C142" s="23" t="s">
        <v>204</v>
      </c>
      <c r="D142" s="24">
        <f t="shared" si="556"/>
        <v>18150.400000000001</v>
      </c>
      <c r="E142" s="24">
        <v>3.66</v>
      </c>
      <c r="F142" s="25">
        <v>1</v>
      </c>
      <c r="G142" s="24">
        <v>1.4</v>
      </c>
      <c r="H142" s="24">
        <v>1.68</v>
      </c>
      <c r="I142" s="24">
        <v>2.23</v>
      </c>
      <c r="J142" s="24">
        <v>2.39</v>
      </c>
      <c r="K142" s="26"/>
      <c r="L142" s="26">
        <f t="shared" si="564"/>
        <v>0</v>
      </c>
      <c r="M142" s="26"/>
      <c r="N142" s="26">
        <f t="shared" si="565"/>
        <v>0</v>
      </c>
      <c r="O142" s="26"/>
      <c r="P142" s="26">
        <f t="shared" si="566"/>
        <v>0</v>
      </c>
      <c r="Q142" s="26"/>
      <c r="R142" s="26">
        <f t="shared" si="567"/>
        <v>0</v>
      </c>
      <c r="S142" s="26">
        <v>25</v>
      </c>
      <c r="T142" s="26">
        <f t="shared" si="568"/>
        <v>2557572.8640000005</v>
      </c>
      <c r="U142" s="26"/>
      <c r="V142" s="26">
        <f t="shared" si="569"/>
        <v>0</v>
      </c>
      <c r="W142" s="26"/>
      <c r="X142" s="26">
        <f t="shared" si="570"/>
        <v>0</v>
      </c>
      <c r="Y142" s="26"/>
      <c r="Z142" s="26">
        <f t="shared" si="571"/>
        <v>0</v>
      </c>
      <c r="AA142" s="26"/>
      <c r="AB142" s="26">
        <f t="shared" si="572"/>
        <v>0</v>
      </c>
      <c r="AC142" s="26"/>
      <c r="AD142" s="26">
        <f t="shared" si="573"/>
        <v>0</v>
      </c>
      <c r="AE142" s="26"/>
      <c r="AF142" s="26">
        <f t="shared" si="574"/>
        <v>0</v>
      </c>
      <c r="AG142" s="26"/>
      <c r="AH142" s="26">
        <f t="shared" si="575"/>
        <v>0</v>
      </c>
      <c r="AI142" s="26"/>
      <c r="AJ142" s="26">
        <f t="shared" si="576"/>
        <v>0</v>
      </c>
      <c r="AK142" s="26"/>
      <c r="AL142" s="26">
        <f t="shared" si="577"/>
        <v>0</v>
      </c>
      <c r="AM142" s="26">
        <v>0</v>
      </c>
      <c r="AN142" s="26">
        <f t="shared" si="578"/>
        <v>0</v>
      </c>
      <c r="AO142" s="26"/>
      <c r="AP142" s="26">
        <f t="shared" si="579"/>
        <v>0</v>
      </c>
      <c r="AQ142" s="26"/>
      <c r="AR142" s="26">
        <f t="shared" si="580"/>
        <v>0</v>
      </c>
      <c r="AS142" s="26"/>
      <c r="AT142" s="26">
        <f t="shared" si="581"/>
        <v>0</v>
      </c>
      <c r="AU142" s="26"/>
      <c r="AV142" s="26">
        <f t="shared" si="582"/>
        <v>0</v>
      </c>
      <c r="AW142" s="26"/>
      <c r="AX142" s="26">
        <f t="shared" si="583"/>
        <v>0</v>
      </c>
      <c r="AY142" s="26"/>
      <c r="AZ142" s="26">
        <f t="shared" si="584"/>
        <v>0</v>
      </c>
      <c r="BA142" s="26"/>
      <c r="BB142" s="26">
        <f t="shared" si="585"/>
        <v>0</v>
      </c>
      <c r="BC142" s="26"/>
      <c r="BD142" s="26">
        <f t="shared" si="586"/>
        <v>0</v>
      </c>
      <c r="BE142" s="26"/>
      <c r="BF142" s="26">
        <f t="shared" si="587"/>
        <v>0</v>
      </c>
      <c r="BG142" s="26"/>
      <c r="BH142" s="26">
        <f t="shared" si="588"/>
        <v>0</v>
      </c>
      <c r="BI142" s="26"/>
      <c r="BJ142" s="26">
        <f t="shared" si="589"/>
        <v>0</v>
      </c>
      <c r="BK142" s="26"/>
      <c r="BL142" s="26">
        <f t="shared" si="590"/>
        <v>0</v>
      </c>
      <c r="BM142" s="26"/>
      <c r="BN142" s="26">
        <f t="shared" si="591"/>
        <v>0</v>
      </c>
      <c r="BO142" s="26"/>
      <c r="BP142" s="26">
        <f t="shared" si="592"/>
        <v>0</v>
      </c>
      <c r="BQ142" s="26"/>
      <c r="BR142" s="26">
        <f t="shared" si="593"/>
        <v>0</v>
      </c>
      <c r="BS142" s="26"/>
      <c r="BT142" s="26">
        <f t="shared" si="594"/>
        <v>0</v>
      </c>
      <c r="BU142" s="26"/>
      <c r="BV142" s="26">
        <f t="shared" si="595"/>
        <v>0</v>
      </c>
      <c r="BW142" s="26"/>
      <c r="BX142" s="26">
        <f t="shared" si="596"/>
        <v>0</v>
      </c>
      <c r="BY142" s="26"/>
      <c r="BZ142" s="26">
        <f t="shared" si="597"/>
        <v>0</v>
      </c>
      <c r="CA142" s="26"/>
      <c r="CB142" s="26">
        <f t="shared" si="598"/>
        <v>0</v>
      </c>
      <c r="CC142" s="26"/>
      <c r="CD142" s="26">
        <f t="shared" si="599"/>
        <v>0</v>
      </c>
      <c r="CE142" s="26"/>
      <c r="CF142" s="26">
        <f t="shared" si="600"/>
        <v>0</v>
      </c>
      <c r="CG142" s="26"/>
      <c r="CH142" s="26">
        <f t="shared" si="601"/>
        <v>0</v>
      </c>
      <c r="CI142" s="26"/>
      <c r="CJ142" s="26">
        <f t="shared" si="602"/>
        <v>0</v>
      </c>
      <c r="CK142" s="26"/>
      <c r="CL142" s="26">
        <f t="shared" si="603"/>
        <v>0</v>
      </c>
      <c r="CM142" s="27"/>
      <c r="CN142" s="27">
        <f t="shared" si="604"/>
        <v>0</v>
      </c>
      <c r="CO142" s="26"/>
      <c r="CP142" s="26">
        <f t="shared" si="605"/>
        <v>0</v>
      </c>
      <c r="CQ142" s="26"/>
      <c r="CR142" s="26">
        <f t="shared" si="606"/>
        <v>0</v>
      </c>
      <c r="CS142" s="26">
        <v>6</v>
      </c>
      <c r="CT142" s="26">
        <f t="shared" si="607"/>
        <v>696403.84020480001</v>
      </c>
      <c r="CU142" s="26"/>
      <c r="CV142" s="26">
        <f t="shared" si="608"/>
        <v>0</v>
      </c>
      <c r="CW142" s="26"/>
      <c r="CX142" s="26">
        <f t="shared" si="609"/>
        <v>0</v>
      </c>
      <c r="CY142" s="26"/>
      <c r="CZ142" s="26">
        <f t="shared" si="610"/>
        <v>0</v>
      </c>
      <c r="DA142" s="26"/>
      <c r="DB142" s="26">
        <f t="shared" si="611"/>
        <v>0</v>
      </c>
      <c r="DC142" s="26"/>
      <c r="DD142" s="26">
        <f t="shared" si="612"/>
        <v>0</v>
      </c>
      <c r="DE142" s="26"/>
      <c r="DF142" s="26">
        <f t="shared" si="613"/>
        <v>0</v>
      </c>
      <c r="DG142" s="26"/>
      <c r="DH142" s="26"/>
      <c r="DI142" s="26"/>
      <c r="DJ142" s="26"/>
      <c r="DK142" s="26"/>
      <c r="DL142" s="26">
        <f t="shared" si="614"/>
        <v>0</v>
      </c>
      <c r="DM142" s="26"/>
      <c r="DN142" s="26"/>
      <c r="DO142" s="26"/>
      <c r="DP142" s="26"/>
      <c r="DQ142" s="32">
        <f t="shared" si="615"/>
        <v>31</v>
      </c>
      <c r="DR142" s="32">
        <f t="shared" si="616"/>
        <v>3253976.7042048005</v>
      </c>
    </row>
    <row r="143" spans="1:122" s="6" customFormat="1" ht="30" x14ac:dyDescent="0.25">
      <c r="A143" s="33"/>
      <c r="B143" s="29">
        <v>117</v>
      </c>
      <c r="C143" s="23" t="s">
        <v>205</v>
      </c>
      <c r="D143" s="24">
        <f t="shared" si="556"/>
        <v>18150.400000000001</v>
      </c>
      <c r="E143" s="40">
        <v>1.73</v>
      </c>
      <c r="F143" s="25">
        <v>1</v>
      </c>
      <c r="G143" s="24">
        <v>1.4</v>
      </c>
      <c r="H143" s="24">
        <v>1.68</v>
      </c>
      <c r="I143" s="24">
        <v>2.23</v>
      </c>
      <c r="J143" s="24">
        <v>2.39</v>
      </c>
      <c r="K143" s="31"/>
      <c r="L143" s="26">
        <f t="shared" si="564"/>
        <v>0</v>
      </c>
      <c r="M143" s="31"/>
      <c r="N143" s="26">
        <f t="shared" si="565"/>
        <v>0</v>
      </c>
      <c r="O143" s="31"/>
      <c r="P143" s="26">
        <f t="shared" si="566"/>
        <v>0</v>
      </c>
      <c r="Q143" s="26">
        <v>13</v>
      </c>
      <c r="R143" s="26">
        <f t="shared" si="567"/>
        <v>628631.84383999999</v>
      </c>
      <c r="S143" s="26">
        <v>62</v>
      </c>
      <c r="T143" s="26">
        <f t="shared" si="568"/>
        <v>2998090.3321600002</v>
      </c>
      <c r="U143" s="31">
        <v>17</v>
      </c>
      <c r="V143" s="26">
        <f t="shared" si="569"/>
        <v>822057.02656000014</v>
      </c>
      <c r="W143" s="31"/>
      <c r="X143" s="26">
        <f t="shared" si="570"/>
        <v>0</v>
      </c>
      <c r="Y143" s="31"/>
      <c r="Z143" s="26">
        <f t="shared" si="571"/>
        <v>0</v>
      </c>
      <c r="AA143" s="31"/>
      <c r="AB143" s="26">
        <f t="shared" si="572"/>
        <v>0</v>
      </c>
      <c r="AC143" s="31"/>
      <c r="AD143" s="26">
        <f t="shared" si="573"/>
        <v>0</v>
      </c>
      <c r="AE143" s="31"/>
      <c r="AF143" s="26">
        <f t="shared" si="574"/>
        <v>0</v>
      </c>
      <c r="AG143" s="31"/>
      <c r="AH143" s="26">
        <f t="shared" si="575"/>
        <v>0</v>
      </c>
      <c r="AI143" s="31"/>
      <c r="AJ143" s="26">
        <f t="shared" si="576"/>
        <v>0</v>
      </c>
      <c r="AK143" s="31"/>
      <c r="AL143" s="26">
        <f t="shared" si="577"/>
        <v>0</v>
      </c>
      <c r="AM143" s="26">
        <v>4</v>
      </c>
      <c r="AN143" s="26">
        <f t="shared" si="578"/>
        <v>179357.89670399998</v>
      </c>
      <c r="AO143" s="31"/>
      <c r="AP143" s="26">
        <f t="shared" si="579"/>
        <v>0</v>
      </c>
      <c r="AQ143" s="31"/>
      <c r="AR143" s="26">
        <f t="shared" si="580"/>
        <v>0</v>
      </c>
      <c r="AS143" s="26">
        <v>14</v>
      </c>
      <c r="AT143" s="26">
        <f t="shared" si="581"/>
        <v>676988.13952000008</v>
      </c>
      <c r="AU143" s="26">
        <v>20</v>
      </c>
      <c r="AV143" s="26">
        <f t="shared" si="582"/>
        <v>914373.59103999997</v>
      </c>
      <c r="AW143" s="31"/>
      <c r="AX143" s="26">
        <f t="shared" si="583"/>
        <v>0</v>
      </c>
      <c r="AY143" s="31"/>
      <c r="AZ143" s="26">
        <f t="shared" si="584"/>
        <v>0</v>
      </c>
      <c r="BA143" s="31"/>
      <c r="BB143" s="26">
        <f t="shared" si="585"/>
        <v>0</v>
      </c>
      <c r="BC143" s="31"/>
      <c r="BD143" s="26">
        <f t="shared" si="586"/>
        <v>0</v>
      </c>
      <c r="BE143" s="31"/>
      <c r="BF143" s="26">
        <f t="shared" si="587"/>
        <v>0</v>
      </c>
      <c r="BG143" s="26">
        <v>6</v>
      </c>
      <c r="BH143" s="26">
        <f t="shared" si="588"/>
        <v>290137.77408</v>
      </c>
      <c r="BI143" s="26">
        <v>1</v>
      </c>
      <c r="BJ143" s="26">
        <f t="shared" si="589"/>
        <v>45718.679552000001</v>
      </c>
      <c r="BK143" s="31"/>
      <c r="BL143" s="26">
        <f t="shared" si="590"/>
        <v>0</v>
      </c>
      <c r="BM143" s="31"/>
      <c r="BN143" s="26">
        <f t="shared" si="591"/>
        <v>0</v>
      </c>
      <c r="BO143" s="31"/>
      <c r="BP143" s="26">
        <f t="shared" si="592"/>
        <v>0</v>
      </c>
      <c r="BQ143" s="31"/>
      <c r="BR143" s="26">
        <f t="shared" si="593"/>
        <v>0</v>
      </c>
      <c r="BS143" s="26">
        <v>1</v>
      </c>
      <c r="BT143" s="26">
        <f t="shared" si="594"/>
        <v>50642.229657600001</v>
      </c>
      <c r="BU143" s="26">
        <v>1</v>
      </c>
      <c r="BV143" s="26">
        <f t="shared" si="595"/>
        <v>73853.251583999998</v>
      </c>
      <c r="BW143" s="26">
        <v>4</v>
      </c>
      <c r="BX143" s="26">
        <f t="shared" si="596"/>
        <v>202568.9186304</v>
      </c>
      <c r="BY143" s="31"/>
      <c r="BZ143" s="26">
        <f t="shared" si="597"/>
        <v>0</v>
      </c>
      <c r="CA143" s="31">
        <v>3</v>
      </c>
      <c r="CB143" s="26">
        <f t="shared" si="598"/>
        <v>151926.68897280001</v>
      </c>
      <c r="CC143" s="31"/>
      <c r="CD143" s="26">
        <f t="shared" si="599"/>
        <v>0</v>
      </c>
      <c r="CE143" s="31">
        <v>3</v>
      </c>
      <c r="CF143" s="26">
        <f t="shared" si="600"/>
        <v>160630.82219519999</v>
      </c>
      <c r="CG143" s="31"/>
      <c r="CH143" s="26">
        <f t="shared" si="601"/>
        <v>0</v>
      </c>
      <c r="CI143" s="26">
        <v>4</v>
      </c>
      <c r="CJ143" s="26">
        <f t="shared" si="602"/>
        <v>219449.6618496</v>
      </c>
      <c r="CK143" s="31"/>
      <c r="CL143" s="26">
        <f t="shared" si="603"/>
        <v>0</v>
      </c>
      <c r="CM143" s="41"/>
      <c r="CN143" s="27">
        <f t="shared" si="604"/>
        <v>0</v>
      </c>
      <c r="CO143" s="26">
        <v>22</v>
      </c>
      <c r="CP143" s="26">
        <f t="shared" si="605"/>
        <v>1206973.1401728</v>
      </c>
      <c r="CQ143" s="31"/>
      <c r="CR143" s="26">
        <f t="shared" si="606"/>
        <v>0</v>
      </c>
      <c r="CS143" s="26">
        <v>10</v>
      </c>
      <c r="CT143" s="26">
        <f t="shared" si="607"/>
        <v>548624.15462400008</v>
      </c>
      <c r="CU143" s="31"/>
      <c r="CV143" s="26">
        <f t="shared" si="608"/>
        <v>0</v>
      </c>
      <c r="CW143" s="31"/>
      <c r="CX143" s="26">
        <f t="shared" si="609"/>
        <v>0</v>
      </c>
      <c r="CY143" s="31"/>
      <c r="CZ143" s="26">
        <f t="shared" si="610"/>
        <v>0</v>
      </c>
      <c r="DA143" s="31"/>
      <c r="DB143" s="26">
        <f t="shared" si="611"/>
        <v>0</v>
      </c>
      <c r="DC143" s="31"/>
      <c r="DD143" s="26">
        <f t="shared" si="612"/>
        <v>0</v>
      </c>
      <c r="DE143" s="31"/>
      <c r="DF143" s="26">
        <f t="shared" si="613"/>
        <v>0</v>
      </c>
      <c r="DG143" s="26"/>
      <c r="DH143" s="26"/>
      <c r="DI143" s="26"/>
      <c r="DJ143" s="26"/>
      <c r="DK143" s="26"/>
      <c r="DL143" s="26">
        <f t="shared" si="614"/>
        <v>0</v>
      </c>
      <c r="DM143" s="26"/>
      <c r="DN143" s="26"/>
      <c r="DO143" s="26"/>
      <c r="DP143" s="26"/>
      <c r="DQ143" s="32">
        <f t="shared" si="615"/>
        <v>185</v>
      </c>
      <c r="DR143" s="32">
        <f t="shared" si="616"/>
        <v>9170024.1511423998</v>
      </c>
    </row>
    <row r="144" spans="1:122" s="6" customFormat="1" ht="30" x14ac:dyDescent="0.25">
      <c r="A144" s="33"/>
      <c r="B144" s="29">
        <v>118</v>
      </c>
      <c r="C144" s="23" t="s">
        <v>206</v>
      </c>
      <c r="D144" s="24">
        <f t="shared" si="556"/>
        <v>18150.400000000001</v>
      </c>
      <c r="E144" s="40">
        <v>2.4500000000000002</v>
      </c>
      <c r="F144" s="25">
        <v>1</v>
      </c>
      <c r="G144" s="24">
        <v>1.4</v>
      </c>
      <c r="H144" s="24">
        <v>1.68</v>
      </c>
      <c r="I144" s="24">
        <v>2.23</v>
      </c>
      <c r="J144" s="24">
        <v>2.39</v>
      </c>
      <c r="K144" s="31"/>
      <c r="L144" s="26">
        <f t="shared" si="564"/>
        <v>0</v>
      </c>
      <c r="M144" s="31"/>
      <c r="N144" s="26">
        <f t="shared" si="565"/>
        <v>0</v>
      </c>
      <c r="O144" s="31"/>
      <c r="P144" s="26">
        <f t="shared" si="566"/>
        <v>0</v>
      </c>
      <c r="Q144" s="26">
        <v>5</v>
      </c>
      <c r="R144" s="26">
        <f t="shared" si="567"/>
        <v>342407.29600000003</v>
      </c>
      <c r="S144" s="26">
        <v>40</v>
      </c>
      <c r="T144" s="26">
        <f t="shared" si="568"/>
        <v>2739258.3680000002</v>
      </c>
      <c r="U144" s="26">
        <v>5</v>
      </c>
      <c r="V144" s="26">
        <f t="shared" si="569"/>
        <v>342407.29600000003</v>
      </c>
      <c r="W144" s="31"/>
      <c r="X144" s="26">
        <f t="shared" si="570"/>
        <v>0</v>
      </c>
      <c r="Y144" s="31"/>
      <c r="Z144" s="26">
        <f t="shared" si="571"/>
        <v>0</v>
      </c>
      <c r="AA144" s="31"/>
      <c r="AB144" s="26">
        <f t="shared" si="572"/>
        <v>0</v>
      </c>
      <c r="AC144" s="31"/>
      <c r="AD144" s="26">
        <f t="shared" si="573"/>
        <v>0</v>
      </c>
      <c r="AE144" s="31"/>
      <c r="AF144" s="26">
        <f t="shared" si="574"/>
        <v>0</v>
      </c>
      <c r="AG144" s="31"/>
      <c r="AH144" s="26">
        <f t="shared" si="575"/>
        <v>0</v>
      </c>
      <c r="AI144" s="31"/>
      <c r="AJ144" s="26">
        <f t="shared" si="576"/>
        <v>0</v>
      </c>
      <c r="AK144" s="31"/>
      <c r="AL144" s="26">
        <f t="shared" si="577"/>
        <v>0</v>
      </c>
      <c r="AM144" s="26">
        <v>2</v>
      </c>
      <c r="AN144" s="26">
        <f t="shared" si="578"/>
        <v>127001.97888000001</v>
      </c>
      <c r="AO144" s="31"/>
      <c r="AP144" s="26">
        <f t="shared" si="579"/>
        <v>0</v>
      </c>
      <c r="AQ144" s="31"/>
      <c r="AR144" s="26">
        <f t="shared" si="580"/>
        <v>0</v>
      </c>
      <c r="AS144" s="26">
        <v>4</v>
      </c>
      <c r="AT144" s="26">
        <f t="shared" si="581"/>
        <v>273925.83680000005</v>
      </c>
      <c r="AU144" s="31">
        <v>6</v>
      </c>
      <c r="AV144" s="26">
        <f t="shared" si="582"/>
        <v>388476.6412800001</v>
      </c>
      <c r="AW144" s="31"/>
      <c r="AX144" s="26">
        <f t="shared" si="583"/>
        <v>0</v>
      </c>
      <c r="AY144" s="31"/>
      <c r="AZ144" s="26">
        <f t="shared" si="584"/>
        <v>0</v>
      </c>
      <c r="BA144" s="31"/>
      <c r="BB144" s="26">
        <f t="shared" si="585"/>
        <v>0</v>
      </c>
      <c r="BC144" s="31"/>
      <c r="BD144" s="26">
        <f t="shared" si="586"/>
        <v>0</v>
      </c>
      <c r="BE144" s="31"/>
      <c r="BF144" s="26">
        <f t="shared" si="587"/>
        <v>0</v>
      </c>
      <c r="BG144" s="26">
        <v>2</v>
      </c>
      <c r="BH144" s="26">
        <f t="shared" si="588"/>
        <v>136962.91840000002</v>
      </c>
      <c r="BI144" s="31"/>
      <c r="BJ144" s="26">
        <f t="shared" si="589"/>
        <v>0</v>
      </c>
      <c r="BK144" s="31"/>
      <c r="BL144" s="26">
        <f t="shared" si="590"/>
        <v>0</v>
      </c>
      <c r="BM144" s="31"/>
      <c r="BN144" s="26">
        <f t="shared" si="591"/>
        <v>0</v>
      </c>
      <c r="BO144" s="31"/>
      <c r="BP144" s="26">
        <f t="shared" si="592"/>
        <v>0</v>
      </c>
      <c r="BQ144" s="31"/>
      <c r="BR144" s="26">
        <f t="shared" si="593"/>
        <v>0</v>
      </c>
      <c r="BS144" s="31">
        <v>1</v>
      </c>
      <c r="BT144" s="26">
        <f t="shared" si="594"/>
        <v>71718.764544000005</v>
      </c>
      <c r="BU144" s="26">
        <v>1</v>
      </c>
      <c r="BV144" s="26">
        <f t="shared" si="595"/>
        <v>104589.86496000001</v>
      </c>
      <c r="BW144" s="26">
        <v>2</v>
      </c>
      <c r="BX144" s="26">
        <f t="shared" si="596"/>
        <v>143437.52908800001</v>
      </c>
      <c r="BY144" s="31"/>
      <c r="BZ144" s="26">
        <f t="shared" si="597"/>
        <v>0</v>
      </c>
      <c r="CA144" s="26">
        <v>5</v>
      </c>
      <c r="CB144" s="26">
        <f t="shared" si="598"/>
        <v>358593.82272</v>
      </c>
      <c r="CC144" s="31"/>
      <c r="CD144" s="26">
        <f t="shared" si="599"/>
        <v>0</v>
      </c>
      <c r="CE144" s="31">
        <v>0</v>
      </c>
      <c r="CF144" s="26">
        <f t="shared" si="600"/>
        <v>0</v>
      </c>
      <c r="CG144" s="31"/>
      <c r="CH144" s="26">
        <f t="shared" si="601"/>
        <v>0</v>
      </c>
      <c r="CI144" s="26">
        <v>1</v>
      </c>
      <c r="CJ144" s="26">
        <f t="shared" si="602"/>
        <v>77695.328256000008</v>
      </c>
      <c r="CK144" s="31"/>
      <c r="CL144" s="26">
        <f t="shared" si="603"/>
        <v>0</v>
      </c>
      <c r="CM144" s="41"/>
      <c r="CN144" s="27">
        <f t="shared" si="604"/>
        <v>0</v>
      </c>
      <c r="CO144" s="26">
        <v>4</v>
      </c>
      <c r="CP144" s="26">
        <f t="shared" si="605"/>
        <v>310781.31302400003</v>
      </c>
      <c r="CQ144" s="31"/>
      <c r="CR144" s="26">
        <f t="shared" si="606"/>
        <v>0</v>
      </c>
      <c r="CS144" s="26">
        <v>17</v>
      </c>
      <c r="CT144" s="26">
        <f t="shared" si="607"/>
        <v>1320820.5803520002</v>
      </c>
      <c r="CU144" s="31"/>
      <c r="CV144" s="26">
        <f t="shared" si="608"/>
        <v>0</v>
      </c>
      <c r="CW144" s="31"/>
      <c r="CX144" s="26">
        <f t="shared" si="609"/>
        <v>0</v>
      </c>
      <c r="CY144" s="31"/>
      <c r="CZ144" s="26">
        <f t="shared" si="610"/>
        <v>0</v>
      </c>
      <c r="DA144" s="31"/>
      <c r="DB144" s="26">
        <f t="shared" si="611"/>
        <v>0</v>
      </c>
      <c r="DC144" s="31"/>
      <c r="DD144" s="26">
        <f t="shared" si="612"/>
        <v>0</v>
      </c>
      <c r="DE144" s="31"/>
      <c r="DF144" s="26">
        <f t="shared" si="613"/>
        <v>0</v>
      </c>
      <c r="DG144" s="26"/>
      <c r="DH144" s="26"/>
      <c r="DI144" s="26"/>
      <c r="DJ144" s="26"/>
      <c r="DK144" s="26"/>
      <c r="DL144" s="26">
        <f t="shared" si="614"/>
        <v>0</v>
      </c>
      <c r="DM144" s="26"/>
      <c r="DN144" s="26"/>
      <c r="DO144" s="26"/>
      <c r="DP144" s="26"/>
      <c r="DQ144" s="32">
        <f t="shared" si="615"/>
        <v>95</v>
      </c>
      <c r="DR144" s="32">
        <f t="shared" si="616"/>
        <v>6738077.5383040002</v>
      </c>
    </row>
    <row r="145" spans="1:122" s="6" customFormat="1" ht="30" x14ac:dyDescent="0.25">
      <c r="A145" s="33"/>
      <c r="B145" s="29">
        <v>119</v>
      </c>
      <c r="C145" s="23" t="s">
        <v>207</v>
      </c>
      <c r="D145" s="24">
        <f t="shared" si="556"/>
        <v>18150.400000000001</v>
      </c>
      <c r="E145" s="40">
        <v>3.82</v>
      </c>
      <c r="F145" s="25">
        <v>1</v>
      </c>
      <c r="G145" s="24">
        <v>1.4</v>
      </c>
      <c r="H145" s="24">
        <v>1.68</v>
      </c>
      <c r="I145" s="24">
        <v>2.23</v>
      </c>
      <c r="J145" s="24">
        <v>2.39</v>
      </c>
      <c r="K145" s="31"/>
      <c r="L145" s="26">
        <f t="shared" si="564"/>
        <v>0</v>
      </c>
      <c r="M145" s="31"/>
      <c r="N145" s="26">
        <f t="shared" si="565"/>
        <v>0</v>
      </c>
      <c r="O145" s="31"/>
      <c r="P145" s="26">
        <f t="shared" si="566"/>
        <v>0</v>
      </c>
      <c r="Q145" s="31"/>
      <c r="R145" s="26">
        <f t="shared" si="567"/>
        <v>0</v>
      </c>
      <c r="S145" s="26">
        <v>65</v>
      </c>
      <c r="T145" s="26">
        <f t="shared" si="568"/>
        <v>6940386.252799999</v>
      </c>
      <c r="U145" s="31"/>
      <c r="V145" s="26">
        <f t="shared" si="569"/>
        <v>0</v>
      </c>
      <c r="W145" s="31"/>
      <c r="X145" s="26">
        <f t="shared" si="570"/>
        <v>0</v>
      </c>
      <c r="Y145" s="31"/>
      <c r="Z145" s="26">
        <f t="shared" si="571"/>
        <v>0</v>
      </c>
      <c r="AA145" s="31"/>
      <c r="AB145" s="26">
        <f t="shared" si="572"/>
        <v>0</v>
      </c>
      <c r="AC145" s="31"/>
      <c r="AD145" s="26">
        <f t="shared" si="573"/>
        <v>0</v>
      </c>
      <c r="AE145" s="31"/>
      <c r="AF145" s="26">
        <f t="shared" si="574"/>
        <v>0</v>
      </c>
      <c r="AG145" s="31"/>
      <c r="AH145" s="26">
        <f t="shared" si="575"/>
        <v>0</v>
      </c>
      <c r="AI145" s="31"/>
      <c r="AJ145" s="26">
        <f t="shared" si="576"/>
        <v>0</v>
      </c>
      <c r="AK145" s="31"/>
      <c r="AL145" s="26">
        <f t="shared" si="577"/>
        <v>0</v>
      </c>
      <c r="AM145" s="31"/>
      <c r="AN145" s="26">
        <f t="shared" si="578"/>
        <v>0</v>
      </c>
      <c r="AO145" s="31"/>
      <c r="AP145" s="26">
        <f t="shared" si="579"/>
        <v>0</v>
      </c>
      <c r="AQ145" s="31"/>
      <c r="AR145" s="26">
        <f t="shared" si="580"/>
        <v>0</v>
      </c>
      <c r="AS145" s="26">
        <v>60</v>
      </c>
      <c r="AT145" s="26">
        <f t="shared" si="581"/>
        <v>6406510.3871999998</v>
      </c>
      <c r="AU145" s="26">
        <v>3</v>
      </c>
      <c r="AV145" s="26">
        <f t="shared" si="582"/>
        <v>302853.21830399998</v>
      </c>
      <c r="AW145" s="31"/>
      <c r="AX145" s="26">
        <f t="shared" si="583"/>
        <v>0</v>
      </c>
      <c r="AY145" s="31"/>
      <c r="AZ145" s="26">
        <f t="shared" si="584"/>
        <v>0</v>
      </c>
      <c r="BA145" s="31"/>
      <c r="BB145" s="26">
        <f t="shared" si="585"/>
        <v>0</v>
      </c>
      <c r="BC145" s="31"/>
      <c r="BD145" s="26">
        <f t="shared" si="586"/>
        <v>0</v>
      </c>
      <c r="BE145" s="31"/>
      <c r="BF145" s="26">
        <f t="shared" si="587"/>
        <v>0</v>
      </c>
      <c r="BG145" s="31"/>
      <c r="BH145" s="26">
        <f t="shared" si="588"/>
        <v>0</v>
      </c>
      <c r="BI145" s="31"/>
      <c r="BJ145" s="26">
        <f t="shared" si="589"/>
        <v>0</v>
      </c>
      <c r="BK145" s="31"/>
      <c r="BL145" s="26">
        <f t="shared" si="590"/>
        <v>0</v>
      </c>
      <c r="BM145" s="31"/>
      <c r="BN145" s="26">
        <f t="shared" si="591"/>
        <v>0</v>
      </c>
      <c r="BO145" s="31"/>
      <c r="BP145" s="26">
        <f t="shared" si="592"/>
        <v>0</v>
      </c>
      <c r="BQ145" s="31"/>
      <c r="BR145" s="26">
        <f t="shared" si="593"/>
        <v>0</v>
      </c>
      <c r="BS145" s="31"/>
      <c r="BT145" s="26">
        <f t="shared" si="594"/>
        <v>0</v>
      </c>
      <c r="BU145" s="31"/>
      <c r="BV145" s="26">
        <f t="shared" si="595"/>
        <v>0</v>
      </c>
      <c r="BW145" s="31"/>
      <c r="BX145" s="26">
        <f t="shared" si="596"/>
        <v>0</v>
      </c>
      <c r="BY145" s="31"/>
      <c r="BZ145" s="26">
        <f t="shared" si="597"/>
        <v>0</v>
      </c>
      <c r="CA145" s="31"/>
      <c r="CB145" s="26">
        <f t="shared" si="598"/>
        <v>0</v>
      </c>
      <c r="CC145" s="31"/>
      <c r="CD145" s="26">
        <f t="shared" si="599"/>
        <v>0</v>
      </c>
      <c r="CE145" s="31">
        <v>0</v>
      </c>
      <c r="CF145" s="26">
        <f t="shared" si="600"/>
        <v>0</v>
      </c>
      <c r="CG145" s="31"/>
      <c r="CH145" s="26">
        <f t="shared" si="601"/>
        <v>0</v>
      </c>
      <c r="CI145" s="31"/>
      <c r="CJ145" s="26">
        <f t="shared" si="602"/>
        <v>0</v>
      </c>
      <c r="CK145" s="31"/>
      <c r="CL145" s="26">
        <f t="shared" si="603"/>
        <v>0</v>
      </c>
      <c r="CM145" s="41"/>
      <c r="CN145" s="27">
        <f t="shared" si="604"/>
        <v>0</v>
      </c>
      <c r="CO145" s="31"/>
      <c r="CP145" s="26">
        <f t="shared" si="605"/>
        <v>0</v>
      </c>
      <c r="CQ145" s="31"/>
      <c r="CR145" s="26">
        <f t="shared" si="606"/>
        <v>0</v>
      </c>
      <c r="CS145" s="26">
        <v>46</v>
      </c>
      <c r="CT145" s="26">
        <f t="shared" si="607"/>
        <v>5572499.2167935995</v>
      </c>
      <c r="CU145" s="31"/>
      <c r="CV145" s="26">
        <f t="shared" si="608"/>
        <v>0</v>
      </c>
      <c r="CW145" s="31"/>
      <c r="CX145" s="26">
        <f t="shared" si="609"/>
        <v>0</v>
      </c>
      <c r="CY145" s="31"/>
      <c r="CZ145" s="26">
        <f t="shared" si="610"/>
        <v>0</v>
      </c>
      <c r="DA145" s="31"/>
      <c r="DB145" s="26">
        <f t="shared" si="611"/>
        <v>0</v>
      </c>
      <c r="DC145" s="31"/>
      <c r="DD145" s="26">
        <f t="shared" si="612"/>
        <v>0</v>
      </c>
      <c r="DE145" s="31"/>
      <c r="DF145" s="26">
        <f t="shared" si="613"/>
        <v>0</v>
      </c>
      <c r="DG145" s="26"/>
      <c r="DH145" s="26"/>
      <c r="DI145" s="26"/>
      <c r="DJ145" s="26"/>
      <c r="DK145" s="26"/>
      <c r="DL145" s="26">
        <f t="shared" si="614"/>
        <v>0</v>
      </c>
      <c r="DM145" s="26"/>
      <c r="DN145" s="26"/>
      <c r="DO145" s="26"/>
      <c r="DP145" s="26"/>
      <c r="DQ145" s="32">
        <f t="shared" si="615"/>
        <v>174</v>
      </c>
      <c r="DR145" s="32">
        <f t="shared" si="616"/>
        <v>19222249.075097598</v>
      </c>
    </row>
    <row r="146" spans="1:122" ht="30" x14ac:dyDescent="0.25">
      <c r="A146" s="28"/>
      <c r="B146" s="29">
        <v>120</v>
      </c>
      <c r="C146" s="23" t="s">
        <v>208</v>
      </c>
      <c r="D146" s="24">
        <f t="shared" si="556"/>
        <v>18150.400000000001</v>
      </c>
      <c r="E146" s="30">
        <v>1.8</v>
      </c>
      <c r="F146" s="25">
        <v>1</v>
      </c>
      <c r="G146" s="24">
        <v>1.4</v>
      </c>
      <c r="H146" s="24">
        <v>1.68</v>
      </c>
      <c r="I146" s="24">
        <v>2.23</v>
      </c>
      <c r="J146" s="24">
        <v>2.39</v>
      </c>
      <c r="K146" s="26"/>
      <c r="L146" s="26">
        <f t="shared" si="564"/>
        <v>0</v>
      </c>
      <c r="M146" s="26"/>
      <c r="N146" s="26">
        <f t="shared" si="565"/>
        <v>0</v>
      </c>
      <c r="O146" s="26">
        <v>0</v>
      </c>
      <c r="P146" s="26">
        <f t="shared" si="566"/>
        <v>0</v>
      </c>
      <c r="Q146" s="26">
        <v>0</v>
      </c>
      <c r="R146" s="26">
        <f t="shared" si="567"/>
        <v>0</v>
      </c>
      <c r="S146" s="26">
        <v>107</v>
      </c>
      <c r="T146" s="26">
        <f t="shared" si="568"/>
        <v>5383481.2416000003</v>
      </c>
      <c r="U146" s="26">
        <v>11</v>
      </c>
      <c r="V146" s="26">
        <f t="shared" si="569"/>
        <v>553441.99680000008</v>
      </c>
      <c r="W146" s="26">
        <v>0</v>
      </c>
      <c r="X146" s="26">
        <f t="shared" si="570"/>
        <v>0</v>
      </c>
      <c r="Y146" s="26">
        <v>0</v>
      </c>
      <c r="Z146" s="26">
        <f t="shared" si="571"/>
        <v>0</v>
      </c>
      <c r="AA146" s="26">
        <v>0</v>
      </c>
      <c r="AB146" s="26">
        <f t="shared" si="572"/>
        <v>0</v>
      </c>
      <c r="AC146" s="26">
        <v>0</v>
      </c>
      <c r="AD146" s="26">
        <f t="shared" si="573"/>
        <v>0</v>
      </c>
      <c r="AE146" s="26">
        <v>0</v>
      </c>
      <c r="AF146" s="26">
        <f t="shared" si="574"/>
        <v>0</v>
      </c>
      <c r="AG146" s="26">
        <v>1</v>
      </c>
      <c r="AH146" s="26">
        <f t="shared" si="575"/>
        <v>46653.788160000004</v>
      </c>
      <c r="AI146" s="26">
        <v>0</v>
      </c>
      <c r="AJ146" s="26">
        <f t="shared" si="576"/>
        <v>0</v>
      </c>
      <c r="AK146" s="26">
        <v>0</v>
      </c>
      <c r="AL146" s="26">
        <f t="shared" si="577"/>
        <v>0</v>
      </c>
      <c r="AM146" s="26">
        <v>1</v>
      </c>
      <c r="AN146" s="26">
        <f t="shared" si="578"/>
        <v>46653.788160000004</v>
      </c>
      <c r="AO146" s="26">
        <v>0</v>
      </c>
      <c r="AP146" s="26">
        <f t="shared" si="579"/>
        <v>0</v>
      </c>
      <c r="AQ146" s="26">
        <v>0</v>
      </c>
      <c r="AR146" s="26">
        <f t="shared" si="580"/>
        <v>0</v>
      </c>
      <c r="AS146" s="26">
        <v>8</v>
      </c>
      <c r="AT146" s="26">
        <f t="shared" si="581"/>
        <v>402503.27040000004</v>
      </c>
      <c r="AU146" s="26">
        <v>0</v>
      </c>
      <c r="AV146" s="26">
        <f t="shared" si="582"/>
        <v>0</v>
      </c>
      <c r="AW146" s="26">
        <v>0</v>
      </c>
      <c r="AX146" s="26">
        <f t="shared" si="583"/>
        <v>0</v>
      </c>
      <c r="AY146" s="26">
        <v>0</v>
      </c>
      <c r="AZ146" s="26">
        <f t="shared" si="584"/>
        <v>0</v>
      </c>
      <c r="BA146" s="26">
        <v>0</v>
      </c>
      <c r="BB146" s="26">
        <f t="shared" si="585"/>
        <v>0</v>
      </c>
      <c r="BC146" s="26">
        <v>0</v>
      </c>
      <c r="BD146" s="26">
        <f t="shared" si="586"/>
        <v>0</v>
      </c>
      <c r="BE146" s="26">
        <v>0</v>
      </c>
      <c r="BF146" s="26">
        <f t="shared" si="587"/>
        <v>0</v>
      </c>
      <c r="BG146" s="26">
        <v>2</v>
      </c>
      <c r="BH146" s="26">
        <f t="shared" si="588"/>
        <v>100625.81760000001</v>
      </c>
      <c r="BI146" s="26">
        <v>0</v>
      </c>
      <c r="BJ146" s="26">
        <f t="shared" si="589"/>
        <v>0</v>
      </c>
      <c r="BK146" s="26">
        <v>0</v>
      </c>
      <c r="BL146" s="26">
        <f t="shared" si="590"/>
        <v>0</v>
      </c>
      <c r="BM146" s="26">
        <v>0</v>
      </c>
      <c r="BN146" s="26">
        <f t="shared" si="591"/>
        <v>0</v>
      </c>
      <c r="BO146" s="26">
        <v>0</v>
      </c>
      <c r="BP146" s="26">
        <f t="shared" si="592"/>
        <v>0</v>
      </c>
      <c r="BQ146" s="26">
        <v>0</v>
      </c>
      <c r="BR146" s="26">
        <f t="shared" si="593"/>
        <v>0</v>
      </c>
      <c r="BS146" s="26"/>
      <c r="BT146" s="26">
        <f t="shared" si="594"/>
        <v>0</v>
      </c>
      <c r="BU146" s="26">
        <v>0</v>
      </c>
      <c r="BV146" s="26">
        <f t="shared" si="595"/>
        <v>0</v>
      </c>
      <c r="BW146" s="26"/>
      <c r="BX146" s="26">
        <f t="shared" si="596"/>
        <v>0</v>
      </c>
      <c r="BY146" s="26">
        <v>0</v>
      </c>
      <c r="BZ146" s="26">
        <f t="shared" si="597"/>
        <v>0</v>
      </c>
      <c r="CA146" s="26">
        <v>0</v>
      </c>
      <c r="CB146" s="26">
        <f t="shared" si="598"/>
        <v>0</v>
      </c>
      <c r="CC146" s="26"/>
      <c r="CD146" s="26">
        <f t="shared" si="599"/>
        <v>0</v>
      </c>
      <c r="CE146" s="26">
        <v>0</v>
      </c>
      <c r="CF146" s="26">
        <f t="shared" si="600"/>
        <v>0</v>
      </c>
      <c r="CG146" s="26">
        <v>0</v>
      </c>
      <c r="CH146" s="26">
        <f t="shared" si="601"/>
        <v>0</v>
      </c>
      <c r="CI146" s="26">
        <v>7</v>
      </c>
      <c r="CJ146" s="26">
        <f t="shared" si="602"/>
        <v>399575.97388800007</v>
      </c>
      <c r="CK146" s="26">
        <v>0</v>
      </c>
      <c r="CL146" s="26">
        <f t="shared" si="603"/>
        <v>0</v>
      </c>
      <c r="CM146" s="27">
        <v>0</v>
      </c>
      <c r="CN146" s="27">
        <f t="shared" si="604"/>
        <v>0</v>
      </c>
      <c r="CO146" s="26">
        <v>0</v>
      </c>
      <c r="CP146" s="26">
        <f t="shared" si="605"/>
        <v>0</v>
      </c>
      <c r="CQ146" s="26">
        <v>0</v>
      </c>
      <c r="CR146" s="26">
        <f t="shared" si="606"/>
        <v>0</v>
      </c>
      <c r="CS146" s="26">
        <v>24</v>
      </c>
      <c r="CT146" s="26">
        <f t="shared" si="607"/>
        <v>1369974.767616</v>
      </c>
      <c r="CU146" s="26">
        <v>0</v>
      </c>
      <c r="CV146" s="26">
        <f t="shared" si="608"/>
        <v>0</v>
      </c>
      <c r="CW146" s="26">
        <v>0</v>
      </c>
      <c r="CX146" s="26">
        <f t="shared" si="609"/>
        <v>0</v>
      </c>
      <c r="CY146" s="26"/>
      <c r="CZ146" s="26">
        <f t="shared" si="610"/>
        <v>0</v>
      </c>
      <c r="DA146" s="26"/>
      <c r="DB146" s="26">
        <f t="shared" si="611"/>
        <v>0</v>
      </c>
      <c r="DC146" s="26">
        <v>0</v>
      </c>
      <c r="DD146" s="26">
        <f t="shared" si="612"/>
        <v>0</v>
      </c>
      <c r="DE146" s="26">
        <v>0</v>
      </c>
      <c r="DF146" s="26">
        <f t="shared" si="613"/>
        <v>0</v>
      </c>
      <c r="DG146" s="26"/>
      <c r="DH146" s="26"/>
      <c r="DI146" s="26"/>
      <c r="DJ146" s="26"/>
      <c r="DK146" s="26"/>
      <c r="DL146" s="26">
        <f t="shared" si="614"/>
        <v>0</v>
      </c>
      <c r="DM146" s="26"/>
      <c r="DN146" s="26"/>
      <c r="DO146" s="26"/>
      <c r="DP146" s="26"/>
      <c r="DQ146" s="32">
        <f t="shared" si="615"/>
        <v>161</v>
      </c>
      <c r="DR146" s="32">
        <f t="shared" si="616"/>
        <v>8302910.6442240002</v>
      </c>
    </row>
    <row r="147" spans="1:122" ht="30" x14ac:dyDescent="0.25">
      <c r="A147" s="28"/>
      <c r="B147" s="29">
        <v>121</v>
      </c>
      <c r="C147" s="23" t="s">
        <v>209</v>
      </c>
      <c r="D147" s="24">
        <f t="shared" si="556"/>
        <v>18150.400000000001</v>
      </c>
      <c r="E147" s="30">
        <v>2.46</v>
      </c>
      <c r="F147" s="25">
        <v>1</v>
      </c>
      <c r="G147" s="24">
        <v>1.4</v>
      </c>
      <c r="H147" s="24">
        <v>1.68</v>
      </c>
      <c r="I147" s="24">
        <v>2.23</v>
      </c>
      <c r="J147" s="24">
        <v>2.39</v>
      </c>
      <c r="K147" s="26"/>
      <c r="L147" s="26">
        <f t="shared" si="564"/>
        <v>0</v>
      </c>
      <c r="M147" s="26"/>
      <c r="N147" s="26">
        <f t="shared" si="565"/>
        <v>0</v>
      </c>
      <c r="O147" s="26"/>
      <c r="P147" s="26">
        <f t="shared" si="566"/>
        <v>0</v>
      </c>
      <c r="Q147" s="26"/>
      <c r="R147" s="26">
        <f t="shared" si="567"/>
        <v>0</v>
      </c>
      <c r="S147" s="26">
        <v>122</v>
      </c>
      <c r="T147" s="26">
        <f t="shared" si="568"/>
        <v>8388838.9939200003</v>
      </c>
      <c r="U147" s="26">
        <v>18</v>
      </c>
      <c r="V147" s="26">
        <f t="shared" si="569"/>
        <v>1237697.55648</v>
      </c>
      <c r="W147" s="26"/>
      <c r="X147" s="26">
        <f t="shared" si="570"/>
        <v>0</v>
      </c>
      <c r="Y147" s="26"/>
      <c r="Z147" s="26">
        <f t="shared" si="571"/>
        <v>0</v>
      </c>
      <c r="AA147" s="26"/>
      <c r="AB147" s="26">
        <f t="shared" si="572"/>
        <v>0</v>
      </c>
      <c r="AC147" s="26"/>
      <c r="AD147" s="26">
        <f t="shared" si="573"/>
        <v>0</v>
      </c>
      <c r="AE147" s="26"/>
      <c r="AF147" s="26">
        <f t="shared" si="574"/>
        <v>0</v>
      </c>
      <c r="AG147" s="26"/>
      <c r="AH147" s="26">
        <f t="shared" si="575"/>
        <v>0</v>
      </c>
      <c r="AI147" s="26"/>
      <c r="AJ147" s="26">
        <f t="shared" si="576"/>
        <v>0</v>
      </c>
      <c r="AK147" s="26"/>
      <c r="AL147" s="26">
        <f t="shared" si="577"/>
        <v>0</v>
      </c>
      <c r="AM147" s="26">
        <v>0</v>
      </c>
      <c r="AN147" s="26">
        <f t="shared" si="578"/>
        <v>0</v>
      </c>
      <c r="AO147" s="26"/>
      <c r="AP147" s="26">
        <f t="shared" si="579"/>
        <v>0</v>
      </c>
      <c r="AQ147" s="26"/>
      <c r="AR147" s="26">
        <f t="shared" si="580"/>
        <v>0</v>
      </c>
      <c r="AS147" s="26">
        <v>11</v>
      </c>
      <c r="AT147" s="26">
        <f t="shared" si="581"/>
        <v>756370.72895999998</v>
      </c>
      <c r="AU147" s="26"/>
      <c r="AV147" s="26">
        <f t="shared" si="582"/>
        <v>0</v>
      </c>
      <c r="AW147" s="26"/>
      <c r="AX147" s="26">
        <f t="shared" si="583"/>
        <v>0</v>
      </c>
      <c r="AY147" s="26"/>
      <c r="AZ147" s="26">
        <f t="shared" si="584"/>
        <v>0</v>
      </c>
      <c r="BA147" s="26"/>
      <c r="BB147" s="26">
        <f t="shared" si="585"/>
        <v>0</v>
      </c>
      <c r="BC147" s="26"/>
      <c r="BD147" s="26">
        <f t="shared" si="586"/>
        <v>0</v>
      </c>
      <c r="BE147" s="26"/>
      <c r="BF147" s="26">
        <f t="shared" si="587"/>
        <v>0</v>
      </c>
      <c r="BG147" s="26"/>
      <c r="BH147" s="26">
        <f t="shared" si="588"/>
        <v>0</v>
      </c>
      <c r="BI147" s="26">
        <v>1</v>
      </c>
      <c r="BJ147" s="26">
        <f t="shared" si="589"/>
        <v>65010.376704000002</v>
      </c>
      <c r="BK147" s="26"/>
      <c r="BL147" s="26">
        <f t="shared" si="590"/>
        <v>0</v>
      </c>
      <c r="BM147" s="26"/>
      <c r="BN147" s="26">
        <f t="shared" si="591"/>
        <v>0</v>
      </c>
      <c r="BO147" s="26"/>
      <c r="BP147" s="26">
        <f t="shared" si="592"/>
        <v>0</v>
      </c>
      <c r="BQ147" s="26"/>
      <c r="BR147" s="26">
        <f t="shared" si="593"/>
        <v>0</v>
      </c>
      <c r="BS147" s="26"/>
      <c r="BT147" s="26">
        <f t="shared" si="594"/>
        <v>0</v>
      </c>
      <c r="BU147" s="26"/>
      <c r="BV147" s="26">
        <f t="shared" si="595"/>
        <v>0</v>
      </c>
      <c r="BW147" s="26"/>
      <c r="BX147" s="26">
        <f t="shared" si="596"/>
        <v>0</v>
      </c>
      <c r="BY147" s="26"/>
      <c r="BZ147" s="26">
        <f t="shared" si="597"/>
        <v>0</v>
      </c>
      <c r="CA147" s="26">
        <v>2</v>
      </c>
      <c r="CB147" s="26">
        <f t="shared" si="598"/>
        <v>144022.98839040002</v>
      </c>
      <c r="CC147" s="26"/>
      <c r="CD147" s="26">
        <f t="shared" si="599"/>
        <v>0</v>
      </c>
      <c r="CE147" s="26">
        <v>0</v>
      </c>
      <c r="CF147" s="26">
        <f t="shared" si="600"/>
        <v>0</v>
      </c>
      <c r="CG147" s="26"/>
      <c r="CH147" s="26">
        <f t="shared" si="601"/>
        <v>0</v>
      </c>
      <c r="CI147" s="26">
        <v>1</v>
      </c>
      <c r="CJ147" s="26">
        <f t="shared" si="602"/>
        <v>78012.452044800011</v>
      </c>
      <c r="CK147" s="26"/>
      <c r="CL147" s="26">
        <f t="shared" si="603"/>
        <v>0</v>
      </c>
      <c r="CM147" s="27"/>
      <c r="CN147" s="27">
        <f t="shared" si="604"/>
        <v>0</v>
      </c>
      <c r="CO147" s="26"/>
      <c r="CP147" s="26">
        <f t="shared" si="605"/>
        <v>0</v>
      </c>
      <c r="CQ147" s="26"/>
      <c r="CR147" s="26">
        <f t="shared" si="606"/>
        <v>0</v>
      </c>
      <c r="CS147" s="26">
        <v>29</v>
      </c>
      <c r="CT147" s="26">
        <f t="shared" si="607"/>
        <v>2262361.1092992006</v>
      </c>
      <c r="CU147" s="26"/>
      <c r="CV147" s="26">
        <f t="shared" si="608"/>
        <v>0</v>
      </c>
      <c r="CW147" s="26"/>
      <c r="CX147" s="26">
        <f t="shared" si="609"/>
        <v>0</v>
      </c>
      <c r="CY147" s="26"/>
      <c r="CZ147" s="26">
        <f t="shared" si="610"/>
        <v>0</v>
      </c>
      <c r="DA147" s="26"/>
      <c r="DB147" s="26">
        <f t="shared" si="611"/>
        <v>0</v>
      </c>
      <c r="DC147" s="26"/>
      <c r="DD147" s="26">
        <f t="shared" si="612"/>
        <v>0</v>
      </c>
      <c r="DE147" s="26"/>
      <c r="DF147" s="26">
        <f t="shared" si="613"/>
        <v>0</v>
      </c>
      <c r="DG147" s="26"/>
      <c r="DH147" s="26"/>
      <c r="DI147" s="26"/>
      <c r="DJ147" s="26"/>
      <c r="DK147" s="26"/>
      <c r="DL147" s="26">
        <f t="shared" si="614"/>
        <v>0</v>
      </c>
      <c r="DM147" s="26"/>
      <c r="DN147" s="26"/>
      <c r="DO147" s="26"/>
      <c r="DP147" s="26"/>
      <c r="DQ147" s="32">
        <f t="shared" si="615"/>
        <v>184</v>
      </c>
      <c r="DR147" s="32">
        <f t="shared" si="616"/>
        <v>12932314.205798399</v>
      </c>
    </row>
    <row r="148" spans="1:122" ht="30" x14ac:dyDescent="0.25">
      <c r="A148" s="28"/>
      <c r="B148" s="29">
        <v>122</v>
      </c>
      <c r="C148" s="23" t="s">
        <v>210</v>
      </c>
      <c r="D148" s="24">
        <f t="shared" si="556"/>
        <v>18150.400000000001</v>
      </c>
      <c r="E148" s="30">
        <v>1.29</v>
      </c>
      <c r="F148" s="25">
        <v>1</v>
      </c>
      <c r="G148" s="24">
        <v>1.4</v>
      </c>
      <c r="H148" s="24">
        <v>1.68</v>
      </c>
      <c r="I148" s="24">
        <v>2.23</v>
      </c>
      <c r="J148" s="24">
        <v>2.39</v>
      </c>
      <c r="K148" s="26"/>
      <c r="L148" s="26">
        <f t="shared" si="564"/>
        <v>0</v>
      </c>
      <c r="M148" s="26">
        <v>2</v>
      </c>
      <c r="N148" s="26">
        <f t="shared" si="565"/>
        <v>85227.018240000005</v>
      </c>
      <c r="O148" s="26"/>
      <c r="P148" s="26">
        <f t="shared" si="566"/>
        <v>0</v>
      </c>
      <c r="Q148" s="26">
        <v>4</v>
      </c>
      <c r="R148" s="26">
        <f t="shared" si="567"/>
        <v>144230.33856</v>
      </c>
      <c r="S148" s="26">
        <v>20</v>
      </c>
      <c r="T148" s="26">
        <f t="shared" si="568"/>
        <v>721151.69280000008</v>
      </c>
      <c r="U148" s="26">
        <v>4</v>
      </c>
      <c r="V148" s="26">
        <f t="shared" si="569"/>
        <v>144230.33856</v>
      </c>
      <c r="W148" s="26"/>
      <c r="X148" s="26">
        <f t="shared" si="570"/>
        <v>0</v>
      </c>
      <c r="Y148" s="26"/>
      <c r="Z148" s="26">
        <f t="shared" si="571"/>
        <v>0</v>
      </c>
      <c r="AA148" s="26"/>
      <c r="AB148" s="26">
        <f t="shared" si="572"/>
        <v>0</v>
      </c>
      <c r="AC148" s="26"/>
      <c r="AD148" s="26">
        <f t="shared" si="573"/>
        <v>0</v>
      </c>
      <c r="AE148" s="26"/>
      <c r="AF148" s="26">
        <f t="shared" si="574"/>
        <v>0</v>
      </c>
      <c r="AG148" s="26"/>
      <c r="AH148" s="26">
        <f t="shared" si="575"/>
        <v>0</v>
      </c>
      <c r="AI148" s="26"/>
      <c r="AJ148" s="26">
        <f t="shared" si="576"/>
        <v>0</v>
      </c>
      <c r="AK148" s="26"/>
      <c r="AL148" s="26">
        <f t="shared" si="577"/>
        <v>0</v>
      </c>
      <c r="AM148" s="26">
        <v>0</v>
      </c>
      <c r="AN148" s="26">
        <f t="shared" si="578"/>
        <v>0</v>
      </c>
      <c r="AO148" s="26"/>
      <c r="AP148" s="26">
        <f t="shared" si="579"/>
        <v>0</v>
      </c>
      <c r="AQ148" s="26">
        <v>40</v>
      </c>
      <c r="AR148" s="26">
        <f t="shared" si="580"/>
        <v>1363632.2918400001</v>
      </c>
      <c r="AS148" s="26"/>
      <c r="AT148" s="26">
        <f t="shared" si="581"/>
        <v>0</v>
      </c>
      <c r="AU148" s="26"/>
      <c r="AV148" s="26">
        <f t="shared" si="582"/>
        <v>0</v>
      </c>
      <c r="AW148" s="26"/>
      <c r="AX148" s="26">
        <f t="shared" si="583"/>
        <v>0</v>
      </c>
      <c r="AY148" s="26"/>
      <c r="AZ148" s="26">
        <f t="shared" si="584"/>
        <v>0</v>
      </c>
      <c r="BA148" s="26"/>
      <c r="BB148" s="26">
        <f t="shared" si="585"/>
        <v>0</v>
      </c>
      <c r="BC148" s="26"/>
      <c r="BD148" s="26">
        <f t="shared" si="586"/>
        <v>0</v>
      </c>
      <c r="BE148" s="26"/>
      <c r="BF148" s="26">
        <f t="shared" si="587"/>
        <v>0</v>
      </c>
      <c r="BG148" s="26"/>
      <c r="BH148" s="26">
        <f t="shared" si="588"/>
        <v>0</v>
      </c>
      <c r="BI148" s="26"/>
      <c r="BJ148" s="26">
        <f t="shared" si="589"/>
        <v>0</v>
      </c>
      <c r="BK148" s="26"/>
      <c r="BL148" s="26">
        <f t="shared" si="590"/>
        <v>0</v>
      </c>
      <c r="BM148" s="26"/>
      <c r="BN148" s="26">
        <f t="shared" si="591"/>
        <v>0</v>
      </c>
      <c r="BO148" s="26"/>
      <c r="BP148" s="26">
        <f t="shared" si="592"/>
        <v>0</v>
      </c>
      <c r="BQ148" s="26"/>
      <c r="BR148" s="26">
        <f t="shared" si="593"/>
        <v>0</v>
      </c>
      <c r="BS148" s="26">
        <v>1</v>
      </c>
      <c r="BT148" s="26">
        <f t="shared" si="594"/>
        <v>37762.1250048</v>
      </c>
      <c r="BU148" s="26"/>
      <c r="BV148" s="26">
        <f t="shared" si="595"/>
        <v>0</v>
      </c>
      <c r="BW148" s="26"/>
      <c r="BX148" s="26">
        <f t="shared" si="596"/>
        <v>0</v>
      </c>
      <c r="BY148" s="26"/>
      <c r="BZ148" s="26">
        <f t="shared" si="597"/>
        <v>0</v>
      </c>
      <c r="CA148" s="26"/>
      <c r="CB148" s="26">
        <f t="shared" si="598"/>
        <v>0</v>
      </c>
      <c r="CC148" s="26"/>
      <c r="CD148" s="26">
        <f t="shared" si="599"/>
        <v>0</v>
      </c>
      <c r="CE148" s="26">
        <v>0</v>
      </c>
      <c r="CF148" s="26">
        <f t="shared" si="600"/>
        <v>0</v>
      </c>
      <c r="CG148" s="26"/>
      <c r="CH148" s="26">
        <f t="shared" si="601"/>
        <v>0</v>
      </c>
      <c r="CI148" s="26"/>
      <c r="CJ148" s="26">
        <f t="shared" si="602"/>
        <v>0</v>
      </c>
      <c r="CK148" s="26"/>
      <c r="CL148" s="26">
        <f t="shared" si="603"/>
        <v>0</v>
      </c>
      <c r="CM148" s="27"/>
      <c r="CN148" s="27">
        <f t="shared" si="604"/>
        <v>0</v>
      </c>
      <c r="CO148" s="26"/>
      <c r="CP148" s="26">
        <f t="shared" si="605"/>
        <v>0</v>
      </c>
      <c r="CQ148" s="26"/>
      <c r="CR148" s="26">
        <f t="shared" si="606"/>
        <v>0</v>
      </c>
      <c r="CS148" s="26">
        <v>5</v>
      </c>
      <c r="CT148" s="26">
        <f t="shared" si="607"/>
        <v>204544.84377599999</v>
      </c>
      <c r="CU148" s="26"/>
      <c r="CV148" s="26">
        <f t="shared" si="608"/>
        <v>0</v>
      </c>
      <c r="CW148" s="26"/>
      <c r="CX148" s="26">
        <f t="shared" si="609"/>
        <v>0</v>
      </c>
      <c r="CY148" s="26"/>
      <c r="CZ148" s="26">
        <f t="shared" si="610"/>
        <v>0</v>
      </c>
      <c r="DA148" s="26"/>
      <c r="DB148" s="26">
        <f t="shared" si="611"/>
        <v>0</v>
      </c>
      <c r="DC148" s="26"/>
      <c r="DD148" s="26">
        <f t="shared" si="612"/>
        <v>0</v>
      </c>
      <c r="DE148" s="26"/>
      <c r="DF148" s="26">
        <f t="shared" si="613"/>
        <v>0</v>
      </c>
      <c r="DG148" s="26"/>
      <c r="DH148" s="26"/>
      <c r="DI148" s="26"/>
      <c r="DJ148" s="26"/>
      <c r="DK148" s="26"/>
      <c r="DL148" s="26">
        <f t="shared" si="614"/>
        <v>0</v>
      </c>
      <c r="DM148" s="26"/>
      <c r="DN148" s="26"/>
      <c r="DO148" s="26"/>
      <c r="DP148" s="26"/>
      <c r="DQ148" s="32">
        <f t="shared" si="615"/>
        <v>76</v>
      </c>
      <c r="DR148" s="32">
        <f t="shared" si="616"/>
        <v>2700778.6487808004</v>
      </c>
    </row>
    <row r="149" spans="1:122" ht="30" x14ac:dyDescent="0.25">
      <c r="A149" s="28"/>
      <c r="B149" s="29">
        <v>123</v>
      </c>
      <c r="C149" s="23" t="s">
        <v>211</v>
      </c>
      <c r="D149" s="24">
        <f t="shared" si="556"/>
        <v>18150.400000000001</v>
      </c>
      <c r="E149" s="30">
        <v>1.36</v>
      </c>
      <c r="F149" s="25">
        <v>1</v>
      </c>
      <c r="G149" s="24">
        <v>1.4</v>
      </c>
      <c r="H149" s="24">
        <v>1.68</v>
      </c>
      <c r="I149" s="24">
        <v>2.23</v>
      </c>
      <c r="J149" s="24">
        <v>2.39</v>
      </c>
      <c r="K149" s="26"/>
      <c r="L149" s="26">
        <f t="shared" si="564"/>
        <v>0</v>
      </c>
      <c r="M149" s="26"/>
      <c r="N149" s="26">
        <f t="shared" si="565"/>
        <v>0</v>
      </c>
      <c r="O149" s="26"/>
      <c r="P149" s="26">
        <f t="shared" si="566"/>
        <v>0</v>
      </c>
      <c r="Q149" s="26"/>
      <c r="R149" s="26">
        <f t="shared" si="567"/>
        <v>0</v>
      </c>
      <c r="S149" s="26">
        <v>64</v>
      </c>
      <c r="T149" s="26">
        <f t="shared" si="568"/>
        <v>2432908.6566400006</v>
      </c>
      <c r="U149" s="26"/>
      <c r="V149" s="26">
        <f t="shared" si="569"/>
        <v>0</v>
      </c>
      <c r="W149" s="26"/>
      <c r="X149" s="26">
        <f t="shared" si="570"/>
        <v>0</v>
      </c>
      <c r="Y149" s="26"/>
      <c r="Z149" s="26">
        <f t="shared" si="571"/>
        <v>0</v>
      </c>
      <c r="AA149" s="26"/>
      <c r="AB149" s="26">
        <f t="shared" si="572"/>
        <v>0</v>
      </c>
      <c r="AC149" s="26"/>
      <c r="AD149" s="26">
        <f t="shared" si="573"/>
        <v>0</v>
      </c>
      <c r="AE149" s="26"/>
      <c r="AF149" s="26">
        <f t="shared" si="574"/>
        <v>0</v>
      </c>
      <c r="AG149" s="26"/>
      <c r="AH149" s="26">
        <f t="shared" si="575"/>
        <v>0</v>
      </c>
      <c r="AI149" s="26"/>
      <c r="AJ149" s="26">
        <f t="shared" si="576"/>
        <v>0</v>
      </c>
      <c r="AK149" s="26"/>
      <c r="AL149" s="26">
        <f t="shared" si="577"/>
        <v>0</v>
      </c>
      <c r="AM149" s="26">
        <v>0</v>
      </c>
      <c r="AN149" s="26">
        <f t="shared" si="578"/>
        <v>0</v>
      </c>
      <c r="AO149" s="26"/>
      <c r="AP149" s="26">
        <f t="shared" si="579"/>
        <v>0</v>
      </c>
      <c r="AQ149" s="26">
        <v>15</v>
      </c>
      <c r="AR149" s="26">
        <f t="shared" si="580"/>
        <v>539110.44096000004</v>
      </c>
      <c r="AS149" s="26"/>
      <c r="AT149" s="26">
        <f t="shared" si="581"/>
        <v>0</v>
      </c>
      <c r="AU149" s="26"/>
      <c r="AV149" s="26">
        <f t="shared" si="582"/>
        <v>0</v>
      </c>
      <c r="AW149" s="26"/>
      <c r="AX149" s="26">
        <f t="shared" si="583"/>
        <v>0</v>
      </c>
      <c r="AY149" s="26"/>
      <c r="AZ149" s="26">
        <f t="shared" si="584"/>
        <v>0</v>
      </c>
      <c r="BA149" s="26"/>
      <c r="BB149" s="26">
        <f t="shared" si="585"/>
        <v>0</v>
      </c>
      <c r="BC149" s="26"/>
      <c r="BD149" s="26">
        <f t="shared" si="586"/>
        <v>0</v>
      </c>
      <c r="BE149" s="26"/>
      <c r="BF149" s="26">
        <f t="shared" si="587"/>
        <v>0</v>
      </c>
      <c r="BG149" s="26"/>
      <c r="BH149" s="26">
        <f t="shared" si="588"/>
        <v>0</v>
      </c>
      <c r="BI149" s="26"/>
      <c r="BJ149" s="26">
        <f t="shared" si="589"/>
        <v>0</v>
      </c>
      <c r="BK149" s="26"/>
      <c r="BL149" s="26">
        <f t="shared" si="590"/>
        <v>0</v>
      </c>
      <c r="BM149" s="26"/>
      <c r="BN149" s="26">
        <f t="shared" si="591"/>
        <v>0</v>
      </c>
      <c r="BO149" s="26"/>
      <c r="BP149" s="26">
        <f t="shared" si="592"/>
        <v>0</v>
      </c>
      <c r="BQ149" s="26"/>
      <c r="BR149" s="26">
        <f t="shared" si="593"/>
        <v>0</v>
      </c>
      <c r="BS149" s="26"/>
      <c r="BT149" s="26">
        <f t="shared" si="594"/>
        <v>0</v>
      </c>
      <c r="BU149" s="26"/>
      <c r="BV149" s="26">
        <f t="shared" si="595"/>
        <v>0</v>
      </c>
      <c r="BW149" s="26"/>
      <c r="BX149" s="26">
        <f t="shared" si="596"/>
        <v>0</v>
      </c>
      <c r="BY149" s="26"/>
      <c r="BZ149" s="26">
        <f t="shared" si="597"/>
        <v>0</v>
      </c>
      <c r="CA149" s="26"/>
      <c r="CB149" s="26">
        <f t="shared" si="598"/>
        <v>0</v>
      </c>
      <c r="CC149" s="26"/>
      <c r="CD149" s="26">
        <f t="shared" si="599"/>
        <v>0</v>
      </c>
      <c r="CE149" s="26">
        <v>0</v>
      </c>
      <c r="CF149" s="26">
        <f t="shared" si="600"/>
        <v>0</v>
      </c>
      <c r="CG149" s="26"/>
      <c r="CH149" s="26">
        <f t="shared" si="601"/>
        <v>0</v>
      </c>
      <c r="CI149" s="26"/>
      <c r="CJ149" s="26">
        <f t="shared" si="602"/>
        <v>0</v>
      </c>
      <c r="CK149" s="26"/>
      <c r="CL149" s="26">
        <f t="shared" si="603"/>
        <v>0</v>
      </c>
      <c r="CM149" s="27"/>
      <c r="CN149" s="27">
        <f t="shared" si="604"/>
        <v>0</v>
      </c>
      <c r="CO149" s="26"/>
      <c r="CP149" s="26">
        <f t="shared" si="605"/>
        <v>0</v>
      </c>
      <c r="CQ149" s="26"/>
      <c r="CR149" s="26">
        <f t="shared" si="606"/>
        <v>0</v>
      </c>
      <c r="CS149" s="26">
        <v>23</v>
      </c>
      <c r="CT149" s="26">
        <f t="shared" si="607"/>
        <v>991963.21136640012</v>
      </c>
      <c r="CU149" s="26"/>
      <c r="CV149" s="26">
        <f t="shared" si="608"/>
        <v>0</v>
      </c>
      <c r="CW149" s="26"/>
      <c r="CX149" s="26">
        <f t="shared" si="609"/>
        <v>0</v>
      </c>
      <c r="CY149" s="26"/>
      <c r="CZ149" s="26">
        <f t="shared" si="610"/>
        <v>0</v>
      </c>
      <c r="DA149" s="26"/>
      <c r="DB149" s="26">
        <f t="shared" si="611"/>
        <v>0</v>
      </c>
      <c r="DC149" s="26"/>
      <c r="DD149" s="26">
        <f t="shared" si="612"/>
        <v>0</v>
      </c>
      <c r="DE149" s="26"/>
      <c r="DF149" s="26">
        <f t="shared" si="613"/>
        <v>0</v>
      </c>
      <c r="DG149" s="26"/>
      <c r="DH149" s="26"/>
      <c r="DI149" s="26"/>
      <c r="DJ149" s="26"/>
      <c r="DK149" s="26"/>
      <c r="DL149" s="26">
        <f t="shared" si="614"/>
        <v>0</v>
      </c>
      <c r="DM149" s="26"/>
      <c r="DN149" s="26"/>
      <c r="DO149" s="26"/>
      <c r="DP149" s="26"/>
      <c r="DQ149" s="32">
        <f t="shared" si="615"/>
        <v>102</v>
      </c>
      <c r="DR149" s="32">
        <f t="shared" si="616"/>
        <v>3963982.308966401</v>
      </c>
    </row>
    <row r="150" spans="1:122" ht="30" x14ac:dyDescent="0.25">
      <c r="A150" s="28"/>
      <c r="B150" s="29">
        <v>124</v>
      </c>
      <c r="C150" s="23" t="s">
        <v>212</v>
      </c>
      <c r="D150" s="24">
        <f t="shared" si="556"/>
        <v>18150.400000000001</v>
      </c>
      <c r="E150" s="30">
        <v>1.9</v>
      </c>
      <c r="F150" s="25">
        <v>1</v>
      </c>
      <c r="G150" s="24">
        <v>1.4</v>
      </c>
      <c r="H150" s="24">
        <v>1.68</v>
      </c>
      <c r="I150" s="24">
        <v>2.23</v>
      </c>
      <c r="J150" s="24">
        <v>2.39</v>
      </c>
      <c r="K150" s="26"/>
      <c r="L150" s="26">
        <f t="shared" si="564"/>
        <v>0</v>
      </c>
      <c r="M150" s="26">
        <v>2</v>
      </c>
      <c r="N150" s="26">
        <f t="shared" si="565"/>
        <v>125528.1664</v>
      </c>
      <c r="O150" s="26"/>
      <c r="P150" s="26">
        <f t="shared" si="566"/>
        <v>0</v>
      </c>
      <c r="Q150" s="26"/>
      <c r="R150" s="26">
        <f t="shared" si="567"/>
        <v>0</v>
      </c>
      <c r="S150" s="26">
        <v>30</v>
      </c>
      <c r="T150" s="26">
        <f t="shared" si="568"/>
        <v>1593242.112</v>
      </c>
      <c r="U150" s="26">
        <v>1</v>
      </c>
      <c r="V150" s="26">
        <f t="shared" si="569"/>
        <v>53108.070400000004</v>
      </c>
      <c r="W150" s="26"/>
      <c r="X150" s="26">
        <f t="shared" si="570"/>
        <v>0</v>
      </c>
      <c r="Y150" s="26"/>
      <c r="Z150" s="26">
        <f t="shared" si="571"/>
        <v>0</v>
      </c>
      <c r="AA150" s="26"/>
      <c r="AB150" s="26">
        <f t="shared" si="572"/>
        <v>0</v>
      </c>
      <c r="AC150" s="26"/>
      <c r="AD150" s="26">
        <f t="shared" si="573"/>
        <v>0</v>
      </c>
      <c r="AE150" s="26"/>
      <c r="AF150" s="26">
        <f t="shared" si="574"/>
        <v>0</v>
      </c>
      <c r="AG150" s="26"/>
      <c r="AH150" s="26">
        <f t="shared" si="575"/>
        <v>0</v>
      </c>
      <c r="AI150" s="26"/>
      <c r="AJ150" s="26">
        <f t="shared" si="576"/>
        <v>0</v>
      </c>
      <c r="AK150" s="26"/>
      <c r="AL150" s="26">
        <f t="shared" si="577"/>
        <v>0</v>
      </c>
      <c r="AM150" s="26">
        <v>0</v>
      </c>
      <c r="AN150" s="26">
        <f t="shared" si="578"/>
        <v>0</v>
      </c>
      <c r="AO150" s="26"/>
      <c r="AP150" s="26">
        <f t="shared" si="579"/>
        <v>0</v>
      </c>
      <c r="AQ150" s="26"/>
      <c r="AR150" s="26">
        <f t="shared" si="580"/>
        <v>0</v>
      </c>
      <c r="AS150" s="26"/>
      <c r="AT150" s="26">
        <f t="shared" si="581"/>
        <v>0</v>
      </c>
      <c r="AU150" s="26"/>
      <c r="AV150" s="26">
        <f t="shared" si="582"/>
        <v>0</v>
      </c>
      <c r="AW150" s="26"/>
      <c r="AX150" s="26">
        <f t="shared" si="583"/>
        <v>0</v>
      </c>
      <c r="AY150" s="26"/>
      <c r="AZ150" s="26">
        <f t="shared" si="584"/>
        <v>0</v>
      </c>
      <c r="BA150" s="26"/>
      <c r="BB150" s="26">
        <f t="shared" si="585"/>
        <v>0</v>
      </c>
      <c r="BC150" s="26"/>
      <c r="BD150" s="26">
        <f t="shared" si="586"/>
        <v>0</v>
      </c>
      <c r="BE150" s="26"/>
      <c r="BF150" s="26">
        <f t="shared" si="587"/>
        <v>0</v>
      </c>
      <c r="BG150" s="26"/>
      <c r="BH150" s="26">
        <f t="shared" si="588"/>
        <v>0</v>
      </c>
      <c r="BI150" s="26"/>
      <c r="BJ150" s="26">
        <f t="shared" si="589"/>
        <v>0</v>
      </c>
      <c r="BK150" s="26"/>
      <c r="BL150" s="26">
        <f t="shared" si="590"/>
        <v>0</v>
      </c>
      <c r="BM150" s="26"/>
      <c r="BN150" s="26">
        <f t="shared" si="591"/>
        <v>0</v>
      </c>
      <c r="BO150" s="26"/>
      <c r="BP150" s="26">
        <f t="shared" si="592"/>
        <v>0</v>
      </c>
      <c r="BQ150" s="26"/>
      <c r="BR150" s="26">
        <f t="shared" si="593"/>
        <v>0</v>
      </c>
      <c r="BS150" s="26"/>
      <c r="BT150" s="26">
        <f t="shared" si="594"/>
        <v>0</v>
      </c>
      <c r="BU150" s="26"/>
      <c r="BV150" s="26">
        <f t="shared" si="595"/>
        <v>0</v>
      </c>
      <c r="BW150" s="26"/>
      <c r="BX150" s="26">
        <f t="shared" si="596"/>
        <v>0</v>
      </c>
      <c r="BY150" s="26"/>
      <c r="BZ150" s="26">
        <f t="shared" si="597"/>
        <v>0</v>
      </c>
      <c r="CA150" s="26"/>
      <c r="CB150" s="26">
        <f t="shared" si="598"/>
        <v>0</v>
      </c>
      <c r="CC150" s="26"/>
      <c r="CD150" s="26">
        <f t="shared" si="599"/>
        <v>0</v>
      </c>
      <c r="CE150" s="26">
        <v>0</v>
      </c>
      <c r="CF150" s="26">
        <f t="shared" si="600"/>
        <v>0</v>
      </c>
      <c r="CG150" s="26"/>
      <c r="CH150" s="26">
        <f t="shared" si="601"/>
        <v>0</v>
      </c>
      <c r="CI150" s="26"/>
      <c r="CJ150" s="26">
        <f t="shared" si="602"/>
        <v>0</v>
      </c>
      <c r="CK150" s="26"/>
      <c r="CL150" s="26">
        <f t="shared" si="603"/>
        <v>0</v>
      </c>
      <c r="CM150" s="27"/>
      <c r="CN150" s="27">
        <f t="shared" si="604"/>
        <v>0</v>
      </c>
      <c r="CO150" s="26">
        <v>1</v>
      </c>
      <c r="CP150" s="26">
        <f t="shared" si="605"/>
        <v>60253.519872000004</v>
      </c>
      <c r="CQ150" s="26"/>
      <c r="CR150" s="26">
        <f t="shared" si="606"/>
        <v>0</v>
      </c>
      <c r="CS150" s="26">
        <v>12</v>
      </c>
      <c r="CT150" s="26">
        <f t="shared" si="607"/>
        <v>723042.23846400005</v>
      </c>
      <c r="CU150" s="26"/>
      <c r="CV150" s="26">
        <f t="shared" si="608"/>
        <v>0</v>
      </c>
      <c r="CW150" s="26"/>
      <c r="CX150" s="26">
        <f t="shared" si="609"/>
        <v>0</v>
      </c>
      <c r="CY150" s="26"/>
      <c r="CZ150" s="26">
        <f t="shared" si="610"/>
        <v>0</v>
      </c>
      <c r="DA150" s="26"/>
      <c r="DB150" s="26">
        <f t="shared" si="611"/>
        <v>0</v>
      </c>
      <c r="DC150" s="26"/>
      <c r="DD150" s="26">
        <f t="shared" si="612"/>
        <v>0</v>
      </c>
      <c r="DE150" s="26"/>
      <c r="DF150" s="26">
        <f t="shared" si="613"/>
        <v>0</v>
      </c>
      <c r="DG150" s="26"/>
      <c r="DH150" s="26"/>
      <c r="DI150" s="26"/>
      <c r="DJ150" s="26"/>
      <c r="DK150" s="26"/>
      <c r="DL150" s="26">
        <f t="shared" si="614"/>
        <v>0</v>
      </c>
      <c r="DM150" s="26"/>
      <c r="DN150" s="26"/>
      <c r="DO150" s="26"/>
      <c r="DP150" s="26"/>
      <c r="DQ150" s="32">
        <f t="shared" si="615"/>
        <v>46</v>
      </c>
      <c r="DR150" s="32">
        <f t="shared" si="616"/>
        <v>2555174.1071359999</v>
      </c>
    </row>
    <row r="151" spans="1:122" ht="30" x14ac:dyDescent="0.25">
      <c r="A151" s="28"/>
      <c r="B151" s="29">
        <v>125</v>
      </c>
      <c r="C151" s="23" t="s">
        <v>213</v>
      </c>
      <c r="D151" s="24">
        <f t="shared" si="556"/>
        <v>18150.400000000001</v>
      </c>
      <c r="E151" s="30">
        <v>2.29</v>
      </c>
      <c r="F151" s="25">
        <v>1</v>
      </c>
      <c r="G151" s="24">
        <v>1.4</v>
      </c>
      <c r="H151" s="24">
        <v>1.68</v>
      </c>
      <c r="I151" s="24">
        <v>2.23</v>
      </c>
      <c r="J151" s="24">
        <v>2.39</v>
      </c>
      <c r="K151" s="26"/>
      <c r="L151" s="26">
        <f t="shared" si="564"/>
        <v>0</v>
      </c>
      <c r="M151" s="26"/>
      <c r="N151" s="26">
        <f t="shared" si="565"/>
        <v>0</v>
      </c>
      <c r="O151" s="26"/>
      <c r="P151" s="26">
        <f t="shared" si="566"/>
        <v>0</v>
      </c>
      <c r="Q151" s="26"/>
      <c r="R151" s="26">
        <f t="shared" si="567"/>
        <v>0</v>
      </c>
      <c r="S151" s="26">
        <v>330</v>
      </c>
      <c r="T151" s="26">
        <f t="shared" si="568"/>
        <v>21123036.211200003</v>
      </c>
      <c r="U151" s="26"/>
      <c r="V151" s="26">
        <f t="shared" si="569"/>
        <v>0</v>
      </c>
      <c r="W151" s="26"/>
      <c r="X151" s="26">
        <f t="shared" si="570"/>
        <v>0</v>
      </c>
      <c r="Y151" s="26"/>
      <c r="Z151" s="26">
        <f t="shared" si="571"/>
        <v>0</v>
      </c>
      <c r="AA151" s="26"/>
      <c r="AB151" s="26">
        <f t="shared" si="572"/>
        <v>0</v>
      </c>
      <c r="AC151" s="26"/>
      <c r="AD151" s="26">
        <f t="shared" si="573"/>
        <v>0</v>
      </c>
      <c r="AE151" s="26"/>
      <c r="AF151" s="26">
        <f t="shared" si="574"/>
        <v>0</v>
      </c>
      <c r="AG151" s="26"/>
      <c r="AH151" s="26">
        <f t="shared" si="575"/>
        <v>0</v>
      </c>
      <c r="AI151" s="26"/>
      <c r="AJ151" s="26">
        <f t="shared" si="576"/>
        <v>0</v>
      </c>
      <c r="AK151" s="26"/>
      <c r="AL151" s="26">
        <f t="shared" si="577"/>
        <v>0</v>
      </c>
      <c r="AM151" s="26">
        <v>0</v>
      </c>
      <c r="AN151" s="26">
        <f t="shared" si="578"/>
        <v>0</v>
      </c>
      <c r="AO151" s="26"/>
      <c r="AP151" s="26">
        <f t="shared" si="579"/>
        <v>0</v>
      </c>
      <c r="AQ151" s="26"/>
      <c r="AR151" s="26">
        <f t="shared" si="580"/>
        <v>0</v>
      </c>
      <c r="AS151" s="26">
        <v>4</v>
      </c>
      <c r="AT151" s="26">
        <f t="shared" si="581"/>
        <v>256036.80256000004</v>
      </c>
      <c r="AU151" s="26"/>
      <c r="AV151" s="26">
        <f t="shared" si="582"/>
        <v>0</v>
      </c>
      <c r="AW151" s="26"/>
      <c r="AX151" s="26">
        <f t="shared" si="583"/>
        <v>0</v>
      </c>
      <c r="AY151" s="26"/>
      <c r="AZ151" s="26">
        <f t="shared" si="584"/>
        <v>0</v>
      </c>
      <c r="BA151" s="26"/>
      <c r="BB151" s="26">
        <f t="shared" si="585"/>
        <v>0</v>
      </c>
      <c r="BC151" s="26"/>
      <c r="BD151" s="26">
        <f t="shared" si="586"/>
        <v>0</v>
      </c>
      <c r="BE151" s="26"/>
      <c r="BF151" s="26">
        <f t="shared" si="587"/>
        <v>0</v>
      </c>
      <c r="BG151" s="26">
        <v>2</v>
      </c>
      <c r="BH151" s="26">
        <f t="shared" si="588"/>
        <v>128018.40128000002</v>
      </c>
      <c r="BI151" s="26"/>
      <c r="BJ151" s="26">
        <f t="shared" si="589"/>
        <v>0</v>
      </c>
      <c r="BK151" s="26"/>
      <c r="BL151" s="26">
        <f t="shared" si="590"/>
        <v>0</v>
      </c>
      <c r="BM151" s="26"/>
      <c r="BN151" s="26">
        <f t="shared" si="591"/>
        <v>0</v>
      </c>
      <c r="BO151" s="26"/>
      <c r="BP151" s="26">
        <f t="shared" si="592"/>
        <v>0</v>
      </c>
      <c r="BQ151" s="26"/>
      <c r="BR151" s="26">
        <f t="shared" si="593"/>
        <v>0</v>
      </c>
      <c r="BS151" s="26"/>
      <c r="BT151" s="26">
        <f t="shared" si="594"/>
        <v>0</v>
      </c>
      <c r="BU151" s="26"/>
      <c r="BV151" s="26">
        <f t="shared" si="595"/>
        <v>0</v>
      </c>
      <c r="BW151" s="26"/>
      <c r="BX151" s="26">
        <f t="shared" si="596"/>
        <v>0</v>
      </c>
      <c r="BY151" s="26"/>
      <c r="BZ151" s="26">
        <f t="shared" si="597"/>
        <v>0</v>
      </c>
      <c r="CA151" s="26"/>
      <c r="CB151" s="26">
        <f t="shared" si="598"/>
        <v>0</v>
      </c>
      <c r="CC151" s="26"/>
      <c r="CD151" s="26">
        <f t="shared" si="599"/>
        <v>0</v>
      </c>
      <c r="CE151" s="26">
        <v>0</v>
      </c>
      <c r="CF151" s="26">
        <f t="shared" si="600"/>
        <v>0</v>
      </c>
      <c r="CG151" s="26"/>
      <c r="CH151" s="26">
        <f t="shared" si="601"/>
        <v>0</v>
      </c>
      <c r="CI151" s="26"/>
      <c r="CJ151" s="26">
        <f t="shared" si="602"/>
        <v>0</v>
      </c>
      <c r="CK151" s="26"/>
      <c r="CL151" s="26">
        <f t="shared" si="603"/>
        <v>0</v>
      </c>
      <c r="CM151" s="27"/>
      <c r="CN151" s="27">
        <f t="shared" si="604"/>
        <v>0</v>
      </c>
      <c r="CO151" s="26"/>
      <c r="CP151" s="26">
        <f t="shared" si="605"/>
        <v>0</v>
      </c>
      <c r="CQ151" s="26"/>
      <c r="CR151" s="26">
        <f t="shared" si="606"/>
        <v>0</v>
      </c>
      <c r="CS151" s="26">
        <v>200</v>
      </c>
      <c r="CT151" s="26">
        <f t="shared" si="607"/>
        <v>14524269.527040001</v>
      </c>
      <c r="CU151" s="26"/>
      <c r="CV151" s="26">
        <f t="shared" si="608"/>
        <v>0</v>
      </c>
      <c r="CW151" s="26"/>
      <c r="CX151" s="26">
        <f t="shared" si="609"/>
        <v>0</v>
      </c>
      <c r="CY151" s="26"/>
      <c r="CZ151" s="26">
        <f t="shared" si="610"/>
        <v>0</v>
      </c>
      <c r="DA151" s="26"/>
      <c r="DB151" s="26">
        <f t="shared" si="611"/>
        <v>0</v>
      </c>
      <c r="DC151" s="26"/>
      <c r="DD151" s="26">
        <f t="shared" si="612"/>
        <v>0</v>
      </c>
      <c r="DE151" s="26"/>
      <c r="DF151" s="26">
        <f t="shared" si="613"/>
        <v>0</v>
      </c>
      <c r="DG151" s="26"/>
      <c r="DH151" s="26"/>
      <c r="DI151" s="26"/>
      <c r="DJ151" s="26"/>
      <c r="DK151" s="26"/>
      <c r="DL151" s="26">
        <f t="shared" si="614"/>
        <v>0</v>
      </c>
      <c r="DM151" s="26"/>
      <c r="DN151" s="26"/>
      <c r="DO151" s="26"/>
      <c r="DP151" s="26"/>
      <c r="DQ151" s="32">
        <f t="shared" si="615"/>
        <v>536</v>
      </c>
      <c r="DR151" s="32">
        <f t="shared" si="616"/>
        <v>36031360.942080006</v>
      </c>
    </row>
    <row r="152" spans="1:122" ht="34.5" customHeight="1" x14ac:dyDescent="0.25">
      <c r="A152" s="28"/>
      <c r="B152" s="29">
        <v>126</v>
      </c>
      <c r="C152" s="23" t="s">
        <v>214</v>
      </c>
      <c r="D152" s="24">
        <f t="shared" si="556"/>
        <v>18150.400000000001</v>
      </c>
      <c r="E152" s="30">
        <v>3.12</v>
      </c>
      <c r="F152" s="25">
        <v>1</v>
      </c>
      <c r="G152" s="24">
        <v>1.4</v>
      </c>
      <c r="H152" s="24">
        <v>1.68</v>
      </c>
      <c r="I152" s="24">
        <v>2.23</v>
      </c>
      <c r="J152" s="24">
        <v>2.39</v>
      </c>
      <c r="K152" s="26"/>
      <c r="L152" s="26">
        <f t="shared" si="564"/>
        <v>0</v>
      </c>
      <c r="M152" s="26"/>
      <c r="N152" s="26">
        <f t="shared" si="565"/>
        <v>0</v>
      </c>
      <c r="O152" s="26">
        <v>0</v>
      </c>
      <c r="P152" s="26">
        <f t="shared" si="566"/>
        <v>0</v>
      </c>
      <c r="Q152" s="26"/>
      <c r="R152" s="26">
        <f t="shared" si="567"/>
        <v>0</v>
      </c>
      <c r="S152" s="26">
        <v>30</v>
      </c>
      <c r="T152" s="26">
        <f t="shared" si="568"/>
        <v>2616271.2576000001</v>
      </c>
      <c r="U152" s="26">
        <v>0</v>
      </c>
      <c r="V152" s="26">
        <f t="shared" si="569"/>
        <v>0</v>
      </c>
      <c r="W152" s="26">
        <v>0</v>
      </c>
      <c r="X152" s="26">
        <f t="shared" si="570"/>
        <v>0</v>
      </c>
      <c r="Y152" s="26">
        <v>0</v>
      </c>
      <c r="Z152" s="26">
        <f t="shared" si="571"/>
        <v>0</v>
      </c>
      <c r="AA152" s="26">
        <v>0</v>
      </c>
      <c r="AB152" s="26">
        <f t="shared" si="572"/>
        <v>0</v>
      </c>
      <c r="AC152" s="26">
        <v>0</v>
      </c>
      <c r="AD152" s="26">
        <f t="shared" si="573"/>
        <v>0</v>
      </c>
      <c r="AE152" s="26">
        <v>0</v>
      </c>
      <c r="AF152" s="26">
        <f t="shared" si="574"/>
        <v>0</v>
      </c>
      <c r="AG152" s="26"/>
      <c r="AH152" s="26">
        <f t="shared" si="575"/>
        <v>0</v>
      </c>
      <c r="AI152" s="26">
        <v>1</v>
      </c>
      <c r="AJ152" s="26">
        <f t="shared" si="576"/>
        <v>80866.566144000011</v>
      </c>
      <c r="AK152" s="26">
        <v>0</v>
      </c>
      <c r="AL152" s="26">
        <f t="shared" si="577"/>
        <v>0</v>
      </c>
      <c r="AM152" s="26">
        <v>0</v>
      </c>
      <c r="AN152" s="26">
        <f t="shared" si="578"/>
        <v>0</v>
      </c>
      <c r="AO152" s="26"/>
      <c r="AP152" s="26">
        <f t="shared" si="579"/>
        <v>0</v>
      </c>
      <c r="AQ152" s="26">
        <v>0</v>
      </c>
      <c r="AR152" s="26">
        <f t="shared" si="580"/>
        <v>0</v>
      </c>
      <c r="AS152" s="26"/>
      <c r="AT152" s="26">
        <f t="shared" si="581"/>
        <v>0</v>
      </c>
      <c r="AU152" s="26"/>
      <c r="AV152" s="26">
        <f t="shared" si="582"/>
        <v>0</v>
      </c>
      <c r="AW152" s="26">
        <v>0</v>
      </c>
      <c r="AX152" s="26">
        <f t="shared" si="583"/>
        <v>0</v>
      </c>
      <c r="AY152" s="26">
        <v>0</v>
      </c>
      <c r="AZ152" s="26">
        <f t="shared" si="584"/>
        <v>0</v>
      </c>
      <c r="BA152" s="26">
        <v>0</v>
      </c>
      <c r="BB152" s="26">
        <f t="shared" si="585"/>
        <v>0</v>
      </c>
      <c r="BC152" s="26">
        <v>0</v>
      </c>
      <c r="BD152" s="26">
        <f t="shared" si="586"/>
        <v>0</v>
      </c>
      <c r="BE152" s="26">
        <v>0</v>
      </c>
      <c r="BF152" s="26">
        <f t="shared" si="587"/>
        <v>0</v>
      </c>
      <c r="BG152" s="26"/>
      <c r="BH152" s="26">
        <f t="shared" si="588"/>
        <v>0</v>
      </c>
      <c r="BI152" s="26"/>
      <c r="BJ152" s="26">
        <f t="shared" si="589"/>
        <v>0</v>
      </c>
      <c r="BK152" s="26">
        <v>0</v>
      </c>
      <c r="BL152" s="26">
        <f t="shared" si="590"/>
        <v>0</v>
      </c>
      <c r="BM152" s="26">
        <v>0</v>
      </c>
      <c r="BN152" s="26">
        <f t="shared" si="591"/>
        <v>0</v>
      </c>
      <c r="BO152" s="26">
        <v>0</v>
      </c>
      <c r="BP152" s="26">
        <f t="shared" si="592"/>
        <v>0</v>
      </c>
      <c r="BQ152" s="26"/>
      <c r="BR152" s="26">
        <f t="shared" si="593"/>
        <v>0</v>
      </c>
      <c r="BS152" s="26"/>
      <c r="BT152" s="26">
        <f t="shared" si="594"/>
        <v>0</v>
      </c>
      <c r="BU152" s="26">
        <v>0</v>
      </c>
      <c r="BV152" s="26">
        <f t="shared" si="595"/>
        <v>0</v>
      </c>
      <c r="BW152" s="26">
        <v>0</v>
      </c>
      <c r="BX152" s="26">
        <f t="shared" si="596"/>
        <v>0</v>
      </c>
      <c r="BY152" s="26">
        <v>0</v>
      </c>
      <c r="BZ152" s="26">
        <f t="shared" si="597"/>
        <v>0</v>
      </c>
      <c r="CA152" s="26">
        <v>0</v>
      </c>
      <c r="CB152" s="26">
        <f t="shared" si="598"/>
        <v>0</v>
      </c>
      <c r="CC152" s="26">
        <v>0</v>
      </c>
      <c r="CD152" s="26">
        <f t="shared" si="599"/>
        <v>0</v>
      </c>
      <c r="CE152" s="26">
        <v>0</v>
      </c>
      <c r="CF152" s="26">
        <f t="shared" si="600"/>
        <v>0</v>
      </c>
      <c r="CG152" s="26">
        <v>0</v>
      </c>
      <c r="CH152" s="26">
        <f t="shared" si="601"/>
        <v>0</v>
      </c>
      <c r="CI152" s="26">
        <v>0</v>
      </c>
      <c r="CJ152" s="26">
        <f t="shared" si="602"/>
        <v>0</v>
      </c>
      <c r="CK152" s="26">
        <v>0</v>
      </c>
      <c r="CL152" s="26">
        <f t="shared" si="603"/>
        <v>0</v>
      </c>
      <c r="CM152" s="27">
        <v>0</v>
      </c>
      <c r="CN152" s="27">
        <f t="shared" si="604"/>
        <v>0</v>
      </c>
      <c r="CO152" s="26"/>
      <c r="CP152" s="26">
        <f t="shared" si="605"/>
        <v>0</v>
      </c>
      <c r="CQ152" s="26">
        <v>0</v>
      </c>
      <c r="CR152" s="26">
        <f t="shared" si="606"/>
        <v>0</v>
      </c>
      <c r="CS152" s="26">
        <v>6</v>
      </c>
      <c r="CT152" s="26">
        <f t="shared" si="607"/>
        <v>593655.73263360001</v>
      </c>
      <c r="CU152" s="26">
        <v>0</v>
      </c>
      <c r="CV152" s="26">
        <f t="shared" si="608"/>
        <v>0</v>
      </c>
      <c r="CW152" s="26">
        <v>0</v>
      </c>
      <c r="CX152" s="26">
        <f t="shared" si="609"/>
        <v>0</v>
      </c>
      <c r="CY152" s="26"/>
      <c r="CZ152" s="26">
        <f t="shared" si="610"/>
        <v>0</v>
      </c>
      <c r="DA152" s="26">
        <v>0</v>
      </c>
      <c r="DB152" s="26">
        <f t="shared" si="611"/>
        <v>0</v>
      </c>
      <c r="DC152" s="26">
        <v>0</v>
      </c>
      <c r="DD152" s="26">
        <f t="shared" si="612"/>
        <v>0</v>
      </c>
      <c r="DE152" s="26"/>
      <c r="DF152" s="26">
        <f t="shared" si="613"/>
        <v>0</v>
      </c>
      <c r="DG152" s="26"/>
      <c r="DH152" s="26"/>
      <c r="DI152" s="26"/>
      <c r="DJ152" s="26"/>
      <c r="DK152" s="26"/>
      <c r="DL152" s="26">
        <f t="shared" si="614"/>
        <v>0</v>
      </c>
      <c r="DM152" s="26"/>
      <c r="DN152" s="26"/>
      <c r="DO152" s="26"/>
      <c r="DP152" s="26"/>
      <c r="DQ152" s="32">
        <f t="shared" si="615"/>
        <v>37</v>
      </c>
      <c r="DR152" s="32">
        <f t="shared" si="616"/>
        <v>3290793.5563775999</v>
      </c>
    </row>
    <row r="153" spans="1:122" ht="30" x14ac:dyDescent="0.25">
      <c r="A153" s="28"/>
      <c r="B153" s="29">
        <v>127</v>
      </c>
      <c r="C153" s="23" t="s">
        <v>215</v>
      </c>
      <c r="D153" s="24">
        <f t="shared" si="556"/>
        <v>18150.400000000001</v>
      </c>
      <c r="E153" s="30">
        <v>2.0299999999999998</v>
      </c>
      <c r="F153" s="25">
        <v>1</v>
      </c>
      <c r="G153" s="24">
        <v>1.4</v>
      </c>
      <c r="H153" s="24">
        <v>1.68</v>
      </c>
      <c r="I153" s="24">
        <v>2.23</v>
      </c>
      <c r="J153" s="24">
        <v>2.39</v>
      </c>
      <c r="K153" s="31"/>
      <c r="L153" s="26">
        <f t="shared" si="564"/>
        <v>0</v>
      </c>
      <c r="M153" s="31"/>
      <c r="N153" s="26">
        <f t="shared" si="565"/>
        <v>0</v>
      </c>
      <c r="O153" s="31"/>
      <c r="P153" s="26">
        <f t="shared" si="566"/>
        <v>0</v>
      </c>
      <c r="Q153" s="26">
        <v>1</v>
      </c>
      <c r="R153" s="26">
        <f t="shared" si="567"/>
        <v>56741.780480000001</v>
      </c>
      <c r="S153" s="31"/>
      <c r="T153" s="26">
        <f t="shared" si="568"/>
        <v>0</v>
      </c>
      <c r="U153" s="26">
        <v>2</v>
      </c>
      <c r="V153" s="26">
        <f t="shared" si="569"/>
        <v>113483.56096</v>
      </c>
      <c r="W153" s="31"/>
      <c r="X153" s="26">
        <f t="shared" si="570"/>
        <v>0</v>
      </c>
      <c r="Y153" s="31"/>
      <c r="Z153" s="26">
        <f t="shared" si="571"/>
        <v>0</v>
      </c>
      <c r="AA153" s="31"/>
      <c r="AB153" s="26">
        <f t="shared" si="572"/>
        <v>0</v>
      </c>
      <c r="AC153" s="31"/>
      <c r="AD153" s="26">
        <f t="shared" si="573"/>
        <v>0</v>
      </c>
      <c r="AE153" s="31"/>
      <c r="AF153" s="26">
        <f t="shared" si="574"/>
        <v>0</v>
      </c>
      <c r="AG153" s="31"/>
      <c r="AH153" s="26">
        <f t="shared" si="575"/>
        <v>0</v>
      </c>
      <c r="AI153" s="31"/>
      <c r="AJ153" s="26">
        <f t="shared" si="576"/>
        <v>0</v>
      </c>
      <c r="AK153" s="31"/>
      <c r="AL153" s="26">
        <f t="shared" si="577"/>
        <v>0</v>
      </c>
      <c r="AM153" s="31">
        <v>0</v>
      </c>
      <c r="AN153" s="26">
        <f t="shared" si="578"/>
        <v>0</v>
      </c>
      <c r="AO153" s="31"/>
      <c r="AP153" s="26">
        <f t="shared" si="579"/>
        <v>0</v>
      </c>
      <c r="AQ153" s="31"/>
      <c r="AR153" s="26">
        <f t="shared" si="580"/>
        <v>0</v>
      </c>
      <c r="AS153" s="26">
        <v>4</v>
      </c>
      <c r="AT153" s="26">
        <f t="shared" si="581"/>
        <v>226967.12192000001</v>
      </c>
      <c r="AU153" s="31">
        <v>3</v>
      </c>
      <c r="AV153" s="26">
        <f t="shared" si="582"/>
        <v>160940.322816</v>
      </c>
      <c r="AW153" s="31"/>
      <c r="AX153" s="26">
        <f t="shared" si="583"/>
        <v>0</v>
      </c>
      <c r="AY153" s="31"/>
      <c r="AZ153" s="26">
        <f t="shared" si="584"/>
        <v>0</v>
      </c>
      <c r="BA153" s="31"/>
      <c r="BB153" s="26">
        <f t="shared" si="585"/>
        <v>0</v>
      </c>
      <c r="BC153" s="31"/>
      <c r="BD153" s="26">
        <f t="shared" si="586"/>
        <v>0</v>
      </c>
      <c r="BE153" s="31"/>
      <c r="BF153" s="26">
        <f t="shared" si="587"/>
        <v>0</v>
      </c>
      <c r="BG153" s="31">
        <v>5</v>
      </c>
      <c r="BH153" s="26">
        <f t="shared" si="588"/>
        <v>283708.90239999996</v>
      </c>
      <c r="BI153" s="31"/>
      <c r="BJ153" s="26">
        <f t="shared" si="589"/>
        <v>0</v>
      </c>
      <c r="BK153" s="31"/>
      <c r="BL153" s="26">
        <f t="shared" si="590"/>
        <v>0</v>
      </c>
      <c r="BM153" s="31"/>
      <c r="BN153" s="26">
        <f t="shared" si="591"/>
        <v>0</v>
      </c>
      <c r="BO153" s="31"/>
      <c r="BP153" s="26">
        <f t="shared" si="592"/>
        <v>0</v>
      </c>
      <c r="BQ153" s="31">
        <v>1</v>
      </c>
      <c r="BR153" s="26">
        <f t="shared" si="593"/>
        <v>62828.626022399985</v>
      </c>
      <c r="BS153" s="31"/>
      <c r="BT153" s="26">
        <f t="shared" si="594"/>
        <v>0</v>
      </c>
      <c r="BU153" s="31"/>
      <c r="BV153" s="26">
        <f t="shared" si="595"/>
        <v>0</v>
      </c>
      <c r="BW153" s="31"/>
      <c r="BX153" s="26">
        <f t="shared" si="596"/>
        <v>0</v>
      </c>
      <c r="BY153" s="31"/>
      <c r="BZ153" s="26">
        <f t="shared" si="597"/>
        <v>0</v>
      </c>
      <c r="CA153" s="31"/>
      <c r="CB153" s="26">
        <f t="shared" si="598"/>
        <v>0</v>
      </c>
      <c r="CC153" s="31"/>
      <c r="CD153" s="26">
        <f t="shared" si="599"/>
        <v>0</v>
      </c>
      <c r="CE153" s="31">
        <v>0</v>
      </c>
      <c r="CF153" s="26">
        <f t="shared" si="600"/>
        <v>0</v>
      </c>
      <c r="CG153" s="31"/>
      <c r="CH153" s="26">
        <f t="shared" si="601"/>
        <v>0</v>
      </c>
      <c r="CI153" s="31">
        <v>1</v>
      </c>
      <c r="CJ153" s="26">
        <f t="shared" si="602"/>
        <v>64376.129126399996</v>
      </c>
      <c r="CK153" s="31"/>
      <c r="CL153" s="26">
        <f t="shared" si="603"/>
        <v>0</v>
      </c>
      <c r="CM153" s="41"/>
      <c r="CN153" s="27">
        <f t="shared" si="604"/>
        <v>0</v>
      </c>
      <c r="CO153" s="26">
        <v>4</v>
      </c>
      <c r="CP153" s="26">
        <f t="shared" si="605"/>
        <v>257504.51650559998</v>
      </c>
      <c r="CQ153" s="31"/>
      <c r="CR153" s="26">
        <f t="shared" si="606"/>
        <v>0</v>
      </c>
      <c r="CS153" s="26">
        <v>1</v>
      </c>
      <c r="CT153" s="26">
        <f t="shared" si="607"/>
        <v>64376.129126399996</v>
      </c>
      <c r="CU153" s="31"/>
      <c r="CV153" s="26">
        <f t="shared" si="608"/>
        <v>0</v>
      </c>
      <c r="CW153" s="31"/>
      <c r="CX153" s="26">
        <f t="shared" si="609"/>
        <v>0</v>
      </c>
      <c r="CY153" s="31"/>
      <c r="CZ153" s="26">
        <f t="shared" si="610"/>
        <v>0</v>
      </c>
      <c r="DA153" s="31"/>
      <c r="DB153" s="26">
        <f t="shared" si="611"/>
        <v>0</v>
      </c>
      <c r="DC153" s="31"/>
      <c r="DD153" s="26">
        <f t="shared" si="612"/>
        <v>0</v>
      </c>
      <c r="DE153" s="31"/>
      <c r="DF153" s="26">
        <f t="shared" si="613"/>
        <v>0</v>
      </c>
      <c r="DG153" s="26"/>
      <c r="DH153" s="26"/>
      <c r="DI153" s="26"/>
      <c r="DJ153" s="26"/>
      <c r="DK153" s="26"/>
      <c r="DL153" s="26">
        <f t="shared" si="614"/>
        <v>0</v>
      </c>
      <c r="DM153" s="26"/>
      <c r="DN153" s="26"/>
      <c r="DO153" s="26"/>
      <c r="DP153" s="26"/>
      <c r="DQ153" s="32">
        <f t="shared" si="615"/>
        <v>22</v>
      </c>
      <c r="DR153" s="32">
        <f t="shared" si="616"/>
        <v>1290927.0893568001</v>
      </c>
    </row>
    <row r="154" spans="1:122" ht="30" x14ac:dyDescent="0.25">
      <c r="A154" s="28"/>
      <c r="B154" s="29">
        <v>128</v>
      </c>
      <c r="C154" s="23" t="s">
        <v>216</v>
      </c>
      <c r="D154" s="24">
        <f t="shared" si="556"/>
        <v>18150.400000000001</v>
      </c>
      <c r="E154" s="30">
        <v>2.57</v>
      </c>
      <c r="F154" s="25">
        <v>1</v>
      </c>
      <c r="G154" s="24">
        <v>1.4</v>
      </c>
      <c r="H154" s="24">
        <v>1.68</v>
      </c>
      <c r="I154" s="24">
        <v>2.23</v>
      </c>
      <c r="J154" s="24">
        <v>2.39</v>
      </c>
      <c r="K154" s="26"/>
      <c r="L154" s="26">
        <f t="shared" si="564"/>
        <v>0</v>
      </c>
      <c r="M154" s="26"/>
      <c r="N154" s="26">
        <f t="shared" si="565"/>
        <v>0</v>
      </c>
      <c r="O154" s="26"/>
      <c r="P154" s="26">
        <f t="shared" si="566"/>
        <v>0</v>
      </c>
      <c r="Q154" s="26">
        <v>7</v>
      </c>
      <c r="R154" s="26">
        <f t="shared" si="567"/>
        <v>502849.57183999999</v>
      </c>
      <c r="S154" s="26">
        <v>115</v>
      </c>
      <c r="T154" s="26">
        <f t="shared" si="568"/>
        <v>8261100.1088000014</v>
      </c>
      <c r="U154" s="26">
        <v>4</v>
      </c>
      <c r="V154" s="26">
        <f t="shared" si="569"/>
        <v>287342.61247999995</v>
      </c>
      <c r="W154" s="26"/>
      <c r="X154" s="26">
        <f t="shared" si="570"/>
        <v>0</v>
      </c>
      <c r="Y154" s="26"/>
      <c r="Z154" s="26">
        <f t="shared" si="571"/>
        <v>0</v>
      </c>
      <c r="AA154" s="26"/>
      <c r="AB154" s="26">
        <f t="shared" si="572"/>
        <v>0</v>
      </c>
      <c r="AC154" s="26"/>
      <c r="AD154" s="26">
        <f t="shared" si="573"/>
        <v>0</v>
      </c>
      <c r="AE154" s="26"/>
      <c r="AF154" s="26">
        <f t="shared" si="574"/>
        <v>0</v>
      </c>
      <c r="AG154" s="26"/>
      <c r="AH154" s="26">
        <f t="shared" si="575"/>
        <v>0</v>
      </c>
      <c r="AI154" s="26"/>
      <c r="AJ154" s="26">
        <f t="shared" si="576"/>
        <v>0</v>
      </c>
      <c r="AK154" s="26"/>
      <c r="AL154" s="26">
        <f t="shared" si="577"/>
        <v>0</v>
      </c>
      <c r="AM154" s="26">
        <v>0</v>
      </c>
      <c r="AN154" s="26">
        <f t="shared" si="578"/>
        <v>0</v>
      </c>
      <c r="AO154" s="26"/>
      <c r="AP154" s="26">
        <f t="shared" si="579"/>
        <v>0</v>
      </c>
      <c r="AQ154" s="26"/>
      <c r="AR154" s="26">
        <f t="shared" si="580"/>
        <v>0</v>
      </c>
      <c r="AS154" s="26">
        <v>2</v>
      </c>
      <c r="AT154" s="26">
        <f t="shared" si="581"/>
        <v>143671.30623999998</v>
      </c>
      <c r="AU154" s="26">
        <v>15</v>
      </c>
      <c r="AV154" s="26">
        <f t="shared" si="582"/>
        <v>1018760.1715199999</v>
      </c>
      <c r="AW154" s="26"/>
      <c r="AX154" s="26">
        <f t="shared" si="583"/>
        <v>0</v>
      </c>
      <c r="AY154" s="26"/>
      <c r="AZ154" s="26">
        <f t="shared" si="584"/>
        <v>0</v>
      </c>
      <c r="BA154" s="26"/>
      <c r="BB154" s="26">
        <f t="shared" si="585"/>
        <v>0</v>
      </c>
      <c r="BC154" s="26"/>
      <c r="BD154" s="26">
        <f t="shared" si="586"/>
        <v>0</v>
      </c>
      <c r="BE154" s="26"/>
      <c r="BF154" s="26">
        <f t="shared" si="587"/>
        <v>0</v>
      </c>
      <c r="BG154" s="26">
        <v>2</v>
      </c>
      <c r="BH154" s="26">
        <f t="shared" si="588"/>
        <v>143671.30623999998</v>
      </c>
      <c r="BI154" s="26"/>
      <c r="BJ154" s="26">
        <f t="shared" si="589"/>
        <v>0</v>
      </c>
      <c r="BK154" s="26"/>
      <c r="BL154" s="26">
        <f t="shared" si="590"/>
        <v>0</v>
      </c>
      <c r="BM154" s="26"/>
      <c r="BN154" s="26">
        <f t="shared" si="591"/>
        <v>0</v>
      </c>
      <c r="BO154" s="26"/>
      <c r="BP154" s="26">
        <f t="shared" si="592"/>
        <v>0</v>
      </c>
      <c r="BQ154" s="26"/>
      <c r="BR154" s="26">
        <f t="shared" si="593"/>
        <v>0</v>
      </c>
      <c r="BS154" s="26">
        <v>2</v>
      </c>
      <c r="BT154" s="26">
        <f t="shared" si="594"/>
        <v>150463.04071679999</v>
      </c>
      <c r="BU154" s="26"/>
      <c r="BV154" s="26">
        <f t="shared" si="595"/>
        <v>0</v>
      </c>
      <c r="BW154" s="26"/>
      <c r="BX154" s="26">
        <f t="shared" si="596"/>
        <v>0</v>
      </c>
      <c r="BY154" s="26"/>
      <c r="BZ154" s="26">
        <f t="shared" si="597"/>
        <v>0</v>
      </c>
      <c r="CA154" s="26">
        <v>1</v>
      </c>
      <c r="CB154" s="26">
        <f t="shared" si="598"/>
        <v>75231.520358399997</v>
      </c>
      <c r="CC154" s="26"/>
      <c r="CD154" s="26">
        <f t="shared" si="599"/>
        <v>0</v>
      </c>
      <c r="CE154" s="26">
        <v>0</v>
      </c>
      <c r="CF154" s="26">
        <f t="shared" si="600"/>
        <v>0</v>
      </c>
      <c r="CG154" s="26"/>
      <c r="CH154" s="26">
        <f t="shared" si="601"/>
        <v>0</v>
      </c>
      <c r="CI154" s="26"/>
      <c r="CJ154" s="26">
        <f t="shared" si="602"/>
        <v>0</v>
      </c>
      <c r="CK154" s="26"/>
      <c r="CL154" s="26">
        <f t="shared" si="603"/>
        <v>0</v>
      </c>
      <c r="CM154" s="27"/>
      <c r="CN154" s="27">
        <f t="shared" si="604"/>
        <v>0</v>
      </c>
      <c r="CO154" s="26"/>
      <c r="CP154" s="26">
        <f t="shared" si="605"/>
        <v>0</v>
      </c>
      <c r="CQ154" s="26"/>
      <c r="CR154" s="26">
        <f t="shared" si="606"/>
        <v>0</v>
      </c>
      <c r="CS154" s="26">
        <v>38</v>
      </c>
      <c r="CT154" s="26">
        <f t="shared" si="607"/>
        <v>3097030.9214208</v>
      </c>
      <c r="CU154" s="26"/>
      <c r="CV154" s="26">
        <f t="shared" si="608"/>
        <v>0</v>
      </c>
      <c r="CW154" s="26"/>
      <c r="CX154" s="26">
        <f t="shared" si="609"/>
        <v>0</v>
      </c>
      <c r="CY154" s="26"/>
      <c r="CZ154" s="26">
        <f t="shared" si="610"/>
        <v>0</v>
      </c>
      <c r="DA154" s="26"/>
      <c r="DB154" s="26">
        <f t="shared" si="611"/>
        <v>0</v>
      </c>
      <c r="DC154" s="26"/>
      <c r="DD154" s="26">
        <f t="shared" si="612"/>
        <v>0</v>
      </c>
      <c r="DE154" s="26"/>
      <c r="DF154" s="26">
        <f t="shared" si="613"/>
        <v>0</v>
      </c>
      <c r="DG154" s="26"/>
      <c r="DH154" s="26"/>
      <c r="DI154" s="26"/>
      <c r="DJ154" s="26"/>
      <c r="DK154" s="26"/>
      <c r="DL154" s="26">
        <f t="shared" si="614"/>
        <v>0</v>
      </c>
      <c r="DM154" s="26"/>
      <c r="DN154" s="26"/>
      <c r="DO154" s="26"/>
      <c r="DP154" s="26"/>
      <c r="DQ154" s="32">
        <f t="shared" si="615"/>
        <v>186</v>
      </c>
      <c r="DR154" s="32">
        <f t="shared" si="616"/>
        <v>13680120.559616001</v>
      </c>
    </row>
    <row r="155" spans="1:122" ht="30" x14ac:dyDescent="0.25">
      <c r="A155" s="28"/>
      <c r="B155" s="29">
        <v>129</v>
      </c>
      <c r="C155" s="23" t="s">
        <v>217</v>
      </c>
      <c r="D155" s="24">
        <f t="shared" si="556"/>
        <v>18150.400000000001</v>
      </c>
      <c r="E155" s="38">
        <v>2.48</v>
      </c>
      <c r="F155" s="25">
        <v>1</v>
      </c>
      <c r="G155" s="24">
        <v>1.4</v>
      </c>
      <c r="H155" s="24">
        <v>1.68</v>
      </c>
      <c r="I155" s="24">
        <v>2.23</v>
      </c>
      <c r="J155" s="24">
        <v>2.39</v>
      </c>
      <c r="K155" s="31"/>
      <c r="L155" s="26">
        <f t="shared" si="564"/>
        <v>0</v>
      </c>
      <c r="M155" s="26">
        <v>1</v>
      </c>
      <c r="N155" s="26">
        <f t="shared" si="565"/>
        <v>81923.645440000008</v>
      </c>
      <c r="O155" s="26"/>
      <c r="P155" s="26">
        <f t="shared" si="566"/>
        <v>0</v>
      </c>
      <c r="Q155" s="26"/>
      <c r="R155" s="26">
        <f t="shared" si="567"/>
        <v>0</v>
      </c>
      <c r="S155" s="26">
        <v>4</v>
      </c>
      <c r="T155" s="26">
        <f t="shared" si="568"/>
        <v>277280.03072000004</v>
      </c>
      <c r="U155" s="26"/>
      <c r="V155" s="26">
        <f t="shared" si="569"/>
        <v>0</v>
      </c>
      <c r="W155" s="26"/>
      <c r="X155" s="26">
        <f t="shared" si="570"/>
        <v>0</v>
      </c>
      <c r="Y155" s="26"/>
      <c r="Z155" s="26">
        <f t="shared" si="571"/>
        <v>0</v>
      </c>
      <c r="AA155" s="26"/>
      <c r="AB155" s="26">
        <f t="shared" si="572"/>
        <v>0</v>
      </c>
      <c r="AC155" s="26"/>
      <c r="AD155" s="26">
        <f t="shared" si="573"/>
        <v>0</v>
      </c>
      <c r="AE155" s="26"/>
      <c r="AF155" s="26">
        <f t="shared" si="574"/>
        <v>0</v>
      </c>
      <c r="AG155" s="26"/>
      <c r="AH155" s="26">
        <f t="shared" si="575"/>
        <v>0</v>
      </c>
      <c r="AI155" s="26"/>
      <c r="AJ155" s="26">
        <f t="shared" si="576"/>
        <v>0</v>
      </c>
      <c r="AK155" s="26"/>
      <c r="AL155" s="26">
        <f t="shared" si="577"/>
        <v>0</v>
      </c>
      <c r="AM155" s="26"/>
      <c r="AN155" s="26">
        <f t="shared" si="578"/>
        <v>0</v>
      </c>
      <c r="AO155" s="26"/>
      <c r="AP155" s="26">
        <f t="shared" si="579"/>
        <v>0</v>
      </c>
      <c r="AQ155" s="26"/>
      <c r="AR155" s="26">
        <f t="shared" si="580"/>
        <v>0</v>
      </c>
      <c r="AS155" s="26"/>
      <c r="AT155" s="26">
        <f t="shared" si="581"/>
        <v>0</v>
      </c>
      <c r="AU155" s="26">
        <v>3</v>
      </c>
      <c r="AV155" s="26">
        <f t="shared" si="582"/>
        <v>196616.74905600003</v>
      </c>
      <c r="AW155" s="26"/>
      <c r="AX155" s="26">
        <f t="shared" si="583"/>
        <v>0</v>
      </c>
      <c r="AY155" s="26"/>
      <c r="AZ155" s="26">
        <f t="shared" si="584"/>
        <v>0</v>
      </c>
      <c r="BA155" s="26"/>
      <c r="BB155" s="26">
        <f t="shared" si="585"/>
        <v>0</v>
      </c>
      <c r="BC155" s="26"/>
      <c r="BD155" s="26">
        <f t="shared" si="586"/>
        <v>0</v>
      </c>
      <c r="BE155" s="26"/>
      <c r="BF155" s="26">
        <f t="shared" si="587"/>
        <v>0</v>
      </c>
      <c r="BG155" s="26"/>
      <c r="BH155" s="26">
        <f t="shared" si="588"/>
        <v>0</v>
      </c>
      <c r="BI155" s="26"/>
      <c r="BJ155" s="26">
        <f t="shared" si="589"/>
        <v>0</v>
      </c>
      <c r="BK155" s="26"/>
      <c r="BL155" s="26">
        <f t="shared" si="590"/>
        <v>0</v>
      </c>
      <c r="BM155" s="26"/>
      <c r="BN155" s="26">
        <f t="shared" si="591"/>
        <v>0</v>
      </c>
      <c r="BO155" s="26"/>
      <c r="BP155" s="26">
        <f t="shared" si="592"/>
        <v>0</v>
      </c>
      <c r="BQ155" s="26"/>
      <c r="BR155" s="26">
        <f t="shared" si="593"/>
        <v>0</v>
      </c>
      <c r="BS155" s="26"/>
      <c r="BT155" s="26">
        <f t="shared" si="594"/>
        <v>0</v>
      </c>
      <c r="BU155" s="26"/>
      <c r="BV155" s="26">
        <f t="shared" si="595"/>
        <v>0</v>
      </c>
      <c r="BW155" s="26"/>
      <c r="BX155" s="26">
        <f t="shared" si="596"/>
        <v>0</v>
      </c>
      <c r="BY155" s="26"/>
      <c r="BZ155" s="26">
        <f t="shared" si="597"/>
        <v>0</v>
      </c>
      <c r="CA155" s="26"/>
      <c r="CB155" s="26">
        <f t="shared" si="598"/>
        <v>0</v>
      </c>
      <c r="CC155" s="26"/>
      <c r="CD155" s="26">
        <f t="shared" si="599"/>
        <v>0</v>
      </c>
      <c r="CE155" s="26"/>
      <c r="CF155" s="26">
        <f t="shared" si="600"/>
        <v>0</v>
      </c>
      <c r="CG155" s="26"/>
      <c r="CH155" s="26">
        <f t="shared" si="601"/>
        <v>0</v>
      </c>
      <c r="CI155" s="26"/>
      <c r="CJ155" s="26">
        <f t="shared" si="602"/>
        <v>0</v>
      </c>
      <c r="CK155" s="26"/>
      <c r="CL155" s="26">
        <f t="shared" si="603"/>
        <v>0</v>
      </c>
      <c r="CM155" s="27"/>
      <c r="CN155" s="27">
        <f t="shared" si="604"/>
        <v>0</v>
      </c>
      <c r="CO155" s="26"/>
      <c r="CP155" s="26">
        <f t="shared" si="605"/>
        <v>0</v>
      </c>
      <c r="CQ155" s="26"/>
      <c r="CR155" s="26">
        <f t="shared" si="606"/>
        <v>0</v>
      </c>
      <c r="CS155" s="26">
        <v>146</v>
      </c>
      <c r="CT155" s="26">
        <f t="shared" si="607"/>
        <v>11482418.144870402</v>
      </c>
      <c r="CU155" s="26"/>
      <c r="CV155" s="26">
        <f t="shared" si="608"/>
        <v>0</v>
      </c>
      <c r="CW155" s="26"/>
      <c r="CX155" s="26">
        <f t="shared" si="609"/>
        <v>0</v>
      </c>
      <c r="CY155" s="26"/>
      <c r="CZ155" s="26">
        <f t="shared" si="610"/>
        <v>0</v>
      </c>
      <c r="DA155" s="26"/>
      <c r="DB155" s="26">
        <f t="shared" si="611"/>
        <v>0</v>
      </c>
      <c r="DC155" s="26"/>
      <c r="DD155" s="26">
        <f t="shared" si="612"/>
        <v>0</v>
      </c>
      <c r="DE155" s="26"/>
      <c r="DF155" s="26">
        <f t="shared" si="613"/>
        <v>0</v>
      </c>
      <c r="DG155" s="26"/>
      <c r="DH155" s="26"/>
      <c r="DI155" s="26"/>
      <c r="DJ155" s="26"/>
      <c r="DK155" s="26"/>
      <c r="DL155" s="26">
        <f t="shared" si="614"/>
        <v>0</v>
      </c>
      <c r="DM155" s="26"/>
      <c r="DN155" s="26"/>
      <c r="DO155" s="26"/>
      <c r="DP155" s="26"/>
      <c r="DQ155" s="32">
        <f t="shared" si="615"/>
        <v>154</v>
      </c>
      <c r="DR155" s="32">
        <f t="shared" si="616"/>
        <v>12038238.570086403</v>
      </c>
    </row>
    <row r="156" spans="1:122" ht="30" x14ac:dyDescent="0.25">
      <c r="A156" s="28"/>
      <c r="B156" s="29">
        <v>130</v>
      </c>
      <c r="C156" s="23" t="s">
        <v>218</v>
      </c>
      <c r="D156" s="24">
        <f t="shared" si="556"/>
        <v>18150.400000000001</v>
      </c>
      <c r="E156" s="42">
        <v>0.5</v>
      </c>
      <c r="F156" s="25">
        <v>1</v>
      </c>
      <c r="G156" s="24">
        <v>1.4</v>
      </c>
      <c r="H156" s="24">
        <v>1.68</v>
      </c>
      <c r="I156" s="24">
        <v>2.23</v>
      </c>
      <c r="J156" s="24">
        <v>2.39</v>
      </c>
      <c r="K156" s="26"/>
      <c r="L156" s="26">
        <f t="shared" si="564"/>
        <v>0</v>
      </c>
      <c r="M156" s="26">
        <v>29</v>
      </c>
      <c r="N156" s="26">
        <f t="shared" si="565"/>
        <v>478989.0560000001</v>
      </c>
      <c r="O156" s="26"/>
      <c r="P156" s="26">
        <f t="shared" si="566"/>
        <v>0</v>
      </c>
      <c r="Q156" s="26">
        <v>100</v>
      </c>
      <c r="R156" s="26">
        <f t="shared" si="567"/>
        <v>1397580.8</v>
      </c>
      <c r="S156" s="26">
        <v>70</v>
      </c>
      <c r="T156" s="26">
        <f t="shared" si="568"/>
        <v>978306.56000000006</v>
      </c>
      <c r="U156" s="26">
        <v>197</v>
      </c>
      <c r="V156" s="26">
        <f t="shared" si="569"/>
        <v>2753234.1760000004</v>
      </c>
      <c r="W156" s="26"/>
      <c r="X156" s="26">
        <f t="shared" si="570"/>
        <v>0</v>
      </c>
      <c r="Y156" s="26"/>
      <c r="Z156" s="26">
        <f t="shared" si="571"/>
        <v>0</v>
      </c>
      <c r="AA156" s="26"/>
      <c r="AB156" s="26">
        <f t="shared" si="572"/>
        <v>0</v>
      </c>
      <c r="AC156" s="26"/>
      <c r="AD156" s="26">
        <f t="shared" si="573"/>
        <v>0</v>
      </c>
      <c r="AE156" s="26">
        <v>3</v>
      </c>
      <c r="AF156" s="26">
        <f t="shared" si="574"/>
        <v>38687.577599999997</v>
      </c>
      <c r="AG156" s="26">
        <v>13</v>
      </c>
      <c r="AH156" s="26">
        <f t="shared" si="575"/>
        <v>168472.0128</v>
      </c>
      <c r="AI156" s="26">
        <v>10</v>
      </c>
      <c r="AJ156" s="26">
        <f t="shared" si="576"/>
        <v>129593.85599999999</v>
      </c>
      <c r="AK156" s="26"/>
      <c r="AL156" s="26">
        <f t="shared" si="577"/>
        <v>0</v>
      </c>
      <c r="AM156" s="26">
        <v>7</v>
      </c>
      <c r="AN156" s="26">
        <f t="shared" si="578"/>
        <v>90715.699200000003</v>
      </c>
      <c r="AO156" s="26"/>
      <c r="AP156" s="26">
        <f t="shared" si="579"/>
        <v>0</v>
      </c>
      <c r="AQ156" s="26">
        <v>18</v>
      </c>
      <c r="AR156" s="26">
        <f t="shared" si="580"/>
        <v>237842.84160000001</v>
      </c>
      <c r="AS156" s="26">
        <v>40</v>
      </c>
      <c r="AT156" s="26">
        <f t="shared" si="581"/>
        <v>559032.31999999995</v>
      </c>
      <c r="AU156" s="26"/>
      <c r="AV156" s="26">
        <f t="shared" si="582"/>
        <v>0</v>
      </c>
      <c r="AW156" s="26"/>
      <c r="AX156" s="26">
        <f t="shared" si="583"/>
        <v>0</v>
      </c>
      <c r="AY156" s="26"/>
      <c r="AZ156" s="26">
        <f t="shared" si="584"/>
        <v>0</v>
      </c>
      <c r="BA156" s="26"/>
      <c r="BB156" s="26">
        <f t="shared" si="585"/>
        <v>0</v>
      </c>
      <c r="BC156" s="26"/>
      <c r="BD156" s="26">
        <f t="shared" si="586"/>
        <v>0</v>
      </c>
      <c r="BE156" s="26"/>
      <c r="BF156" s="26">
        <f t="shared" si="587"/>
        <v>0</v>
      </c>
      <c r="BG156" s="26"/>
      <c r="BH156" s="26">
        <f t="shared" si="588"/>
        <v>0</v>
      </c>
      <c r="BI156" s="26">
        <v>2</v>
      </c>
      <c r="BJ156" s="26">
        <f t="shared" si="589"/>
        <v>26426.982400000001</v>
      </c>
      <c r="BK156" s="26">
        <v>8</v>
      </c>
      <c r="BL156" s="26">
        <f t="shared" si="590"/>
        <v>92494.438400000014</v>
      </c>
      <c r="BM156" s="26">
        <v>8</v>
      </c>
      <c r="BN156" s="26">
        <f t="shared" si="591"/>
        <v>170758.9632</v>
      </c>
      <c r="BO156" s="26"/>
      <c r="BP156" s="26">
        <f t="shared" si="592"/>
        <v>0</v>
      </c>
      <c r="BQ156" s="26">
        <v>12</v>
      </c>
      <c r="BR156" s="26">
        <f t="shared" si="593"/>
        <v>185700.37247999999</v>
      </c>
      <c r="BS156" s="26">
        <v>60</v>
      </c>
      <c r="BT156" s="26">
        <f t="shared" si="594"/>
        <v>878188.95359999989</v>
      </c>
      <c r="BU156" s="26">
        <v>12</v>
      </c>
      <c r="BV156" s="26">
        <f t="shared" si="595"/>
        <v>256138.4448</v>
      </c>
      <c r="BW156" s="26">
        <v>52</v>
      </c>
      <c r="BX156" s="26">
        <f t="shared" si="596"/>
        <v>761097.09312000009</v>
      </c>
      <c r="BY156" s="26">
        <v>4</v>
      </c>
      <c r="BZ156" s="26">
        <f t="shared" si="597"/>
        <v>61900.124159999999</v>
      </c>
      <c r="CA156" s="26">
        <v>40</v>
      </c>
      <c r="CB156" s="26">
        <f t="shared" si="598"/>
        <v>585459.30239999993</v>
      </c>
      <c r="CC156" s="26">
        <v>17</v>
      </c>
      <c r="CD156" s="26">
        <f t="shared" si="599"/>
        <v>263075.52768</v>
      </c>
      <c r="CE156" s="26">
        <v>16</v>
      </c>
      <c r="CF156" s="26">
        <f t="shared" si="600"/>
        <v>247600.49664</v>
      </c>
      <c r="CG156" s="26"/>
      <c r="CH156" s="26">
        <f t="shared" si="601"/>
        <v>0</v>
      </c>
      <c r="CI156" s="26"/>
      <c r="CJ156" s="26">
        <f t="shared" si="602"/>
        <v>0</v>
      </c>
      <c r="CK156" s="26">
        <v>31</v>
      </c>
      <c r="CL156" s="26">
        <f t="shared" si="603"/>
        <v>491541.87264000002</v>
      </c>
      <c r="CM156" s="27"/>
      <c r="CN156" s="27">
        <f t="shared" si="604"/>
        <v>0</v>
      </c>
      <c r="CO156" s="26">
        <v>231</v>
      </c>
      <c r="CP156" s="26">
        <f t="shared" si="605"/>
        <v>3662779.7606400005</v>
      </c>
      <c r="CQ156" s="26"/>
      <c r="CR156" s="26">
        <f t="shared" si="606"/>
        <v>0</v>
      </c>
      <c r="CS156" s="26"/>
      <c r="CT156" s="26">
        <f t="shared" si="607"/>
        <v>0</v>
      </c>
      <c r="CU156" s="26"/>
      <c r="CV156" s="26">
        <f t="shared" si="608"/>
        <v>0</v>
      </c>
      <c r="CW156" s="26"/>
      <c r="CX156" s="26">
        <f t="shared" si="609"/>
        <v>0</v>
      </c>
      <c r="CY156" s="26"/>
      <c r="CZ156" s="26">
        <f t="shared" si="610"/>
        <v>0</v>
      </c>
      <c r="DA156" s="26">
        <v>5</v>
      </c>
      <c r="DB156" s="26">
        <f t="shared" si="611"/>
        <v>77375.155199999979</v>
      </c>
      <c r="DC156" s="26"/>
      <c r="DD156" s="26">
        <f t="shared" si="612"/>
        <v>0</v>
      </c>
      <c r="DE156" s="26">
        <v>11</v>
      </c>
      <c r="DF156" s="26">
        <f t="shared" si="613"/>
        <v>334021.8112</v>
      </c>
      <c r="DG156" s="26"/>
      <c r="DH156" s="26"/>
      <c r="DI156" s="26"/>
      <c r="DJ156" s="26"/>
      <c r="DK156" s="26"/>
      <c r="DL156" s="26">
        <f t="shared" si="614"/>
        <v>0</v>
      </c>
      <c r="DM156" s="26"/>
      <c r="DN156" s="26"/>
      <c r="DO156" s="26"/>
      <c r="DP156" s="26"/>
      <c r="DQ156" s="32">
        <f t="shared" si="615"/>
        <v>996</v>
      </c>
      <c r="DR156" s="32">
        <f t="shared" si="616"/>
        <v>14927014.197760003</v>
      </c>
    </row>
    <row r="157" spans="1:122" ht="45" x14ac:dyDescent="0.25">
      <c r="A157" s="28"/>
      <c r="B157" s="29">
        <v>131</v>
      </c>
      <c r="C157" s="23" t="s">
        <v>219</v>
      </c>
      <c r="D157" s="24">
        <f t="shared" si="556"/>
        <v>18150.400000000001</v>
      </c>
      <c r="E157" s="30">
        <v>1.91</v>
      </c>
      <c r="F157" s="25">
        <v>1</v>
      </c>
      <c r="G157" s="24">
        <v>1.4</v>
      </c>
      <c r="H157" s="24">
        <v>1.68</v>
      </c>
      <c r="I157" s="24">
        <v>2.23</v>
      </c>
      <c r="J157" s="24">
        <v>2.39</v>
      </c>
      <c r="K157" s="26"/>
      <c r="L157" s="26">
        <f t="shared" si="564"/>
        <v>0</v>
      </c>
      <c r="M157" s="26"/>
      <c r="N157" s="26">
        <f t="shared" si="565"/>
        <v>0</v>
      </c>
      <c r="O157" s="26"/>
      <c r="P157" s="26">
        <f t="shared" si="566"/>
        <v>0</v>
      </c>
      <c r="Q157" s="26"/>
      <c r="R157" s="26">
        <f t="shared" si="567"/>
        <v>0</v>
      </c>
      <c r="S157" s="26"/>
      <c r="T157" s="26">
        <f t="shared" si="568"/>
        <v>0</v>
      </c>
      <c r="U157" s="26"/>
      <c r="V157" s="26">
        <f t="shared" si="569"/>
        <v>0</v>
      </c>
      <c r="W157" s="26"/>
      <c r="X157" s="26">
        <f t="shared" si="570"/>
        <v>0</v>
      </c>
      <c r="Y157" s="26"/>
      <c r="Z157" s="26">
        <f t="shared" si="571"/>
        <v>0</v>
      </c>
      <c r="AA157" s="26"/>
      <c r="AB157" s="26">
        <f t="shared" si="572"/>
        <v>0</v>
      </c>
      <c r="AC157" s="26"/>
      <c r="AD157" s="26">
        <f t="shared" si="573"/>
        <v>0</v>
      </c>
      <c r="AE157" s="26"/>
      <c r="AF157" s="26">
        <f t="shared" si="574"/>
        <v>0</v>
      </c>
      <c r="AG157" s="26"/>
      <c r="AH157" s="26">
        <f t="shared" si="575"/>
        <v>0</v>
      </c>
      <c r="AI157" s="26"/>
      <c r="AJ157" s="26">
        <f t="shared" si="576"/>
        <v>0</v>
      </c>
      <c r="AK157" s="26"/>
      <c r="AL157" s="26">
        <f t="shared" si="577"/>
        <v>0</v>
      </c>
      <c r="AM157" s="26"/>
      <c r="AN157" s="26">
        <f t="shared" si="578"/>
        <v>0</v>
      </c>
      <c r="AO157" s="26"/>
      <c r="AP157" s="26">
        <f t="shared" si="579"/>
        <v>0</v>
      </c>
      <c r="AQ157" s="26">
        <v>15</v>
      </c>
      <c r="AR157" s="26">
        <f t="shared" si="580"/>
        <v>757133.04575999989</v>
      </c>
      <c r="AS157" s="26"/>
      <c r="AT157" s="26">
        <f t="shared" si="581"/>
        <v>0</v>
      </c>
      <c r="AU157" s="26"/>
      <c r="AV157" s="26">
        <f t="shared" si="582"/>
        <v>0</v>
      </c>
      <c r="AW157" s="26"/>
      <c r="AX157" s="26">
        <f t="shared" si="583"/>
        <v>0</v>
      </c>
      <c r="AY157" s="26"/>
      <c r="AZ157" s="26">
        <f t="shared" si="584"/>
        <v>0</v>
      </c>
      <c r="BA157" s="26"/>
      <c r="BB157" s="26">
        <f t="shared" si="585"/>
        <v>0</v>
      </c>
      <c r="BC157" s="26"/>
      <c r="BD157" s="26">
        <f t="shared" si="586"/>
        <v>0</v>
      </c>
      <c r="BE157" s="26"/>
      <c r="BF157" s="26">
        <f t="shared" si="587"/>
        <v>0</v>
      </c>
      <c r="BG157" s="26"/>
      <c r="BH157" s="26">
        <f t="shared" si="588"/>
        <v>0</v>
      </c>
      <c r="BI157" s="26"/>
      <c r="BJ157" s="26">
        <f t="shared" si="589"/>
        <v>0</v>
      </c>
      <c r="BK157" s="26"/>
      <c r="BL157" s="26">
        <f t="shared" si="590"/>
        <v>0</v>
      </c>
      <c r="BM157" s="26"/>
      <c r="BN157" s="26">
        <f t="shared" si="591"/>
        <v>0</v>
      </c>
      <c r="BO157" s="26"/>
      <c r="BP157" s="26">
        <f t="shared" si="592"/>
        <v>0</v>
      </c>
      <c r="BQ157" s="26"/>
      <c r="BR157" s="26">
        <f t="shared" si="593"/>
        <v>0</v>
      </c>
      <c r="BS157" s="26"/>
      <c r="BT157" s="26">
        <f t="shared" si="594"/>
        <v>0</v>
      </c>
      <c r="BU157" s="26"/>
      <c r="BV157" s="26">
        <f t="shared" si="595"/>
        <v>0</v>
      </c>
      <c r="BW157" s="26"/>
      <c r="BX157" s="26">
        <f t="shared" si="596"/>
        <v>0</v>
      </c>
      <c r="BY157" s="26"/>
      <c r="BZ157" s="26">
        <f t="shared" si="597"/>
        <v>0</v>
      </c>
      <c r="CA157" s="26"/>
      <c r="CB157" s="26">
        <f t="shared" si="598"/>
        <v>0</v>
      </c>
      <c r="CC157" s="26"/>
      <c r="CD157" s="26">
        <f t="shared" si="599"/>
        <v>0</v>
      </c>
      <c r="CE157" s="26">
        <v>0</v>
      </c>
      <c r="CF157" s="26">
        <f t="shared" si="600"/>
        <v>0</v>
      </c>
      <c r="CG157" s="26"/>
      <c r="CH157" s="26">
        <f t="shared" si="601"/>
        <v>0</v>
      </c>
      <c r="CI157" s="26"/>
      <c r="CJ157" s="26">
        <f t="shared" si="602"/>
        <v>0</v>
      </c>
      <c r="CK157" s="26"/>
      <c r="CL157" s="26">
        <f t="shared" si="603"/>
        <v>0</v>
      </c>
      <c r="CM157" s="27">
        <v>8</v>
      </c>
      <c r="CN157" s="27">
        <f t="shared" si="604"/>
        <v>484565.14928640006</v>
      </c>
      <c r="CO157" s="26"/>
      <c r="CP157" s="26">
        <f t="shared" si="605"/>
        <v>0</v>
      </c>
      <c r="CQ157" s="26"/>
      <c r="CR157" s="26">
        <f t="shared" si="606"/>
        <v>0</v>
      </c>
      <c r="CS157" s="26"/>
      <c r="CT157" s="26">
        <f t="shared" si="607"/>
        <v>0</v>
      </c>
      <c r="CU157" s="26"/>
      <c r="CV157" s="26">
        <f t="shared" si="608"/>
        <v>0</v>
      </c>
      <c r="CW157" s="26"/>
      <c r="CX157" s="26">
        <f t="shared" si="609"/>
        <v>0</v>
      </c>
      <c r="CY157" s="26"/>
      <c r="CZ157" s="26">
        <f t="shared" si="610"/>
        <v>0</v>
      </c>
      <c r="DA157" s="26"/>
      <c r="DB157" s="26">
        <f t="shared" si="611"/>
        <v>0</v>
      </c>
      <c r="DC157" s="26"/>
      <c r="DD157" s="26">
        <f t="shared" si="612"/>
        <v>0</v>
      </c>
      <c r="DE157" s="26"/>
      <c r="DF157" s="26">
        <f t="shared" si="613"/>
        <v>0</v>
      </c>
      <c r="DG157" s="26"/>
      <c r="DH157" s="26"/>
      <c r="DI157" s="26"/>
      <c r="DJ157" s="26"/>
      <c r="DK157" s="26"/>
      <c r="DL157" s="26">
        <f t="shared" si="614"/>
        <v>0</v>
      </c>
      <c r="DM157" s="26"/>
      <c r="DN157" s="26"/>
      <c r="DO157" s="26"/>
      <c r="DP157" s="26"/>
      <c r="DQ157" s="32">
        <f t="shared" si="615"/>
        <v>23</v>
      </c>
      <c r="DR157" s="32">
        <f t="shared" si="616"/>
        <v>1241698.1950464</v>
      </c>
    </row>
    <row r="158" spans="1:122" ht="28.5" customHeight="1" x14ac:dyDescent="0.25">
      <c r="A158" s="28"/>
      <c r="B158" s="29">
        <v>132</v>
      </c>
      <c r="C158" s="23" t="s">
        <v>220</v>
      </c>
      <c r="D158" s="24">
        <f t="shared" si="556"/>
        <v>18150.400000000001</v>
      </c>
      <c r="E158" s="30">
        <v>2.88</v>
      </c>
      <c r="F158" s="25">
        <v>1</v>
      </c>
      <c r="G158" s="24">
        <v>1.4</v>
      </c>
      <c r="H158" s="24">
        <v>1.68</v>
      </c>
      <c r="I158" s="24">
        <v>2.23</v>
      </c>
      <c r="J158" s="24">
        <v>2.39</v>
      </c>
      <c r="K158" s="26"/>
      <c r="L158" s="26">
        <f t="shared" si="564"/>
        <v>0</v>
      </c>
      <c r="M158" s="26">
        <v>0</v>
      </c>
      <c r="N158" s="26">
        <f t="shared" si="565"/>
        <v>0</v>
      </c>
      <c r="O158" s="26"/>
      <c r="P158" s="26">
        <f t="shared" si="566"/>
        <v>0</v>
      </c>
      <c r="Q158" s="26"/>
      <c r="R158" s="26">
        <f t="shared" si="567"/>
        <v>0</v>
      </c>
      <c r="S158" s="26">
        <v>12</v>
      </c>
      <c r="T158" s="26">
        <f t="shared" si="568"/>
        <v>966007.84896000009</v>
      </c>
      <c r="U158" s="26">
        <v>4</v>
      </c>
      <c r="V158" s="26">
        <f t="shared" si="569"/>
        <v>322002.61631999997</v>
      </c>
      <c r="W158" s="26"/>
      <c r="X158" s="26">
        <f t="shared" si="570"/>
        <v>0</v>
      </c>
      <c r="Y158" s="26"/>
      <c r="Z158" s="26">
        <f t="shared" si="571"/>
        <v>0</v>
      </c>
      <c r="AA158" s="26"/>
      <c r="AB158" s="26">
        <f t="shared" si="572"/>
        <v>0</v>
      </c>
      <c r="AC158" s="26"/>
      <c r="AD158" s="26">
        <f t="shared" si="573"/>
        <v>0</v>
      </c>
      <c r="AE158" s="26"/>
      <c r="AF158" s="26">
        <f t="shared" si="574"/>
        <v>0</v>
      </c>
      <c r="AG158" s="26"/>
      <c r="AH158" s="26">
        <f t="shared" si="575"/>
        <v>0</v>
      </c>
      <c r="AI158" s="26"/>
      <c r="AJ158" s="26">
        <f t="shared" si="576"/>
        <v>0</v>
      </c>
      <c r="AK158" s="26"/>
      <c r="AL158" s="26">
        <f t="shared" si="577"/>
        <v>0</v>
      </c>
      <c r="AM158" s="26"/>
      <c r="AN158" s="26">
        <f t="shared" si="578"/>
        <v>0</v>
      </c>
      <c r="AO158" s="26"/>
      <c r="AP158" s="26">
        <f t="shared" si="579"/>
        <v>0</v>
      </c>
      <c r="AQ158" s="26"/>
      <c r="AR158" s="26">
        <f t="shared" si="580"/>
        <v>0</v>
      </c>
      <c r="AS158" s="26"/>
      <c r="AT158" s="26">
        <f t="shared" si="581"/>
        <v>0</v>
      </c>
      <c r="AU158" s="26"/>
      <c r="AV158" s="26">
        <f t="shared" si="582"/>
        <v>0</v>
      </c>
      <c r="AW158" s="26"/>
      <c r="AX158" s="26">
        <f t="shared" si="583"/>
        <v>0</v>
      </c>
      <c r="AY158" s="26"/>
      <c r="AZ158" s="26">
        <f t="shared" si="584"/>
        <v>0</v>
      </c>
      <c r="BA158" s="26"/>
      <c r="BB158" s="26">
        <f t="shared" si="585"/>
        <v>0</v>
      </c>
      <c r="BC158" s="26"/>
      <c r="BD158" s="26">
        <f t="shared" si="586"/>
        <v>0</v>
      </c>
      <c r="BE158" s="26"/>
      <c r="BF158" s="26">
        <f t="shared" si="587"/>
        <v>0</v>
      </c>
      <c r="BG158" s="26"/>
      <c r="BH158" s="26">
        <f t="shared" si="588"/>
        <v>0</v>
      </c>
      <c r="BI158" s="26"/>
      <c r="BJ158" s="26">
        <f t="shared" si="589"/>
        <v>0</v>
      </c>
      <c r="BK158" s="26"/>
      <c r="BL158" s="26">
        <f t="shared" si="590"/>
        <v>0</v>
      </c>
      <c r="BM158" s="26"/>
      <c r="BN158" s="26">
        <f t="shared" si="591"/>
        <v>0</v>
      </c>
      <c r="BO158" s="26"/>
      <c r="BP158" s="26">
        <f t="shared" si="592"/>
        <v>0</v>
      </c>
      <c r="BQ158" s="26"/>
      <c r="BR158" s="26">
        <f t="shared" si="593"/>
        <v>0</v>
      </c>
      <c r="BS158" s="26"/>
      <c r="BT158" s="26">
        <f t="shared" si="594"/>
        <v>0</v>
      </c>
      <c r="BU158" s="26"/>
      <c r="BV158" s="26">
        <f t="shared" si="595"/>
        <v>0</v>
      </c>
      <c r="BW158" s="26"/>
      <c r="BX158" s="26">
        <f t="shared" si="596"/>
        <v>0</v>
      </c>
      <c r="BY158" s="26"/>
      <c r="BZ158" s="26">
        <f t="shared" si="597"/>
        <v>0</v>
      </c>
      <c r="CA158" s="26"/>
      <c r="CB158" s="26">
        <f t="shared" si="598"/>
        <v>0</v>
      </c>
      <c r="CC158" s="26"/>
      <c r="CD158" s="26">
        <f t="shared" si="599"/>
        <v>0</v>
      </c>
      <c r="CE158" s="26">
        <v>2</v>
      </c>
      <c r="CF158" s="26">
        <f t="shared" si="600"/>
        <v>178272.35758079996</v>
      </c>
      <c r="CG158" s="26"/>
      <c r="CH158" s="26">
        <f t="shared" si="601"/>
        <v>0</v>
      </c>
      <c r="CI158" s="26"/>
      <c r="CJ158" s="26">
        <f t="shared" si="602"/>
        <v>0</v>
      </c>
      <c r="CK158" s="26"/>
      <c r="CL158" s="26">
        <f t="shared" si="603"/>
        <v>0</v>
      </c>
      <c r="CM158" s="27"/>
      <c r="CN158" s="27">
        <f t="shared" si="604"/>
        <v>0</v>
      </c>
      <c r="CO158" s="26"/>
      <c r="CP158" s="26">
        <f t="shared" si="605"/>
        <v>0</v>
      </c>
      <c r="CQ158" s="26"/>
      <c r="CR158" s="26">
        <f t="shared" si="606"/>
        <v>0</v>
      </c>
      <c r="CS158" s="26">
        <v>1</v>
      </c>
      <c r="CT158" s="26">
        <f t="shared" si="607"/>
        <v>91331.651174400002</v>
      </c>
      <c r="CU158" s="26"/>
      <c r="CV158" s="26">
        <f t="shared" si="608"/>
        <v>0</v>
      </c>
      <c r="CW158" s="26"/>
      <c r="CX158" s="26">
        <f t="shared" si="609"/>
        <v>0</v>
      </c>
      <c r="CY158" s="26"/>
      <c r="CZ158" s="26">
        <f t="shared" si="610"/>
        <v>0</v>
      </c>
      <c r="DA158" s="26"/>
      <c r="DB158" s="26">
        <f t="shared" si="611"/>
        <v>0</v>
      </c>
      <c r="DC158" s="26"/>
      <c r="DD158" s="26">
        <f t="shared" si="612"/>
        <v>0</v>
      </c>
      <c r="DE158" s="26"/>
      <c r="DF158" s="26">
        <f t="shared" si="613"/>
        <v>0</v>
      </c>
      <c r="DG158" s="26"/>
      <c r="DH158" s="26"/>
      <c r="DI158" s="26"/>
      <c r="DJ158" s="26"/>
      <c r="DK158" s="26"/>
      <c r="DL158" s="26">
        <f t="shared" si="614"/>
        <v>0</v>
      </c>
      <c r="DM158" s="26"/>
      <c r="DN158" s="26"/>
      <c r="DO158" s="26"/>
      <c r="DP158" s="26"/>
      <c r="DQ158" s="32">
        <f t="shared" si="615"/>
        <v>19</v>
      </c>
      <c r="DR158" s="32">
        <f t="shared" si="616"/>
        <v>1557614.4740352002</v>
      </c>
    </row>
    <row r="159" spans="1:122" ht="28.5" customHeight="1" x14ac:dyDescent="0.25">
      <c r="A159" s="28"/>
      <c r="B159" s="29">
        <v>133</v>
      </c>
      <c r="C159" s="23" t="s">
        <v>221</v>
      </c>
      <c r="D159" s="24">
        <f t="shared" si="556"/>
        <v>18150.400000000001</v>
      </c>
      <c r="E159" s="30">
        <v>4.25</v>
      </c>
      <c r="F159" s="25">
        <v>1</v>
      </c>
      <c r="G159" s="24">
        <v>1.4</v>
      </c>
      <c r="H159" s="24">
        <v>1.68</v>
      </c>
      <c r="I159" s="24">
        <v>2.23</v>
      </c>
      <c r="J159" s="24">
        <v>2.39</v>
      </c>
      <c r="K159" s="26"/>
      <c r="L159" s="26">
        <f t="shared" si="564"/>
        <v>0</v>
      </c>
      <c r="M159" s="26">
        <v>0</v>
      </c>
      <c r="N159" s="26">
        <f t="shared" si="565"/>
        <v>0</v>
      </c>
      <c r="O159" s="26"/>
      <c r="P159" s="26">
        <f t="shared" si="566"/>
        <v>0</v>
      </c>
      <c r="Q159" s="26"/>
      <c r="R159" s="26">
        <f t="shared" si="567"/>
        <v>0</v>
      </c>
      <c r="S159" s="26">
        <v>52</v>
      </c>
      <c r="T159" s="26">
        <f t="shared" si="568"/>
        <v>6177307.1359999999</v>
      </c>
      <c r="U159" s="26">
        <v>1</v>
      </c>
      <c r="V159" s="26">
        <f t="shared" si="569"/>
        <v>118794.36800000002</v>
      </c>
      <c r="W159" s="26"/>
      <c r="X159" s="26">
        <f t="shared" si="570"/>
        <v>0</v>
      </c>
      <c r="Y159" s="26"/>
      <c r="Z159" s="26">
        <f t="shared" si="571"/>
        <v>0</v>
      </c>
      <c r="AA159" s="26"/>
      <c r="AB159" s="26">
        <f t="shared" si="572"/>
        <v>0</v>
      </c>
      <c r="AC159" s="26"/>
      <c r="AD159" s="26">
        <f t="shared" si="573"/>
        <v>0</v>
      </c>
      <c r="AE159" s="26"/>
      <c r="AF159" s="26">
        <f t="shared" si="574"/>
        <v>0</v>
      </c>
      <c r="AG159" s="26"/>
      <c r="AH159" s="26">
        <f t="shared" si="575"/>
        <v>0</v>
      </c>
      <c r="AI159" s="26"/>
      <c r="AJ159" s="26">
        <f t="shared" si="576"/>
        <v>0</v>
      </c>
      <c r="AK159" s="26"/>
      <c r="AL159" s="26">
        <f t="shared" si="577"/>
        <v>0</v>
      </c>
      <c r="AM159" s="26"/>
      <c r="AN159" s="26">
        <f t="shared" si="578"/>
        <v>0</v>
      </c>
      <c r="AO159" s="26"/>
      <c r="AP159" s="26">
        <f t="shared" si="579"/>
        <v>0</v>
      </c>
      <c r="AQ159" s="26"/>
      <c r="AR159" s="26">
        <f t="shared" si="580"/>
        <v>0</v>
      </c>
      <c r="AS159" s="26"/>
      <c r="AT159" s="26">
        <f t="shared" si="581"/>
        <v>0</v>
      </c>
      <c r="AU159" s="26"/>
      <c r="AV159" s="26">
        <f t="shared" si="582"/>
        <v>0</v>
      </c>
      <c r="AW159" s="26"/>
      <c r="AX159" s="26">
        <f t="shared" si="583"/>
        <v>0</v>
      </c>
      <c r="AY159" s="26"/>
      <c r="AZ159" s="26">
        <f t="shared" si="584"/>
        <v>0</v>
      </c>
      <c r="BA159" s="26"/>
      <c r="BB159" s="26">
        <f t="shared" si="585"/>
        <v>0</v>
      </c>
      <c r="BC159" s="26"/>
      <c r="BD159" s="26">
        <f t="shared" si="586"/>
        <v>0</v>
      </c>
      <c r="BE159" s="26"/>
      <c r="BF159" s="26">
        <f t="shared" si="587"/>
        <v>0</v>
      </c>
      <c r="BG159" s="26"/>
      <c r="BH159" s="26">
        <f t="shared" si="588"/>
        <v>0</v>
      </c>
      <c r="BI159" s="26"/>
      <c r="BJ159" s="26">
        <f t="shared" si="589"/>
        <v>0</v>
      </c>
      <c r="BK159" s="26"/>
      <c r="BL159" s="26">
        <f t="shared" si="590"/>
        <v>0</v>
      </c>
      <c r="BM159" s="26"/>
      <c r="BN159" s="26">
        <f t="shared" si="591"/>
        <v>0</v>
      </c>
      <c r="BO159" s="26"/>
      <c r="BP159" s="26">
        <f t="shared" si="592"/>
        <v>0</v>
      </c>
      <c r="BQ159" s="26"/>
      <c r="BR159" s="26">
        <f t="shared" si="593"/>
        <v>0</v>
      </c>
      <c r="BS159" s="26"/>
      <c r="BT159" s="26">
        <f t="shared" si="594"/>
        <v>0</v>
      </c>
      <c r="BU159" s="26"/>
      <c r="BV159" s="26">
        <f t="shared" si="595"/>
        <v>0</v>
      </c>
      <c r="BW159" s="26"/>
      <c r="BX159" s="26">
        <f t="shared" si="596"/>
        <v>0</v>
      </c>
      <c r="BY159" s="26"/>
      <c r="BZ159" s="26">
        <f t="shared" si="597"/>
        <v>0</v>
      </c>
      <c r="CA159" s="26"/>
      <c r="CB159" s="26">
        <f t="shared" si="598"/>
        <v>0</v>
      </c>
      <c r="CC159" s="26"/>
      <c r="CD159" s="26">
        <f t="shared" si="599"/>
        <v>0</v>
      </c>
      <c r="CE159" s="26">
        <v>0</v>
      </c>
      <c r="CF159" s="26">
        <f t="shared" si="600"/>
        <v>0</v>
      </c>
      <c r="CG159" s="26"/>
      <c r="CH159" s="26">
        <f t="shared" si="601"/>
        <v>0</v>
      </c>
      <c r="CI159" s="26"/>
      <c r="CJ159" s="26">
        <f t="shared" si="602"/>
        <v>0</v>
      </c>
      <c r="CK159" s="26"/>
      <c r="CL159" s="26">
        <f t="shared" si="603"/>
        <v>0</v>
      </c>
      <c r="CM159" s="27"/>
      <c r="CN159" s="27">
        <f t="shared" si="604"/>
        <v>0</v>
      </c>
      <c r="CO159" s="26"/>
      <c r="CP159" s="26">
        <f t="shared" si="605"/>
        <v>0</v>
      </c>
      <c r="CQ159" s="26"/>
      <c r="CR159" s="26">
        <f t="shared" si="606"/>
        <v>0</v>
      </c>
      <c r="CS159" s="26"/>
      <c r="CT159" s="26">
        <f t="shared" si="607"/>
        <v>0</v>
      </c>
      <c r="CU159" s="26"/>
      <c r="CV159" s="26">
        <f t="shared" si="608"/>
        <v>0</v>
      </c>
      <c r="CW159" s="26"/>
      <c r="CX159" s="26">
        <f t="shared" si="609"/>
        <v>0</v>
      </c>
      <c r="CY159" s="26"/>
      <c r="CZ159" s="26">
        <f t="shared" si="610"/>
        <v>0</v>
      </c>
      <c r="DA159" s="26"/>
      <c r="DB159" s="26">
        <f t="shared" si="611"/>
        <v>0</v>
      </c>
      <c r="DC159" s="26"/>
      <c r="DD159" s="26">
        <f t="shared" si="612"/>
        <v>0</v>
      </c>
      <c r="DE159" s="26"/>
      <c r="DF159" s="26">
        <f t="shared" si="613"/>
        <v>0</v>
      </c>
      <c r="DG159" s="26"/>
      <c r="DH159" s="26"/>
      <c r="DI159" s="26"/>
      <c r="DJ159" s="26"/>
      <c r="DK159" s="26"/>
      <c r="DL159" s="26">
        <f t="shared" si="614"/>
        <v>0</v>
      </c>
      <c r="DM159" s="26"/>
      <c r="DN159" s="26"/>
      <c r="DO159" s="26"/>
      <c r="DP159" s="26"/>
      <c r="DQ159" s="32">
        <f t="shared" si="615"/>
        <v>53</v>
      </c>
      <c r="DR159" s="32">
        <f t="shared" si="616"/>
        <v>6296101.5039999997</v>
      </c>
    </row>
    <row r="160" spans="1:122" ht="30" x14ac:dyDescent="0.25">
      <c r="A160" s="28"/>
      <c r="B160" s="29">
        <v>134</v>
      </c>
      <c r="C160" s="23" t="s">
        <v>222</v>
      </c>
      <c r="D160" s="24">
        <f t="shared" si="556"/>
        <v>18150.400000000001</v>
      </c>
      <c r="E160" s="30">
        <v>2.56</v>
      </c>
      <c r="F160" s="25">
        <v>1</v>
      </c>
      <c r="G160" s="24">
        <v>1.4</v>
      </c>
      <c r="H160" s="24">
        <v>1.68</v>
      </c>
      <c r="I160" s="24">
        <v>2.23</v>
      </c>
      <c r="J160" s="24">
        <v>2.39</v>
      </c>
      <c r="K160" s="26"/>
      <c r="L160" s="26">
        <f t="shared" si="564"/>
        <v>0</v>
      </c>
      <c r="M160" s="26"/>
      <c r="N160" s="26">
        <f t="shared" si="565"/>
        <v>0</v>
      </c>
      <c r="O160" s="26"/>
      <c r="P160" s="26">
        <f t="shared" si="566"/>
        <v>0</v>
      </c>
      <c r="Q160" s="26"/>
      <c r="R160" s="26">
        <f t="shared" si="567"/>
        <v>0</v>
      </c>
      <c r="S160" s="26">
        <v>23</v>
      </c>
      <c r="T160" s="26">
        <f t="shared" si="568"/>
        <v>1645791.1500800003</v>
      </c>
      <c r="U160" s="26">
        <v>5</v>
      </c>
      <c r="V160" s="26">
        <f t="shared" si="569"/>
        <v>357780.68479999999</v>
      </c>
      <c r="W160" s="26"/>
      <c r="X160" s="26">
        <f t="shared" si="570"/>
        <v>0</v>
      </c>
      <c r="Y160" s="26"/>
      <c r="Z160" s="26">
        <f t="shared" si="571"/>
        <v>0</v>
      </c>
      <c r="AA160" s="26"/>
      <c r="AB160" s="26">
        <f t="shared" si="572"/>
        <v>0</v>
      </c>
      <c r="AC160" s="26"/>
      <c r="AD160" s="26">
        <f t="shared" si="573"/>
        <v>0</v>
      </c>
      <c r="AE160" s="26"/>
      <c r="AF160" s="26">
        <f t="shared" si="574"/>
        <v>0</v>
      </c>
      <c r="AG160" s="26"/>
      <c r="AH160" s="26">
        <f t="shared" si="575"/>
        <v>0</v>
      </c>
      <c r="AI160" s="26"/>
      <c r="AJ160" s="26">
        <f t="shared" si="576"/>
        <v>0</v>
      </c>
      <c r="AK160" s="26"/>
      <c r="AL160" s="26">
        <f t="shared" si="577"/>
        <v>0</v>
      </c>
      <c r="AM160" s="26">
        <v>0</v>
      </c>
      <c r="AN160" s="26">
        <f t="shared" si="578"/>
        <v>0</v>
      </c>
      <c r="AO160" s="26"/>
      <c r="AP160" s="26">
        <f t="shared" si="579"/>
        <v>0</v>
      </c>
      <c r="AQ160" s="26"/>
      <c r="AR160" s="26">
        <f t="shared" si="580"/>
        <v>0</v>
      </c>
      <c r="AS160" s="26">
        <v>1</v>
      </c>
      <c r="AT160" s="26">
        <f t="shared" si="581"/>
        <v>71556.136960000003</v>
      </c>
      <c r="AU160" s="26"/>
      <c r="AV160" s="26">
        <f t="shared" si="582"/>
        <v>0</v>
      </c>
      <c r="AW160" s="26"/>
      <c r="AX160" s="26">
        <f t="shared" si="583"/>
        <v>0</v>
      </c>
      <c r="AY160" s="26"/>
      <c r="AZ160" s="26">
        <f t="shared" si="584"/>
        <v>0</v>
      </c>
      <c r="BA160" s="26"/>
      <c r="BB160" s="26">
        <f t="shared" si="585"/>
        <v>0</v>
      </c>
      <c r="BC160" s="26"/>
      <c r="BD160" s="26">
        <f t="shared" si="586"/>
        <v>0</v>
      </c>
      <c r="BE160" s="26"/>
      <c r="BF160" s="26">
        <f t="shared" si="587"/>
        <v>0</v>
      </c>
      <c r="BG160" s="26"/>
      <c r="BH160" s="26">
        <f t="shared" si="588"/>
        <v>0</v>
      </c>
      <c r="BI160" s="26"/>
      <c r="BJ160" s="26">
        <f t="shared" si="589"/>
        <v>0</v>
      </c>
      <c r="BK160" s="26"/>
      <c r="BL160" s="26">
        <f t="shared" si="590"/>
        <v>0</v>
      </c>
      <c r="BM160" s="26"/>
      <c r="BN160" s="26">
        <f t="shared" si="591"/>
        <v>0</v>
      </c>
      <c r="BO160" s="26"/>
      <c r="BP160" s="26">
        <f t="shared" si="592"/>
        <v>0</v>
      </c>
      <c r="BQ160" s="26"/>
      <c r="BR160" s="26">
        <f t="shared" si="593"/>
        <v>0</v>
      </c>
      <c r="BS160" s="26"/>
      <c r="BT160" s="26">
        <f t="shared" si="594"/>
        <v>0</v>
      </c>
      <c r="BU160" s="26"/>
      <c r="BV160" s="26">
        <f t="shared" si="595"/>
        <v>0</v>
      </c>
      <c r="BW160" s="26"/>
      <c r="BX160" s="26">
        <f t="shared" si="596"/>
        <v>0</v>
      </c>
      <c r="BY160" s="26"/>
      <c r="BZ160" s="26">
        <f t="shared" si="597"/>
        <v>0</v>
      </c>
      <c r="CA160" s="26"/>
      <c r="CB160" s="26">
        <f t="shared" si="598"/>
        <v>0</v>
      </c>
      <c r="CC160" s="26"/>
      <c r="CD160" s="26">
        <f t="shared" si="599"/>
        <v>0</v>
      </c>
      <c r="CE160" s="26">
        <v>0</v>
      </c>
      <c r="CF160" s="26">
        <f t="shared" si="600"/>
        <v>0</v>
      </c>
      <c r="CG160" s="26"/>
      <c r="CH160" s="26">
        <f t="shared" si="601"/>
        <v>0</v>
      </c>
      <c r="CI160" s="26"/>
      <c r="CJ160" s="26">
        <f t="shared" si="602"/>
        <v>0</v>
      </c>
      <c r="CK160" s="26"/>
      <c r="CL160" s="26">
        <f t="shared" si="603"/>
        <v>0</v>
      </c>
      <c r="CM160" s="27"/>
      <c r="CN160" s="27">
        <f t="shared" si="604"/>
        <v>0</v>
      </c>
      <c r="CO160" s="26"/>
      <c r="CP160" s="26">
        <f t="shared" si="605"/>
        <v>0</v>
      </c>
      <c r="CQ160" s="26"/>
      <c r="CR160" s="26">
        <f t="shared" si="606"/>
        <v>0</v>
      </c>
      <c r="CS160" s="26">
        <v>10</v>
      </c>
      <c r="CT160" s="26">
        <f t="shared" si="607"/>
        <v>811836.89932799991</v>
      </c>
      <c r="CU160" s="26"/>
      <c r="CV160" s="26">
        <f t="shared" si="608"/>
        <v>0</v>
      </c>
      <c r="CW160" s="26"/>
      <c r="CX160" s="26">
        <f t="shared" si="609"/>
        <v>0</v>
      </c>
      <c r="CY160" s="26"/>
      <c r="CZ160" s="26">
        <f t="shared" si="610"/>
        <v>0</v>
      </c>
      <c r="DA160" s="26"/>
      <c r="DB160" s="26">
        <f t="shared" si="611"/>
        <v>0</v>
      </c>
      <c r="DC160" s="26"/>
      <c r="DD160" s="26">
        <f t="shared" si="612"/>
        <v>0</v>
      </c>
      <c r="DE160" s="26"/>
      <c r="DF160" s="26">
        <f t="shared" si="613"/>
        <v>0</v>
      </c>
      <c r="DG160" s="26"/>
      <c r="DH160" s="26"/>
      <c r="DI160" s="26"/>
      <c r="DJ160" s="26"/>
      <c r="DK160" s="26"/>
      <c r="DL160" s="26">
        <f t="shared" si="614"/>
        <v>0</v>
      </c>
      <c r="DM160" s="26"/>
      <c r="DN160" s="26"/>
      <c r="DO160" s="26"/>
      <c r="DP160" s="26"/>
      <c r="DQ160" s="32">
        <f t="shared" si="615"/>
        <v>39</v>
      </c>
      <c r="DR160" s="32">
        <f t="shared" si="616"/>
        <v>2886964.8711680002</v>
      </c>
    </row>
    <row r="161" spans="1:122" ht="30" x14ac:dyDescent="0.25">
      <c r="A161" s="28"/>
      <c r="B161" s="29">
        <v>135</v>
      </c>
      <c r="C161" s="23" t="s">
        <v>223</v>
      </c>
      <c r="D161" s="24">
        <f t="shared" si="556"/>
        <v>18150.400000000001</v>
      </c>
      <c r="E161" s="30">
        <v>3.6</v>
      </c>
      <c r="F161" s="25">
        <v>1</v>
      </c>
      <c r="G161" s="24">
        <v>1.4</v>
      </c>
      <c r="H161" s="24">
        <v>1.68</v>
      </c>
      <c r="I161" s="24">
        <v>2.23</v>
      </c>
      <c r="J161" s="24">
        <v>2.39</v>
      </c>
      <c r="K161" s="26"/>
      <c r="L161" s="26">
        <f t="shared" si="564"/>
        <v>0</v>
      </c>
      <c r="M161" s="26"/>
      <c r="N161" s="26">
        <f t="shared" si="565"/>
        <v>0</v>
      </c>
      <c r="O161" s="26"/>
      <c r="P161" s="26">
        <f t="shared" si="566"/>
        <v>0</v>
      </c>
      <c r="Q161" s="26"/>
      <c r="R161" s="26">
        <f t="shared" si="567"/>
        <v>0</v>
      </c>
      <c r="S161" s="26"/>
      <c r="T161" s="26">
        <f t="shared" si="568"/>
        <v>0</v>
      </c>
      <c r="U161" s="26"/>
      <c r="V161" s="26">
        <f t="shared" si="569"/>
        <v>0</v>
      </c>
      <c r="W161" s="26"/>
      <c r="X161" s="26">
        <f t="shared" si="570"/>
        <v>0</v>
      </c>
      <c r="Y161" s="26"/>
      <c r="Z161" s="26">
        <f t="shared" si="571"/>
        <v>0</v>
      </c>
      <c r="AA161" s="26"/>
      <c r="AB161" s="26">
        <f t="shared" si="572"/>
        <v>0</v>
      </c>
      <c r="AC161" s="26"/>
      <c r="AD161" s="26">
        <f t="shared" si="573"/>
        <v>0</v>
      </c>
      <c r="AE161" s="26"/>
      <c r="AF161" s="26">
        <f t="shared" si="574"/>
        <v>0</v>
      </c>
      <c r="AG161" s="26"/>
      <c r="AH161" s="26">
        <f t="shared" si="575"/>
        <v>0</v>
      </c>
      <c r="AI161" s="26"/>
      <c r="AJ161" s="26">
        <f t="shared" si="576"/>
        <v>0</v>
      </c>
      <c r="AK161" s="26"/>
      <c r="AL161" s="26">
        <f t="shared" si="577"/>
        <v>0</v>
      </c>
      <c r="AM161" s="26">
        <v>0</v>
      </c>
      <c r="AN161" s="26">
        <f t="shared" si="578"/>
        <v>0</v>
      </c>
      <c r="AO161" s="26"/>
      <c r="AP161" s="26">
        <f t="shared" si="579"/>
        <v>0</v>
      </c>
      <c r="AQ161" s="26"/>
      <c r="AR161" s="26">
        <f t="shared" si="580"/>
        <v>0</v>
      </c>
      <c r="AS161" s="26"/>
      <c r="AT161" s="26">
        <f t="shared" si="581"/>
        <v>0</v>
      </c>
      <c r="AU161" s="26"/>
      <c r="AV161" s="26">
        <f t="shared" si="582"/>
        <v>0</v>
      </c>
      <c r="AW161" s="26"/>
      <c r="AX161" s="26">
        <f t="shared" si="583"/>
        <v>0</v>
      </c>
      <c r="AY161" s="26"/>
      <c r="AZ161" s="26">
        <f t="shared" si="584"/>
        <v>0</v>
      </c>
      <c r="BA161" s="26"/>
      <c r="BB161" s="26">
        <f t="shared" si="585"/>
        <v>0</v>
      </c>
      <c r="BC161" s="26"/>
      <c r="BD161" s="26">
        <f t="shared" si="586"/>
        <v>0</v>
      </c>
      <c r="BE161" s="26"/>
      <c r="BF161" s="26">
        <f t="shared" si="587"/>
        <v>0</v>
      </c>
      <c r="BG161" s="26"/>
      <c r="BH161" s="26">
        <f t="shared" si="588"/>
        <v>0</v>
      </c>
      <c r="BI161" s="26"/>
      <c r="BJ161" s="26">
        <f t="shared" si="589"/>
        <v>0</v>
      </c>
      <c r="BK161" s="26"/>
      <c r="BL161" s="26">
        <f t="shared" si="590"/>
        <v>0</v>
      </c>
      <c r="BM161" s="26"/>
      <c r="BN161" s="26">
        <f t="shared" si="591"/>
        <v>0</v>
      </c>
      <c r="BO161" s="26"/>
      <c r="BP161" s="26">
        <f t="shared" si="592"/>
        <v>0</v>
      </c>
      <c r="BQ161" s="26"/>
      <c r="BR161" s="26">
        <f t="shared" si="593"/>
        <v>0</v>
      </c>
      <c r="BS161" s="26"/>
      <c r="BT161" s="26">
        <f t="shared" si="594"/>
        <v>0</v>
      </c>
      <c r="BU161" s="26"/>
      <c r="BV161" s="26">
        <f t="shared" si="595"/>
        <v>0</v>
      </c>
      <c r="BW161" s="26"/>
      <c r="BX161" s="26">
        <f t="shared" si="596"/>
        <v>0</v>
      </c>
      <c r="BY161" s="26"/>
      <c r="BZ161" s="26">
        <f t="shared" si="597"/>
        <v>0</v>
      </c>
      <c r="CA161" s="26"/>
      <c r="CB161" s="26">
        <f t="shared" si="598"/>
        <v>0</v>
      </c>
      <c r="CC161" s="26"/>
      <c r="CD161" s="26">
        <f t="shared" si="599"/>
        <v>0</v>
      </c>
      <c r="CE161" s="26">
        <v>0</v>
      </c>
      <c r="CF161" s="26">
        <f t="shared" si="600"/>
        <v>0</v>
      </c>
      <c r="CG161" s="26"/>
      <c r="CH161" s="26">
        <f t="shared" si="601"/>
        <v>0</v>
      </c>
      <c r="CI161" s="26"/>
      <c r="CJ161" s="26">
        <f t="shared" si="602"/>
        <v>0</v>
      </c>
      <c r="CK161" s="26"/>
      <c r="CL161" s="26">
        <f t="shared" si="603"/>
        <v>0</v>
      </c>
      <c r="CM161" s="27"/>
      <c r="CN161" s="27">
        <f t="shared" si="604"/>
        <v>0</v>
      </c>
      <c r="CO161" s="26"/>
      <c r="CP161" s="26">
        <f t="shared" si="605"/>
        <v>0</v>
      </c>
      <c r="CQ161" s="26"/>
      <c r="CR161" s="26">
        <f t="shared" si="606"/>
        <v>0</v>
      </c>
      <c r="CS161" s="26"/>
      <c r="CT161" s="26">
        <f t="shared" si="607"/>
        <v>0</v>
      </c>
      <c r="CU161" s="26"/>
      <c r="CV161" s="26">
        <f t="shared" si="608"/>
        <v>0</v>
      </c>
      <c r="CW161" s="26"/>
      <c r="CX161" s="26">
        <f t="shared" si="609"/>
        <v>0</v>
      </c>
      <c r="CY161" s="26"/>
      <c r="CZ161" s="26">
        <f t="shared" si="610"/>
        <v>0</v>
      </c>
      <c r="DA161" s="26"/>
      <c r="DB161" s="26">
        <f t="shared" si="611"/>
        <v>0</v>
      </c>
      <c r="DC161" s="26"/>
      <c r="DD161" s="26">
        <f t="shared" si="612"/>
        <v>0</v>
      </c>
      <c r="DE161" s="26"/>
      <c r="DF161" s="26">
        <f t="shared" si="613"/>
        <v>0</v>
      </c>
      <c r="DG161" s="26"/>
      <c r="DH161" s="26"/>
      <c r="DI161" s="26"/>
      <c r="DJ161" s="26"/>
      <c r="DK161" s="26"/>
      <c r="DL161" s="26">
        <f t="shared" si="614"/>
        <v>0</v>
      </c>
      <c r="DM161" s="26"/>
      <c r="DN161" s="26"/>
      <c r="DO161" s="26"/>
      <c r="DP161" s="26"/>
      <c r="DQ161" s="32">
        <f t="shared" si="615"/>
        <v>0</v>
      </c>
      <c r="DR161" s="32">
        <f t="shared" si="616"/>
        <v>0</v>
      </c>
    </row>
    <row r="162" spans="1:122" ht="26.25" customHeight="1" x14ac:dyDescent="0.25">
      <c r="A162" s="28"/>
      <c r="B162" s="29">
        <v>136</v>
      </c>
      <c r="C162" s="23" t="s">
        <v>224</v>
      </c>
      <c r="D162" s="24">
        <f t="shared" si="556"/>
        <v>18150.400000000001</v>
      </c>
      <c r="E162" s="30">
        <v>4.2699999999999996</v>
      </c>
      <c r="F162" s="25">
        <v>1</v>
      </c>
      <c r="G162" s="24">
        <v>1.4</v>
      </c>
      <c r="H162" s="24">
        <v>1.68</v>
      </c>
      <c r="I162" s="24">
        <v>2.23</v>
      </c>
      <c r="J162" s="24">
        <v>2.39</v>
      </c>
      <c r="K162" s="26"/>
      <c r="L162" s="26">
        <f t="shared" si="564"/>
        <v>0</v>
      </c>
      <c r="M162" s="26"/>
      <c r="N162" s="26">
        <f t="shared" si="565"/>
        <v>0</v>
      </c>
      <c r="O162" s="26">
        <v>0</v>
      </c>
      <c r="P162" s="26">
        <f t="shared" si="566"/>
        <v>0</v>
      </c>
      <c r="Q162" s="26">
        <v>0</v>
      </c>
      <c r="R162" s="26">
        <f t="shared" si="567"/>
        <v>0</v>
      </c>
      <c r="S162" s="26">
        <v>12</v>
      </c>
      <c r="T162" s="26">
        <f t="shared" si="568"/>
        <v>1432240.8038399999</v>
      </c>
      <c r="U162" s="26">
        <v>188</v>
      </c>
      <c r="V162" s="26">
        <f t="shared" si="569"/>
        <v>22438439.260159995</v>
      </c>
      <c r="W162" s="26">
        <v>0</v>
      </c>
      <c r="X162" s="26">
        <f t="shared" si="570"/>
        <v>0</v>
      </c>
      <c r="Y162" s="26">
        <v>0</v>
      </c>
      <c r="Z162" s="26">
        <f t="shared" si="571"/>
        <v>0</v>
      </c>
      <c r="AA162" s="26">
        <v>0</v>
      </c>
      <c r="AB162" s="26">
        <f t="shared" si="572"/>
        <v>0</v>
      </c>
      <c r="AC162" s="26">
        <v>0</v>
      </c>
      <c r="AD162" s="26">
        <f t="shared" si="573"/>
        <v>0</v>
      </c>
      <c r="AE162" s="26">
        <v>0</v>
      </c>
      <c r="AF162" s="26">
        <f t="shared" si="574"/>
        <v>0</v>
      </c>
      <c r="AG162" s="26">
        <v>0</v>
      </c>
      <c r="AH162" s="26">
        <f t="shared" si="575"/>
        <v>0</v>
      </c>
      <c r="AI162" s="26">
        <v>0</v>
      </c>
      <c r="AJ162" s="26">
        <f t="shared" si="576"/>
        <v>0</v>
      </c>
      <c r="AK162" s="26">
        <v>0</v>
      </c>
      <c r="AL162" s="26">
        <f t="shared" si="577"/>
        <v>0</v>
      </c>
      <c r="AM162" s="26">
        <v>0</v>
      </c>
      <c r="AN162" s="26">
        <f t="shared" si="578"/>
        <v>0</v>
      </c>
      <c r="AO162" s="26">
        <v>0</v>
      </c>
      <c r="AP162" s="26">
        <f t="shared" si="579"/>
        <v>0</v>
      </c>
      <c r="AQ162" s="26">
        <v>0</v>
      </c>
      <c r="AR162" s="26">
        <f t="shared" si="580"/>
        <v>0</v>
      </c>
      <c r="AS162" s="26">
        <v>0</v>
      </c>
      <c r="AT162" s="26">
        <f t="shared" si="581"/>
        <v>0</v>
      </c>
      <c r="AU162" s="26">
        <v>0</v>
      </c>
      <c r="AV162" s="26">
        <f t="shared" si="582"/>
        <v>0</v>
      </c>
      <c r="AW162" s="26">
        <v>0</v>
      </c>
      <c r="AX162" s="26">
        <f t="shared" si="583"/>
        <v>0</v>
      </c>
      <c r="AY162" s="26">
        <v>0</v>
      </c>
      <c r="AZ162" s="26">
        <f t="shared" si="584"/>
        <v>0</v>
      </c>
      <c r="BA162" s="26">
        <v>0</v>
      </c>
      <c r="BB162" s="26">
        <f t="shared" si="585"/>
        <v>0</v>
      </c>
      <c r="BC162" s="26">
        <v>0</v>
      </c>
      <c r="BD162" s="26">
        <f t="shared" si="586"/>
        <v>0</v>
      </c>
      <c r="BE162" s="26">
        <v>0</v>
      </c>
      <c r="BF162" s="26">
        <f t="shared" si="587"/>
        <v>0</v>
      </c>
      <c r="BG162" s="26">
        <v>0</v>
      </c>
      <c r="BH162" s="26">
        <f t="shared" si="588"/>
        <v>0</v>
      </c>
      <c r="BI162" s="26">
        <v>0</v>
      </c>
      <c r="BJ162" s="26">
        <f t="shared" si="589"/>
        <v>0</v>
      </c>
      <c r="BK162" s="26">
        <v>0</v>
      </c>
      <c r="BL162" s="26">
        <f t="shared" si="590"/>
        <v>0</v>
      </c>
      <c r="BM162" s="26">
        <v>0</v>
      </c>
      <c r="BN162" s="26">
        <f t="shared" si="591"/>
        <v>0</v>
      </c>
      <c r="BO162" s="26">
        <v>0</v>
      </c>
      <c r="BP162" s="26">
        <f t="shared" si="592"/>
        <v>0</v>
      </c>
      <c r="BQ162" s="26">
        <v>0</v>
      </c>
      <c r="BR162" s="26">
        <f t="shared" si="593"/>
        <v>0</v>
      </c>
      <c r="BS162" s="26">
        <v>0</v>
      </c>
      <c r="BT162" s="26">
        <f t="shared" si="594"/>
        <v>0</v>
      </c>
      <c r="BU162" s="26">
        <v>0</v>
      </c>
      <c r="BV162" s="26">
        <f t="shared" si="595"/>
        <v>0</v>
      </c>
      <c r="BW162" s="26">
        <v>0</v>
      </c>
      <c r="BX162" s="26">
        <f t="shared" si="596"/>
        <v>0</v>
      </c>
      <c r="BY162" s="26">
        <v>0</v>
      </c>
      <c r="BZ162" s="26">
        <f t="shared" si="597"/>
        <v>0</v>
      </c>
      <c r="CA162" s="26">
        <v>0</v>
      </c>
      <c r="CB162" s="26">
        <f t="shared" si="598"/>
        <v>0</v>
      </c>
      <c r="CC162" s="26">
        <v>0</v>
      </c>
      <c r="CD162" s="26">
        <f t="shared" si="599"/>
        <v>0</v>
      </c>
      <c r="CE162" s="26">
        <v>0</v>
      </c>
      <c r="CF162" s="26">
        <f t="shared" si="600"/>
        <v>0</v>
      </c>
      <c r="CG162" s="26">
        <v>0</v>
      </c>
      <c r="CH162" s="26">
        <f t="shared" si="601"/>
        <v>0</v>
      </c>
      <c r="CI162" s="26"/>
      <c r="CJ162" s="26">
        <f t="shared" si="602"/>
        <v>0</v>
      </c>
      <c r="CK162" s="26">
        <v>0</v>
      </c>
      <c r="CL162" s="26">
        <f t="shared" si="603"/>
        <v>0</v>
      </c>
      <c r="CM162" s="27">
        <v>0</v>
      </c>
      <c r="CN162" s="27">
        <f t="shared" si="604"/>
        <v>0</v>
      </c>
      <c r="CO162" s="26"/>
      <c r="CP162" s="26">
        <f t="shared" si="605"/>
        <v>0</v>
      </c>
      <c r="CQ162" s="26">
        <v>0</v>
      </c>
      <c r="CR162" s="26">
        <f t="shared" si="606"/>
        <v>0</v>
      </c>
      <c r="CS162" s="26">
        <v>1</v>
      </c>
      <c r="CT162" s="26">
        <f t="shared" si="607"/>
        <v>135411.85781759999</v>
      </c>
      <c r="CU162" s="26">
        <v>0</v>
      </c>
      <c r="CV162" s="26">
        <f t="shared" si="608"/>
        <v>0</v>
      </c>
      <c r="CW162" s="26">
        <v>0</v>
      </c>
      <c r="CX162" s="26">
        <f t="shared" si="609"/>
        <v>0</v>
      </c>
      <c r="CY162" s="26">
        <v>0</v>
      </c>
      <c r="CZ162" s="26">
        <f t="shared" si="610"/>
        <v>0</v>
      </c>
      <c r="DA162" s="26">
        <v>0</v>
      </c>
      <c r="DB162" s="26">
        <f t="shared" si="611"/>
        <v>0</v>
      </c>
      <c r="DC162" s="26">
        <v>0</v>
      </c>
      <c r="DD162" s="26">
        <f t="shared" si="612"/>
        <v>0</v>
      </c>
      <c r="DE162" s="26">
        <v>0</v>
      </c>
      <c r="DF162" s="26">
        <f t="shared" si="613"/>
        <v>0</v>
      </c>
      <c r="DG162" s="26"/>
      <c r="DH162" s="26"/>
      <c r="DI162" s="26"/>
      <c r="DJ162" s="26"/>
      <c r="DK162" s="26"/>
      <c r="DL162" s="26">
        <f t="shared" si="614"/>
        <v>0</v>
      </c>
      <c r="DM162" s="26"/>
      <c r="DN162" s="26"/>
      <c r="DO162" s="26"/>
      <c r="DP162" s="26"/>
      <c r="DQ162" s="32">
        <f t="shared" si="615"/>
        <v>201</v>
      </c>
      <c r="DR162" s="32">
        <f t="shared" si="616"/>
        <v>24006091.921817597</v>
      </c>
    </row>
    <row r="163" spans="1:122" ht="45" x14ac:dyDescent="0.25">
      <c r="A163" s="28"/>
      <c r="B163" s="29">
        <v>137</v>
      </c>
      <c r="C163" s="23" t="s">
        <v>225</v>
      </c>
      <c r="D163" s="24">
        <f t="shared" si="556"/>
        <v>18150.400000000001</v>
      </c>
      <c r="E163" s="30">
        <v>3.46</v>
      </c>
      <c r="F163" s="25">
        <v>1</v>
      </c>
      <c r="G163" s="24">
        <v>1.4</v>
      </c>
      <c r="H163" s="24">
        <v>1.68</v>
      </c>
      <c r="I163" s="24">
        <v>2.23</v>
      </c>
      <c r="J163" s="24">
        <v>2.39</v>
      </c>
      <c r="K163" s="26"/>
      <c r="L163" s="26">
        <f t="shared" si="564"/>
        <v>0</v>
      </c>
      <c r="M163" s="26"/>
      <c r="N163" s="26">
        <f t="shared" si="565"/>
        <v>0</v>
      </c>
      <c r="O163" s="26">
        <v>0</v>
      </c>
      <c r="P163" s="26">
        <f t="shared" si="566"/>
        <v>0</v>
      </c>
      <c r="Q163" s="26">
        <v>0</v>
      </c>
      <c r="R163" s="26">
        <f t="shared" si="567"/>
        <v>0</v>
      </c>
      <c r="S163" s="26">
        <v>320</v>
      </c>
      <c r="T163" s="26">
        <f t="shared" si="568"/>
        <v>30948029.235199999</v>
      </c>
      <c r="U163" s="26">
        <v>593</v>
      </c>
      <c r="V163" s="26">
        <f t="shared" si="569"/>
        <v>57350566.67648001</v>
      </c>
      <c r="W163" s="26">
        <v>0</v>
      </c>
      <c r="X163" s="26">
        <f t="shared" si="570"/>
        <v>0</v>
      </c>
      <c r="Y163" s="26">
        <v>0</v>
      </c>
      <c r="Z163" s="26">
        <f t="shared" si="571"/>
        <v>0</v>
      </c>
      <c r="AA163" s="26">
        <v>0</v>
      </c>
      <c r="AB163" s="26">
        <f t="shared" si="572"/>
        <v>0</v>
      </c>
      <c r="AC163" s="26">
        <v>0</v>
      </c>
      <c r="AD163" s="26">
        <f t="shared" si="573"/>
        <v>0</v>
      </c>
      <c r="AE163" s="26">
        <v>0</v>
      </c>
      <c r="AF163" s="26">
        <f t="shared" si="574"/>
        <v>0</v>
      </c>
      <c r="AG163" s="26">
        <v>0</v>
      </c>
      <c r="AH163" s="26">
        <f t="shared" si="575"/>
        <v>0</v>
      </c>
      <c r="AI163" s="26">
        <v>0</v>
      </c>
      <c r="AJ163" s="26">
        <f t="shared" si="576"/>
        <v>0</v>
      </c>
      <c r="AK163" s="26">
        <v>0</v>
      </c>
      <c r="AL163" s="26">
        <f t="shared" si="577"/>
        <v>0</v>
      </c>
      <c r="AM163" s="26">
        <v>0</v>
      </c>
      <c r="AN163" s="26">
        <f t="shared" si="578"/>
        <v>0</v>
      </c>
      <c r="AO163" s="26">
        <v>0</v>
      </c>
      <c r="AP163" s="26">
        <f t="shared" si="579"/>
        <v>0</v>
      </c>
      <c r="AQ163" s="26">
        <v>0</v>
      </c>
      <c r="AR163" s="26">
        <f t="shared" si="580"/>
        <v>0</v>
      </c>
      <c r="AS163" s="26"/>
      <c r="AT163" s="26">
        <f t="shared" si="581"/>
        <v>0</v>
      </c>
      <c r="AU163" s="26">
        <v>0</v>
      </c>
      <c r="AV163" s="26">
        <f t="shared" si="582"/>
        <v>0</v>
      </c>
      <c r="AW163" s="26">
        <v>0</v>
      </c>
      <c r="AX163" s="26">
        <f t="shared" si="583"/>
        <v>0</v>
      </c>
      <c r="AY163" s="26">
        <v>0</v>
      </c>
      <c r="AZ163" s="26">
        <f t="shared" si="584"/>
        <v>0</v>
      </c>
      <c r="BA163" s="26">
        <v>0</v>
      </c>
      <c r="BB163" s="26">
        <f t="shared" si="585"/>
        <v>0</v>
      </c>
      <c r="BC163" s="26">
        <v>0</v>
      </c>
      <c r="BD163" s="26">
        <f t="shared" si="586"/>
        <v>0</v>
      </c>
      <c r="BE163" s="26">
        <v>0</v>
      </c>
      <c r="BF163" s="26">
        <f t="shared" si="587"/>
        <v>0</v>
      </c>
      <c r="BG163" s="26"/>
      <c r="BH163" s="26">
        <f t="shared" si="588"/>
        <v>0</v>
      </c>
      <c r="BI163" s="26">
        <v>0</v>
      </c>
      <c r="BJ163" s="26">
        <f t="shared" si="589"/>
        <v>0</v>
      </c>
      <c r="BK163" s="26">
        <v>0</v>
      </c>
      <c r="BL163" s="26">
        <f t="shared" si="590"/>
        <v>0</v>
      </c>
      <c r="BM163" s="26">
        <v>0</v>
      </c>
      <c r="BN163" s="26">
        <f t="shared" si="591"/>
        <v>0</v>
      </c>
      <c r="BO163" s="26">
        <v>0</v>
      </c>
      <c r="BP163" s="26">
        <f t="shared" si="592"/>
        <v>0</v>
      </c>
      <c r="BQ163" s="26">
        <v>0</v>
      </c>
      <c r="BR163" s="26">
        <f t="shared" si="593"/>
        <v>0</v>
      </c>
      <c r="BS163" s="26">
        <v>0</v>
      </c>
      <c r="BT163" s="26">
        <f t="shared" si="594"/>
        <v>0</v>
      </c>
      <c r="BU163" s="26">
        <v>0</v>
      </c>
      <c r="BV163" s="26">
        <f t="shared" si="595"/>
        <v>0</v>
      </c>
      <c r="BW163" s="26">
        <v>0</v>
      </c>
      <c r="BX163" s="26">
        <f t="shared" si="596"/>
        <v>0</v>
      </c>
      <c r="BY163" s="26">
        <v>0</v>
      </c>
      <c r="BZ163" s="26">
        <f t="shared" si="597"/>
        <v>0</v>
      </c>
      <c r="CA163" s="26">
        <v>0</v>
      </c>
      <c r="CB163" s="26">
        <f t="shared" si="598"/>
        <v>0</v>
      </c>
      <c r="CC163" s="26">
        <v>0</v>
      </c>
      <c r="CD163" s="26">
        <f t="shared" si="599"/>
        <v>0</v>
      </c>
      <c r="CE163" s="26">
        <v>0</v>
      </c>
      <c r="CF163" s="26">
        <f t="shared" si="600"/>
        <v>0</v>
      </c>
      <c r="CG163" s="26">
        <v>0</v>
      </c>
      <c r="CH163" s="26">
        <f t="shared" si="601"/>
        <v>0</v>
      </c>
      <c r="CI163" s="26">
        <v>0</v>
      </c>
      <c r="CJ163" s="26">
        <f t="shared" si="602"/>
        <v>0</v>
      </c>
      <c r="CK163" s="26">
        <v>0</v>
      </c>
      <c r="CL163" s="26">
        <f t="shared" si="603"/>
        <v>0</v>
      </c>
      <c r="CM163" s="27">
        <v>0</v>
      </c>
      <c r="CN163" s="27">
        <f t="shared" si="604"/>
        <v>0</v>
      </c>
      <c r="CO163" s="26"/>
      <c r="CP163" s="26">
        <f t="shared" si="605"/>
        <v>0</v>
      </c>
      <c r="CQ163" s="26">
        <v>0</v>
      </c>
      <c r="CR163" s="26">
        <f t="shared" si="606"/>
        <v>0</v>
      </c>
      <c r="CS163" s="26">
        <v>32</v>
      </c>
      <c r="CT163" s="26">
        <f t="shared" si="607"/>
        <v>3511194.5895936</v>
      </c>
      <c r="CU163" s="26">
        <v>0</v>
      </c>
      <c r="CV163" s="26">
        <f t="shared" si="608"/>
        <v>0</v>
      </c>
      <c r="CW163" s="26">
        <v>0</v>
      </c>
      <c r="CX163" s="26">
        <f t="shared" si="609"/>
        <v>0</v>
      </c>
      <c r="CY163" s="26">
        <v>0</v>
      </c>
      <c r="CZ163" s="26">
        <f t="shared" si="610"/>
        <v>0</v>
      </c>
      <c r="DA163" s="26">
        <v>0</v>
      </c>
      <c r="DB163" s="26">
        <f t="shared" si="611"/>
        <v>0</v>
      </c>
      <c r="DC163" s="26">
        <v>0</v>
      </c>
      <c r="DD163" s="26">
        <f t="shared" si="612"/>
        <v>0</v>
      </c>
      <c r="DE163" s="26">
        <v>0</v>
      </c>
      <c r="DF163" s="26">
        <f t="shared" si="613"/>
        <v>0</v>
      </c>
      <c r="DG163" s="26"/>
      <c r="DH163" s="26"/>
      <c r="DI163" s="26"/>
      <c r="DJ163" s="26"/>
      <c r="DK163" s="26"/>
      <c r="DL163" s="26">
        <f t="shared" si="614"/>
        <v>0</v>
      </c>
      <c r="DM163" s="26"/>
      <c r="DN163" s="26"/>
      <c r="DO163" s="26"/>
      <c r="DP163" s="26"/>
      <c r="DQ163" s="32">
        <f t="shared" si="615"/>
        <v>945</v>
      </c>
      <c r="DR163" s="32">
        <f t="shared" si="616"/>
        <v>91809790.501273617</v>
      </c>
    </row>
    <row r="164" spans="1:122" ht="45" x14ac:dyDescent="0.25">
      <c r="A164" s="28"/>
      <c r="B164" s="29">
        <v>138</v>
      </c>
      <c r="C164" s="23" t="s">
        <v>226</v>
      </c>
      <c r="D164" s="24">
        <f t="shared" si="556"/>
        <v>18150.400000000001</v>
      </c>
      <c r="E164" s="30">
        <v>2.0499999999999998</v>
      </c>
      <c r="F164" s="25">
        <v>1</v>
      </c>
      <c r="G164" s="24">
        <v>1.4</v>
      </c>
      <c r="H164" s="24">
        <v>1.68</v>
      </c>
      <c r="I164" s="24">
        <v>2.23</v>
      </c>
      <c r="J164" s="24">
        <v>2.39</v>
      </c>
      <c r="K164" s="26"/>
      <c r="L164" s="26">
        <f t="shared" si="564"/>
        <v>0</v>
      </c>
      <c r="M164" s="26"/>
      <c r="N164" s="26">
        <f t="shared" si="565"/>
        <v>0</v>
      </c>
      <c r="O164" s="26">
        <v>0</v>
      </c>
      <c r="P164" s="26">
        <f t="shared" si="566"/>
        <v>0</v>
      </c>
      <c r="Q164" s="26">
        <v>0</v>
      </c>
      <c r="R164" s="26">
        <f t="shared" si="567"/>
        <v>0</v>
      </c>
      <c r="S164" s="26">
        <v>1222</v>
      </c>
      <c r="T164" s="26">
        <f t="shared" si="568"/>
        <v>70021593.241599992</v>
      </c>
      <c r="U164" s="26"/>
      <c r="V164" s="26">
        <f t="shared" si="569"/>
        <v>0</v>
      </c>
      <c r="W164" s="26">
        <v>0</v>
      </c>
      <c r="X164" s="26">
        <f t="shared" si="570"/>
        <v>0</v>
      </c>
      <c r="Y164" s="26">
        <v>0</v>
      </c>
      <c r="Z164" s="26">
        <f t="shared" si="571"/>
        <v>0</v>
      </c>
      <c r="AA164" s="26">
        <v>0</v>
      </c>
      <c r="AB164" s="26">
        <f t="shared" si="572"/>
        <v>0</v>
      </c>
      <c r="AC164" s="26">
        <v>0</v>
      </c>
      <c r="AD164" s="26">
        <f t="shared" si="573"/>
        <v>0</v>
      </c>
      <c r="AE164" s="26">
        <v>0</v>
      </c>
      <c r="AF164" s="26">
        <f t="shared" si="574"/>
        <v>0</v>
      </c>
      <c r="AG164" s="26">
        <v>0</v>
      </c>
      <c r="AH164" s="26">
        <f t="shared" si="575"/>
        <v>0</v>
      </c>
      <c r="AI164" s="26">
        <v>0</v>
      </c>
      <c r="AJ164" s="26">
        <f t="shared" si="576"/>
        <v>0</v>
      </c>
      <c r="AK164" s="26">
        <v>0</v>
      </c>
      <c r="AL164" s="26">
        <f t="shared" si="577"/>
        <v>0</v>
      </c>
      <c r="AM164" s="26">
        <v>0</v>
      </c>
      <c r="AN164" s="26">
        <f t="shared" si="578"/>
        <v>0</v>
      </c>
      <c r="AO164" s="26">
        <v>0</v>
      </c>
      <c r="AP164" s="26">
        <f t="shared" si="579"/>
        <v>0</v>
      </c>
      <c r="AQ164" s="26">
        <v>0</v>
      </c>
      <c r="AR164" s="26">
        <f t="shared" si="580"/>
        <v>0</v>
      </c>
      <c r="AS164" s="26"/>
      <c r="AT164" s="26">
        <f t="shared" si="581"/>
        <v>0</v>
      </c>
      <c r="AU164" s="26"/>
      <c r="AV164" s="26">
        <f t="shared" si="582"/>
        <v>0</v>
      </c>
      <c r="AW164" s="26">
        <v>0</v>
      </c>
      <c r="AX164" s="26">
        <f t="shared" si="583"/>
        <v>0</v>
      </c>
      <c r="AY164" s="26">
        <v>0</v>
      </c>
      <c r="AZ164" s="26">
        <f t="shared" si="584"/>
        <v>0</v>
      </c>
      <c r="BA164" s="26">
        <v>0</v>
      </c>
      <c r="BB164" s="26">
        <f t="shared" si="585"/>
        <v>0</v>
      </c>
      <c r="BC164" s="26">
        <v>0</v>
      </c>
      <c r="BD164" s="26">
        <f t="shared" si="586"/>
        <v>0</v>
      </c>
      <c r="BE164" s="26">
        <v>0</v>
      </c>
      <c r="BF164" s="26">
        <f t="shared" si="587"/>
        <v>0</v>
      </c>
      <c r="BG164" s="26"/>
      <c r="BH164" s="26">
        <f t="shared" si="588"/>
        <v>0</v>
      </c>
      <c r="BI164" s="26"/>
      <c r="BJ164" s="26">
        <f t="shared" si="589"/>
        <v>0</v>
      </c>
      <c r="BK164" s="26">
        <v>0</v>
      </c>
      <c r="BL164" s="26">
        <f t="shared" si="590"/>
        <v>0</v>
      </c>
      <c r="BM164" s="26">
        <v>0</v>
      </c>
      <c r="BN164" s="26">
        <f t="shared" si="591"/>
        <v>0</v>
      </c>
      <c r="BO164" s="26">
        <v>0</v>
      </c>
      <c r="BP164" s="26">
        <f t="shared" si="592"/>
        <v>0</v>
      </c>
      <c r="BQ164" s="26">
        <v>0</v>
      </c>
      <c r="BR164" s="26">
        <f t="shared" si="593"/>
        <v>0</v>
      </c>
      <c r="BS164" s="26">
        <v>0</v>
      </c>
      <c r="BT164" s="26">
        <f t="shared" si="594"/>
        <v>0</v>
      </c>
      <c r="BU164" s="26">
        <v>0</v>
      </c>
      <c r="BV164" s="26">
        <f t="shared" si="595"/>
        <v>0</v>
      </c>
      <c r="BW164" s="26">
        <v>0</v>
      </c>
      <c r="BX164" s="26">
        <f t="shared" si="596"/>
        <v>0</v>
      </c>
      <c r="BY164" s="26">
        <v>0</v>
      </c>
      <c r="BZ164" s="26">
        <f t="shared" si="597"/>
        <v>0</v>
      </c>
      <c r="CA164" s="26">
        <v>0</v>
      </c>
      <c r="CB164" s="26">
        <f t="shared" si="598"/>
        <v>0</v>
      </c>
      <c r="CC164" s="26">
        <v>0</v>
      </c>
      <c r="CD164" s="26">
        <f t="shared" si="599"/>
        <v>0</v>
      </c>
      <c r="CE164" s="26">
        <v>0</v>
      </c>
      <c r="CF164" s="26">
        <f t="shared" si="600"/>
        <v>0</v>
      </c>
      <c r="CG164" s="26">
        <v>0</v>
      </c>
      <c r="CH164" s="26">
        <f t="shared" si="601"/>
        <v>0</v>
      </c>
      <c r="CI164" s="26"/>
      <c r="CJ164" s="26">
        <f t="shared" si="602"/>
        <v>0</v>
      </c>
      <c r="CK164" s="26">
        <v>0</v>
      </c>
      <c r="CL164" s="26">
        <f t="shared" si="603"/>
        <v>0</v>
      </c>
      <c r="CM164" s="27">
        <v>1</v>
      </c>
      <c r="CN164" s="27">
        <f t="shared" si="604"/>
        <v>65010.376704000002</v>
      </c>
      <c r="CO164" s="26"/>
      <c r="CP164" s="26">
        <f t="shared" si="605"/>
        <v>0</v>
      </c>
      <c r="CQ164" s="26">
        <v>0</v>
      </c>
      <c r="CR164" s="26">
        <f t="shared" si="606"/>
        <v>0</v>
      </c>
      <c r="CS164" s="26">
        <v>530</v>
      </c>
      <c r="CT164" s="26">
        <f t="shared" si="607"/>
        <v>34455499.653119996</v>
      </c>
      <c r="CU164" s="26">
        <v>0</v>
      </c>
      <c r="CV164" s="26">
        <f t="shared" si="608"/>
        <v>0</v>
      </c>
      <c r="CW164" s="26">
        <v>0</v>
      </c>
      <c r="CX164" s="26">
        <f t="shared" si="609"/>
        <v>0</v>
      </c>
      <c r="CY164" s="26">
        <v>0</v>
      </c>
      <c r="CZ164" s="26">
        <f t="shared" si="610"/>
        <v>0</v>
      </c>
      <c r="DA164" s="26">
        <v>0</v>
      </c>
      <c r="DB164" s="26">
        <f t="shared" si="611"/>
        <v>0</v>
      </c>
      <c r="DC164" s="26">
        <v>0</v>
      </c>
      <c r="DD164" s="26">
        <f t="shared" si="612"/>
        <v>0</v>
      </c>
      <c r="DE164" s="26">
        <v>0</v>
      </c>
      <c r="DF164" s="26">
        <f t="shared" si="613"/>
        <v>0</v>
      </c>
      <c r="DG164" s="26"/>
      <c r="DH164" s="26"/>
      <c r="DI164" s="26"/>
      <c r="DJ164" s="26"/>
      <c r="DK164" s="26"/>
      <c r="DL164" s="26">
        <f t="shared" si="614"/>
        <v>0</v>
      </c>
      <c r="DM164" s="26"/>
      <c r="DN164" s="26"/>
      <c r="DO164" s="26"/>
      <c r="DP164" s="26"/>
      <c r="DQ164" s="32">
        <f t="shared" si="615"/>
        <v>1753</v>
      </c>
      <c r="DR164" s="32">
        <f t="shared" si="616"/>
        <v>104542103.271424</v>
      </c>
    </row>
    <row r="165" spans="1:122" ht="45" x14ac:dyDescent="0.25">
      <c r="A165" s="28"/>
      <c r="B165" s="29">
        <v>139</v>
      </c>
      <c r="C165" s="23" t="s">
        <v>227</v>
      </c>
      <c r="D165" s="24">
        <f t="shared" si="556"/>
        <v>18150.400000000001</v>
      </c>
      <c r="E165" s="30">
        <v>2.8</v>
      </c>
      <c r="F165" s="25">
        <v>1</v>
      </c>
      <c r="G165" s="24">
        <v>1.4</v>
      </c>
      <c r="H165" s="24">
        <v>1.68</v>
      </c>
      <c r="I165" s="24">
        <v>2.23</v>
      </c>
      <c r="J165" s="24">
        <v>2.39</v>
      </c>
      <c r="K165" s="26"/>
      <c r="L165" s="26">
        <f t="shared" si="564"/>
        <v>0</v>
      </c>
      <c r="M165" s="26"/>
      <c r="N165" s="26">
        <f t="shared" si="565"/>
        <v>0</v>
      </c>
      <c r="O165" s="26"/>
      <c r="P165" s="26">
        <f t="shared" si="566"/>
        <v>0</v>
      </c>
      <c r="Q165" s="26"/>
      <c r="R165" s="26">
        <f t="shared" si="567"/>
        <v>0</v>
      </c>
      <c r="S165" s="26">
        <v>1040</v>
      </c>
      <c r="T165" s="26">
        <f t="shared" si="568"/>
        <v>81395105.791999996</v>
      </c>
      <c r="U165" s="26"/>
      <c r="V165" s="26">
        <f t="shared" si="569"/>
        <v>0</v>
      </c>
      <c r="W165" s="26"/>
      <c r="X165" s="26">
        <f t="shared" si="570"/>
        <v>0</v>
      </c>
      <c r="Y165" s="26"/>
      <c r="Z165" s="26">
        <f t="shared" si="571"/>
        <v>0</v>
      </c>
      <c r="AA165" s="26"/>
      <c r="AB165" s="26">
        <f t="shared" si="572"/>
        <v>0</v>
      </c>
      <c r="AC165" s="26"/>
      <c r="AD165" s="26">
        <f t="shared" si="573"/>
        <v>0</v>
      </c>
      <c r="AE165" s="26"/>
      <c r="AF165" s="26">
        <f t="shared" si="574"/>
        <v>0</v>
      </c>
      <c r="AG165" s="26"/>
      <c r="AH165" s="26">
        <f t="shared" si="575"/>
        <v>0</v>
      </c>
      <c r="AI165" s="26"/>
      <c r="AJ165" s="26">
        <f t="shared" si="576"/>
        <v>0</v>
      </c>
      <c r="AK165" s="26"/>
      <c r="AL165" s="26">
        <f t="shared" si="577"/>
        <v>0</v>
      </c>
      <c r="AM165" s="26"/>
      <c r="AN165" s="26">
        <f t="shared" si="578"/>
        <v>0</v>
      </c>
      <c r="AO165" s="26"/>
      <c r="AP165" s="26">
        <f t="shared" si="579"/>
        <v>0</v>
      </c>
      <c r="AQ165" s="26"/>
      <c r="AR165" s="26">
        <f t="shared" si="580"/>
        <v>0</v>
      </c>
      <c r="AS165" s="26"/>
      <c r="AT165" s="26">
        <f t="shared" si="581"/>
        <v>0</v>
      </c>
      <c r="AU165" s="26"/>
      <c r="AV165" s="26">
        <f t="shared" si="582"/>
        <v>0</v>
      </c>
      <c r="AW165" s="26"/>
      <c r="AX165" s="26">
        <f t="shared" si="583"/>
        <v>0</v>
      </c>
      <c r="AY165" s="26"/>
      <c r="AZ165" s="26">
        <f t="shared" si="584"/>
        <v>0</v>
      </c>
      <c r="BA165" s="26"/>
      <c r="BB165" s="26">
        <f t="shared" si="585"/>
        <v>0</v>
      </c>
      <c r="BC165" s="26"/>
      <c r="BD165" s="26">
        <f t="shared" si="586"/>
        <v>0</v>
      </c>
      <c r="BE165" s="26"/>
      <c r="BF165" s="26">
        <f t="shared" si="587"/>
        <v>0</v>
      </c>
      <c r="BG165" s="26"/>
      <c r="BH165" s="26">
        <f t="shared" si="588"/>
        <v>0</v>
      </c>
      <c r="BI165" s="26"/>
      <c r="BJ165" s="26">
        <f t="shared" si="589"/>
        <v>0</v>
      </c>
      <c r="BK165" s="26"/>
      <c r="BL165" s="26">
        <f t="shared" si="590"/>
        <v>0</v>
      </c>
      <c r="BM165" s="26"/>
      <c r="BN165" s="26">
        <f t="shared" si="591"/>
        <v>0</v>
      </c>
      <c r="BO165" s="26"/>
      <c r="BP165" s="26">
        <f t="shared" si="592"/>
        <v>0</v>
      </c>
      <c r="BQ165" s="26"/>
      <c r="BR165" s="26">
        <f t="shared" si="593"/>
        <v>0</v>
      </c>
      <c r="BS165" s="26"/>
      <c r="BT165" s="26">
        <f t="shared" si="594"/>
        <v>0</v>
      </c>
      <c r="BU165" s="26"/>
      <c r="BV165" s="26">
        <f t="shared" si="595"/>
        <v>0</v>
      </c>
      <c r="BW165" s="26"/>
      <c r="BX165" s="26">
        <f t="shared" si="596"/>
        <v>0</v>
      </c>
      <c r="BY165" s="26"/>
      <c r="BZ165" s="26">
        <f t="shared" si="597"/>
        <v>0</v>
      </c>
      <c r="CA165" s="26"/>
      <c r="CB165" s="26">
        <f t="shared" si="598"/>
        <v>0</v>
      </c>
      <c r="CC165" s="26"/>
      <c r="CD165" s="26">
        <f t="shared" si="599"/>
        <v>0</v>
      </c>
      <c r="CE165" s="26">
        <v>0</v>
      </c>
      <c r="CF165" s="26">
        <f t="shared" si="600"/>
        <v>0</v>
      </c>
      <c r="CG165" s="26"/>
      <c r="CH165" s="26">
        <f t="shared" si="601"/>
        <v>0</v>
      </c>
      <c r="CI165" s="26"/>
      <c r="CJ165" s="26">
        <f t="shared" si="602"/>
        <v>0</v>
      </c>
      <c r="CK165" s="26"/>
      <c r="CL165" s="26">
        <f t="shared" si="603"/>
        <v>0</v>
      </c>
      <c r="CM165" s="27"/>
      <c r="CN165" s="27">
        <f t="shared" si="604"/>
        <v>0</v>
      </c>
      <c r="CO165" s="26"/>
      <c r="CP165" s="26">
        <f t="shared" si="605"/>
        <v>0</v>
      </c>
      <c r="CQ165" s="26"/>
      <c r="CR165" s="26">
        <f t="shared" si="606"/>
        <v>0</v>
      </c>
      <c r="CS165" s="26">
        <v>710</v>
      </c>
      <c r="CT165" s="26">
        <f t="shared" si="607"/>
        <v>63044209.213440008</v>
      </c>
      <c r="CU165" s="26"/>
      <c r="CV165" s="26">
        <f t="shared" si="608"/>
        <v>0</v>
      </c>
      <c r="CW165" s="26"/>
      <c r="CX165" s="26">
        <f t="shared" si="609"/>
        <v>0</v>
      </c>
      <c r="CY165" s="26"/>
      <c r="CZ165" s="26">
        <f t="shared" si="610"/>
        <v>0</v>
      </c>
      <c r="DA165" s="26"/>
      <c r="DB165" s="26">
        <f t="shared" si="611"/>
        <v>0</v>
      </c>
      <c r="DC165" s="26"/>
      <c r="DD165" s="26">
        <f t="shared" si="612"/>
        <v>0</v>
      </c>
      <c r="DE165" s="26"/>
      <c r="DF165" s="26">
        <f t="shared" si="613"/>
        <v>0</v>
      </c>
      <c r="DG165" s="26"/>
      <c r="DH165" s="26"/>
      <c r="DI165" s="26"/>
      <c r="DJ165" s="26"/>
      <c r="DK165" s="26"/>
      <c r="DL165" s="26">
        <f t="shared" si="614"/>
        <v>0</v>
      </c>
      <c r="DM165" s="26"/>
      <c r="DN165" s="26"/>
      <c r="DO165" s="26"/>
      <c r="DP165" s="26"/>
      <c r="DQ165" s="32">
        <f t="shared" si="615"/>
        <v>1750</v>
      </c>
      <c r="DR165" s="32">
        <f t="shared" si="616"/>
        <v>144439315.00544</v>
      </c>
    </row>
    <row r="166" spans="1:122" ht="45" x14ac:dyDescent="0.25">
      <c r="A166" s="28"/>
      <c r="B166" s="29">
        <v>140</v>
      </c>
      <c r="C166" s="23" t="s">
        <v>228</v>
      </c>
      <c r="D166" s="24">
        <f t="shared" si="556"/>
        <v>18150.400000000001</v>
      </c>
      <c r="E166" s="30">
        <v>7.92</v>
      </c>
      <c r="F166" s="25">
        <v>1</v>
      </c>
      <c r="G166" s="24">
        <v>1.4</v>
      </c>
      <c r="H166" s="24">
        <v>1.68</v>
      </c>
      <c r="I166" s="24">
        <v>2.23</v>
      </c>
      <c r="J166" s="24">
        <v>2.39</v>
      </c>
      <c r="K166" s="26"/>
      <c r="L166" s="26">
        <f t="shared" si="564"/>
        <v>0</v>
      </c>
      <c r="M166" s="26"/>
      <c r="N166" s="26">
        <f t="shared" si="565"/>
        <v>0</v>
      </c>
      <c r="O166" s="26"/>
      <c r="P166" s="26">
        <f t="shared" si="566"/>
        <v>0</v>
      </c>
      <c r="Q166" s="26"/>
      <c r="R166" s="26">
        <f t="shared" si="567"/>
        <v>0</v>
      </c>
      <c r="S166" s="26">
        <v>160</v>
      </c>
      <c r="T166" s="26">
        <f t="shared" si="568"/>
        <v>35420287.795199998</v>
      </c>
      <c r="U166" s="26"/>
      <c r="V166" s="26">
        <f t="shared" si="569"/>
        <v>0</v>
      </c>
      <c r="W166" s="26"/>
      <c r="X166" s="26">
        <f t="shared" si="570"/>
        <v>0</v>
      </c>
      <c r="Y166" s="26"/>
      <c r="Z166" s="26">
        <f t="shared" si="571"/>
        <v>0</v>
      </c>
      <c r="AA166" s="26"/>
      <c r="AB166" s="26">
        <f t="shared" si="572"/>
        <v>0</v>
      </c>
      <c r="AC166" s="26"/>
      <c r="AD166" s="26">
        <f t="shared" si="573"/>
        <v>0</v>
      </c>
      <c r="AE166" s="26"/>
      <c r="AF166" s="26">
        <f t="shared" si="574"/>
        <v>0</v>
      </c>
      <c r="AG166" s="26"/>
      <c r="AH166" s="26">
        <f t="shared" si="575"/>
        <v>0</v>
      </c>
      <c r="AI166" s="26"/>
      <c r="AJ166" s="26">
        <f t="shared" si="576"/>
        <v>0</v>
      </c>
      <c r="AK166" s="26"/>
      <c r="AL166" s="26">
        <f t="shared" si="577"/>
        <v>0</v>
      </c>
      <c r="AM166" s="26"/>
      <c r="AN166" s="26">
        <f t="shared" si="578"/>
        <v>0</v>
      </c>
      <c r="AO166" s="26"/>
      <c r="AP166" s="26">
        <f t="shared" si="579"/>
        <v>0</v>
      </c>
      <c r="AQ166" s="26"/>
      <c r="AR166" s="26">
        <f t="shared" si="580"/>
        <v>0</v>
      </c>
      <c r="AS166" s="26"/>
      <c r="AT166" s="26">
        <f t="shared" si="581"/>
        <v>0</v>
      </c>
      <c r="AU166" s="26"/>
      <c r="AV166" s="26">
        <f t="shared" si="582"/>
        <v>0</v>
      </c>
      <c r="AW166" s="26"/>
      <c r="AX166" s="26">
        <f t="shared" si="583"/>
        <v>0</v>
      </c>
      <c r="AY166" s="26"/>
      <c r="AZ166" s="26">
        <f t="shared" si="584"/>
        <v>0</v>
      </c>
      <c r="BA166" s="26"/>
      <c r="BB166" s="26">
        <f t="shared" si="585"/>
        <v>0</v>
      </c>
      <c r="BC166" s="26"/>
      <c r="BD166" s="26">
        <f t="shared" si="586"/>
        <v>0</v>
      </c>
      <c r="BE166" s="26"/>
      <c r="BF166" s="26">
        <f t="shared" si="587"/>
        <v>0</v>
      </c>
      <c r="BG166" s="26"/>
      <c r="BH166" s="26">
        <f t="shared" si="588"/>
        <v>0</v>
      </c>
      <c r="BI166" s="26"/>
      <c r="BJ166" s="26">
        <f t="shared" si="589"/>
        <v>0</v>
      </c>
      <c r="BK166" s="26"/>
      <c r="BL166" s="26">
        <f t="shared" si="590"/>
        <v>0</v>
      </c>
      <c r="BM166" s="26"/>
      <c r="BN166" s="26">
        <f t="shared" si="591"/>
        <v>0</v>
      </c>
      <c r="BO166" s="26"/>
      <c r="BP166" s="26">
        <f t="shared" si="592"/>
        <v>0</v>
      </c>
      <c r="BQ166" s="26"/>
      <c r="BR166" s="26">
        <f t="shared" si="593"/>
        <v>0</v>
      </c>
      <c r="BS166" s="26"/>
      <c r="BT166" s="26">
        <f t="shared" si="594"/>
        <v>0</v>
      </c>
      <c r="BU166" s="26"/>
      <c r="BV166" s="26">
        <f t="shared" si="595"/>
        <v>0</v>
      </c>
      <c r="BW166" s="26"/>
      <c r="BX166" s="26">
        <f t="shared" si="596"/>
        <v>0</v>
      </c>
      <c r="BY166" s="26"/>
      <c r="BZ166" s="26">
        <f t="shared" si="597"/>
        <v>0</v>
      </c>
      <c r="CA166" s="26"/>
      <c r="CB166" s="26">
        <f t="shared" si="598"/>
        <v>0</v>
      </c>
      <c r="CC166" s="26"/>
      <c r="CD166" s="26">
        <f t="shared" si="599"/>
        <v>0</v>
      </c>
      <c r="CE166" s="26"/>
      <c r="CF166" s="26">
        <f t="shared" si="600"/>
        <v>0</v>
      </c>
      <c r="CG166" s="26"/>
      <c r="CH166" s="26">
        <f t="shared" si="601"/>
        <v>0</v>
      </c>
      <c r="CI166" s="26"/>
      <c r="CJ166" s="26">
        <f t="shared" si="602"/>
        <v>0</v>
      </c>
      <c r="CK166" s="26"/>
      <c r="CL166" s="26">
        <f t="shared" si="603"/>
        <v>0</v>
      </c>
      <c r="CM166" s="27"/>
      <c r="CN166" s="27">
        <f t="shared" si="604"/>
        <v>0</v>
      </c>
      <c r="CO166" s="26"/>
      <c r="CP166" s="26">
        <f t="shared" si="605"/>
        <v>0</v>
      </c>
      <c r="CQ166" s="26"/>
      <c r="CR166" s="26">
        <f t="shared" si="606"/>
        <v>0</v>
      </c>
      <c r="CS166" s="26">
        <v>78</v>
      </c>
      <c r="CT166" s="26">
        <f t="shared" si="607"/>
        <v>19590639.176908802</v>
      </c>
      <c r="CU166" s="26"/>
      <c r="CV166" s="26">
        <f t="shared" si="608"/>
        <v>0</v>
      </c>
      <c r="CW166" s="26"/>
      <c r="CX166" s="26">
        <f t="shared" si="609"/>
        <v>0</v>
      </c>
      <c r="CY166" s="26"/>
      <c r="CZ166" s="26">
        <f t="shared" si="610"/>
        <v>0</v>
      </c>
      <c r="DA166" s="26"/>
      <c r="DB166" s="26">
        <f t="shared" si="611"/>
        <v>0</v>
      </c>
      <c r="DC166" s="26"/>
      <c r="DD166" s="26">
        <f t="shared" si="612"/>
        <v>0</v>
      </c>
      <c r="DE166" s="26"/>
      <c r="DF166" s="26">
        <f t="shared" si="613"/>
        <v>0</v>
      </c>
      <c r="DG166" s="26"/>
      <c r="DH166" s="26"/>
      <c r="DI166" s="26"/>
      <c r="DJ166" s="26"/>
      <c r="DK166" s="26"/>
      <c r="DL166" s="26">
        <f t="shared" si="614"/>
        <v>0</v>
      </c>
      <c r="DM166" s="26"/>
      <c r="DN166" s="26"/>
      <c r="DO166" s="26"/>
      <c r="DP166" s="26"/>
      <c r="DQ166" s="32">
        <f t="shared" si="615"/>
        <v>238</v>
      </c>
      <c r="DR166" s="32">
        <f t="shared" si="616"/>
        <v>55010926.972108796</v>
      </c>
    </row>
    <row r="167" spans="1:122" x14ac:dyDescent="0.25">
      <c r="A167" s="28"/>
      <c r="B167" s="29">
        <v>141</v>
      </c>
      <c r="C167" s="23" t="s">
        <v>229</v>
      </c>
      <c r="D167" s="24">
        <f t="shared" si="556"/>
        <v>18150.400000000001</v>
      </c>
      <c r="E167" s="30">
        <v>2</v>
      </c>
      <c r="F167" s="25">
        <v>1</v>
      </c>
      <c r="G167" s="24">
        <v>1.4</v>
      </c>
      <c r="H167" s="24">
        <v>1.68</v>
      </c>
      <c r="I167" s="24">
        <v>2.23</v>
      </c>
      <c r="J167" s="24">
        <v>2.39</v>
      </c>
      <c r="K167" s="26"/>
      <c r="L167" s="26">
        <f t="shared" si="564"/>
        <v>0</v>
      </c>
      <c r="M167" s="26"/>
      <c r="N167" s="26">
        <f t="shared" si="565"/>
        <v>0</v>
      </c>
      <c r="O167" s="26">
        <v>0</v>
      </c>
      <c r="P167" s="26">
        <f t="shared" si="566"/>
        <v>0</v>
      </c>
      <c r="Q167" s="26">
        <v>0</v>
      </c>
      <c r="R167" s="26">
        <f t="shared" si="567"/>
        <v>0</v>
      </c>
      <c r="S167" s="26">
        <v>20</v>
      </c>
      <c r="T167" s="26">
        <f t="shared" si="568"/>
        <v>1118064.6399999999</v>
      </c>
      <c r="U167" s="26"/>
      <c r="V167" s="26">
        <f t="shared" si="569"/>
        <v>0</v>
      </c>
      <c r="W167" s="26">
        <v>0</v>
      </c>
      <c r="X167" s="26">
        <f t="shared" si="570"/>
        <v>0</v>
      </c>
      <c r="Y167" s="26">
        <v>0</v>
      </c>
      <c r="Z167" s="26">
        <f t="shared" si="571"/>
        <v>0</v>
      </c>
      <c r="AA167" s="26">
        <v>0</v>
      </c>
      <c r="AB167" s="26">
        <f t="shared" si="572"/>
        <v>0</v>
      </c>
      <c r="AC167" s="26">
        <v>0</v>
      </c>
      <c r="AD167" s="26">
        <f t="shared" si="573"/>
        <v>0</v>
      </c>
      <c r="AE167" s="26">
        <v>0</v>
      </c>
      <c r="AF167" s="26">
        <f t="shared" si="574"/>
        <v>0</v>
      </c>
      <c r="AG167" s="26">
        <v>0</v>
      </c>
      <c r="AH167" s="26">
        <f t="shared" si="575"/>
        <v>0</v>
      </c>
      <c r="AI167" s="26">
        <v>0</v>
      </c>
      <c r="AJ167" s="26">
        <f t="shared" si="576"/>
        <v>0</v>
      </c>
      <c r="AK167" s="26">
        <v>0</v>
      </c>
      <c r="AL167" s="26">
        <f t="shared" si="577"/>
        <v>0</v>
      </c>
      <c r="AM167" s="26">
        <v>0</v>
      </c>
      <c r="AN167" s="26">
        <f t="shared" si="578"/>
        <v>0</v>
      </c>
      <c r="AO167" s="26">
        <v>0</v>
      </c>
      <c r="AP167" s="26">
        <f t="shared" si="579"/>
        <v>0</v>
      </c>
      <c r="AQ167" s="26">
        <v>0</v>
      </c>
      <c r="AR167" s="26">
        <f t="shared" si="580"/>
        <v>0</v>
      </c>
      <c r="AS167" s="26">
        <v>0</v>
      </c>
      <c r="AT167" s="26">
        <f t="shared" si="581"/>
        <v>0</v>
      </c>
      <c r="AU167" s="26">
        <v>0</v>
      </c>
      <c r="AV167" s="26">
        <f t="shared" si="582"/>
        <v>0</v>
      </c>
      <c r="AW167" s="26">
        <v>0</v>
      </c>
      <c r="AX167" s="26">
        <f t="shared" si="583"/>
        <v>0</v>
      </c>
      <c r="AY167" s="26">
        <v>0</v>
      </c>
      <c r="AZ167" s="26">
        <f t="shared" si="584"/>
        <v>0</v>
      </c>
      <c r="BA167" s="26">
        <v>0</v>
      </c>
      <c r="BB167" s="26">
        <f t="shared" si="585"/>
        <v>0</v>
      </c>
      <c r="BC167" s="26">
        <v>0</v>
      </c>
      <c r="BD167" s="26">
        <f t="shared" si="586"/>
        <v>0</v>
      </c>
      <c r="BE167" s="26">
        <v>0</v>
      </c>
      <c r="BF167" s="26">
        <f t="shared" si="587"/>
        <v>0</v>
      </c>
      <c r="BG167" s="26">
        <v>0</v>
      </c>
      <c r="BH167" s="26">
        <f t="shared" si="588"/>
        <v>0</v>
      </c>
      <c r="BI167" s="26">
        <v>0</v>
      </c>
      <c r="BJ167" s="26">
        <f t="shared" si="589"/>
        <v>0</v>
      </c>
      <c r="BK167" s="26">
        <v>0</v>
      </c>
      <c r="BL167" s="26">
        <f t="shared" si="590"/>
        <v>0</v>
      </c>
      <c r="BM167" s="26">
        <v>0</v>
      </c>
      <c r="BN167" s="26">
        <f t="shared" si="591"/>
        <v>0</v>
      </c>
      <c r="BO167" s="26">
        <v>0</v>
      </c>
      <c r="BP167" s="26">
        <f t="shared" si="592"/>
        <v>0</v>
      </c>
      <c r="BQ167" s="26">
        <v>0</v>
      </c>
      <c r="BR167" s="26">
        <f t="shared" si="593"/>
        <v>0</v>
      </c>
      <c r="BS167" s="26">
        <v>0</v>
      </c>
      <c r="BT167" s="26">
        <f t="shared" si="594"/>
        <v>0</v>
      </c>
      <c r="BU167" s="26">
        <v>0</v>
      </c>
      <c r="BV167" s="26">
        <f t="shared" si="595"/>
        <v>0</v>
      </c>
      <c r="BW167" s="26">
        <v>0</v>
      </c>
      <c r="BX167" s="26">
        <f t="shared" si="596"/>
        <v>0</v>
      </c>
      <c r="BY167" s="26">
        <v>0</v>
      </c>
      <c r="BZ167" s="26">
        <f t="shared" si="597"/>
        <v>0</v>
      </c>
      <c r="CA167" s="26">
        <v>0</v>
      </c>
      <c r="CB167" s="26">
        <f t="shared" si="598"/>
        <v>0</v>
      </c>
      <c r="CC167" s="26">
        <v>0</v>
      </c>
      <c r="CD167" s="26">
        <f t="shared" si="599"/>
        <v>0</v>
      </c>
      <c r="CE167" s="26">
        <v>0</v>
      </c>
      <c r="CF167" s="26">
        <f t="shared" si="600"/>
        <v>0</v>
      </c>
      <c r="CG167" s="26">
        <v>0</v>
      </c>
      <c r="CH167" s="26">
        <f t="shared" si="601"/>
        <v>0</v>
      </c>
      <c r="CI167" s="26">
        <v>0</v>
      </c>
      <c r="CJ167" s="26">
        <f t="shared" si="602"/>
        <v>0</v>
      </c>
      <c r="CK167" s="26">
        <v>0</v>
      </c>
      <c r="CL167" s="26">
        <f t="shared" si="603"/>
        <v>0</v>
      </c>
      <c r="CM167" s="27">
        <v>0</v>
      </c>
      <c r="CN167" s="27">
        <f t="shared" si="604"/>
        <v>0</v>
      </c>
      <c r="CO167" s="26"/>
      <c r="CP167" s="26">
        <f t="shared" si="605"/>
        <v>0</v>
      </c>
      <c r="CQ167" s="26">
        <v>0</v>
      </c>
      <c r="CR167" s="26">
        <f t="shared" si="606"/>
        <v>0</v>
      </c>
      <c r="CS167" s="26"/>
      <c r="CT167" s="26">
        <f t="shared" si="607"/>
        <v>0</v>
      </c>
      <c r="CU167" s="26">
        <v>0</v>
      </c>
      <c r="CV167" s="26">
        <f t="shared" si="608"/>
        <v>0</v>
      </c>
      <c r="CW167" s="26">
        <v>0</v>
      </c>
      <c r="CX167" s="26">
        <f t="shared" si="609"/>
        <v>0</v>
      </c>
      <c r="CY167" s="26">
        <v>0</v>
      </c>
      <c r="CZ167" s="26">
        <f t="shared" si="610"/>
        <v>0</v>
      </c>
      <c r="DA167" s="26">
        <v>0</v>
      </c>
      <c r="DB167" s="26">
        <f t="shared" si="611"/>
        <v>0</v>
      </c>
      <c r="DC167" s="26">
        <v>0</v>
      </c>
      <c r="DD167" s="26">
        <f t="shared" si="612"/>
        <v>0</v>
      </c>
      <c r="DE167" s="26">
        <v>0</v>
      </c>
      <c r="DF167" s="26">
        <f t="shared" si="613"/>
        <v>0</v>
      </c>
      <c r="DG167" s="26"/>
      <c r="DH167" s="26"/>
      <c r="DI167" s="26"/>
      <c r="DJ167" s="26"/>
      <c r="DK167" s="26"/>
      <c r="DL167" s="26">
        <f t="shared" si="614"/>
        <v>0</v>
      </c>
      <c r="DM167" s="26"/>
      <c r="DN167" s="26"/>
      <c r="DO167" s="26"/>
      <c r="DP167" s="26"/>
      <c r="DQ167" s="32">
        <f t="shared" si="615"/>
        <v>20</v>
      </c>
      <c r="DR167" s="32">
        <f t="shared" si="616"/>
        <v>1118064.6399999999</v>
      </c>
    </row>
    <row r="168" spans="1:122" x14ac:dyDescent="0.25">
      <c r="A168" s="28"/>
      <c r="B168" s="29">
        <v>142</v>
      </c>
      <c r="C168" s="23" t="s">
        <v>230</v>
      </c>
      <c r="D168" s="24">
        <f t="shared" si="556"/>
        <v>18150.400000000001</v>
      </c>
      <c r="E168" s="30">
        <v>2.21</v>
      </c>
      <c r="F168" s="25">
        <v>1</v>
      </c>
      <c r="G168" s="24">
        <v>1.4</v>
      </c>
      <c r="H168" s="24">
        <v>1.68</v>
      </c>
      <c r="I168" s="24">
        <v>2.23</v>
      </c>
      <c r="J168" s="24">
        <v>2.39</v>
      </c>
      <c r="K168" s="26"/>
      <c r="L168" s="26">
        <f t="shared" si="564"/>
        <v>0</v>
      </c>
      <c r="M168" s="26"/>
      <c r="N168" s="26">
        <f t="shared" si="565"/>
        <v>0</v>
      </c>
      <c r="O168" s="26">
        <v>0</v>
      </c>
      <c r="P168" s="26">
        <f t="shared" si="566"/>
        <v>0</v>
      </c>
      <c r="Q168" s="26">
        <v>0</v>
      </c>
      <c r="R168" s="26">
        <f t="shared" si="567"/>
        <v>0</v>
      </c>
      <c r="S168" s="26">
        <v>575</v>
      </c>
      <c r="T168" s="26">
        <f t="shared" si="568"/>
        <v>35519516.031999998</v>
      </c>
      <c r="U168" s="26"/>
      <c r="V168" s="26">
        <f t="shared" si="569"/>
        <v>0</v>
      </c>
      <c r="W168" s="26">
        <v>0</v>
      </c>
      <c r="X168" s="26">
        <f t="shared" si="570"/>
        <v>0</v>
      </c>
      <c r="Y168" s="26">
        <v>0</v>
      </c>
      <c r="Z168" s="26">
        <f t="shared" si="571"/>
        <v>0</v>
      </c>
      <c r="AA168" s="26">
        <v>0</v>
      </c>
      <c r="AB168" s="26">
        <f t="shared" si="572"/>
        <v>0</v>
      </c>
      <c r="AC168" s="26">
        <v>0</v>
      </c>
      <c r="AD168" s="26">
        <f t="shared" si="573"/>
        <v>0</v>
      </c>
      <c r="AE168" s="26">
        <v>0</v>
      </c>
      <c r="AF168" s="26">
        <f t="shared" si="574"/>
        <v>0</v>
      </c>
      <c r="AG168" s="26">
        <v>0</v>
      </c>
      <c r="AH168" s="26">
        <f t="shared" si="575"/>
        <v>0</v>
      </c>
      <c r="AI168" s="26">
        <v>0</v>
      </c>
      <c r="AJ168" s="26">
        <f t="shared" si="576"/>
        <v>0</v>
      </c>
      <c r="AK168" s="26">
        <v>0</v>
      </c>
      <c r="AL168" s="26">
        <f t="shared" si="577"/>
        <v>0</v>
      </c>
      <c r="AM168" s="26">
        <v>0</v>
      </c>
      <c r="AN168" s="26">
        <f t="shared" si="578"/>
        <v>0</v>
      </c>
      <c r="AO168" s="26">
        <v>0</v>
      </c>
      <c r="AP168" s="26">
        <f t="shared" si="579"/>
        <v>0</v>
      </c>
      <c r="AQ168" s="26">
        <v>0</v>
      </c>
      <c r="AR168" s="26">
        <f t="shared" si="580"/>
        <v>0</v>
      </c>
      <c r="AS168" s="26">
        <v>0</v>
      </c>
      <c r="AT168" s="26">
        <f t="shared" si="581"/>
        <v>0</v>
      </c>
      <c r="AU168" s="26">
        <v>0</v>
      </c>
      <c r="AV168" s="26">
        <f t="shared" si="582"/>
        <v>0</v>
      </c>
      <c r="AW168" s="26">
        <v>0</v>
      </c>
      <c r="AX168" s="26">
        <f t="shared" si="583"/>
        <v>0</v>
      </c>
      <c r="AY168" s="26">
        <v>0</v>
      </c>
      <c r="AZ168" s="26">
        <f t="shared" si="584"/>
        <v>0</v>
      </c>
      <c r="BA168" s="26">
        <v>0</v>
      </c>
      <c r="BB168" s="26">
        <f t="shared" si="585"/>
        <v>0</v>
      </c>
      <c r="BC168" s="26">
        <v>0</v>
      </c>
      <c r="BD168" s="26">
        <f t="shared" si="586"/>
        <v>0</v>
      </c>
      <c r="BE168" s="26">
        <v>0</v>
      </c>
      <c r="BF168" s="26">
        <f t="shared" si="587"/>
        <v>0</v>
      </c>
      <c r="BG168" s="26">
        <v>0</v>
      </c>
      <c r="BH168" s="26">
        <f t="shared" si="588"/>
        <v>0</v>
      </c>
      <c r="BI168" s="26">
        <v>0</v>
      </c>
      <c r="BJ168" s="26">
        <f t="shared" si="589"/>
        <v>0</v>
      </c>
      <c r="BK168" s="26">
        <v>0</v>
      </c>
      <c r="BL168" s="26">
        <f t="shared" si="590"/>
        <v>0</v>
      </c>
      <c r="BM168" s="26">
        <v>0</v>
      </c>
      <c r="BN168" s="26">
        <f t="shared" si="591"/>
        <v>0</v>
      </c>
      <c r="BO168" s="26">
        <v>0</v>
      </c>
      <c r="BP168" s="26">
        <f t="shared" si="592"/>
        <v>0</v>
      </c>
      <c r="BQ168" s="26">
        <v>0</v>
      </c>
      <c r="BR168" s="26">
        <f t="shared" si="593"/>
        <v>0</v>
      </c>
      <c r="BS168" s="26">
        <v>0</v>
      </c>
      <c r="BT168" s="26">
        <f t="shared" si="594"/>
        <v>0</v>
      </c>
      <c r="BU168" s="26">
        <v>0</v>
      </c>
      <c r="BV168" s="26">
        <f t="shared" si="595"/>
        <v>0</v>
      </c>
      <c r="BW168" s="26">
        <v>0</v>
      </c>
      <c r="BX168" s="26">
        <f t="shared" si="596"/>
        <v>0</v>
      </c>
      <c r="BY168" s="26">
        <v>0</v>
      </c>
      <c r="BZ168" s="26">
        <f t="shared" si="597"/>
        <v>0</v>
      </c>
      <c r="CA168" s="26">
        <v>0</v>
      </c>
      <c r="CB168" s="26">
        <f t="shared" si="598"/>
        <v>0</v>
      </c>
      <c r="CC168" s="26">
        <v>0</v>
      </c>
      <c r="CD168" s="26">
        <f t="shared" si="599"/>
        <v>0</v>
      </c>
      <c r="CE168" s="26">
        <v>0</v>
      </c>
      <c r="CF168" s="26">
        <f t="shared" si="600"/>
        <v>0</v>
      </c>
      <c r="CG168" s="26">
        <v>0</v>
      </c>
      <c r="CH168" s="26">
        <f t="shared" si="601"/>
        <v>0</v>
      </c>
      <c r="CI168" s="26">
        <v>0</v>
      </c>
      <c r="CJ168" s="26">
        <f t="shared" si="602"/>
        <v>0</v>
      </c>
      <c r="CK168" s="26">
        <v>0</v>
      </c>
      <c r="CL168" s="26">
        <f t="shared" si="603"/>
        <v>0</v>
      </c>
      <c r="CM168" s="27">
        <v>0</v>
      </c>
      <c r="CN168" s="27">
        <f t="shared" si="604"/>
        <v>0</v>
      </c>
      <c r="CO168" s="26"/>
      <c r="CP168" s="26">
        <f t="shared" si="605"/>
        <v>0</v>
      </c>
      <c r="CQ168" s="26">
        <v>0</v>
      </c>
      <c r="CR168" s="26">
        <f t="shared" si="606"/>
        <v>0</v>
      </c>
      <c r="CS168" s="26"/>
      <c r="CT168" s="26">
        <f t="shared" si="607"/>
        <v>0</v>
      </c>
      <c r="CU168" s="26">
        <v>0</v>
      </c>
      <c r="CV168" s="26">
        <f t="shared" si="608"/>
        <v>0</v>
      </c>
      <c r="CW168" s="26">
        <v>0</v>
      </c>
      <c r="CX168" s="26">
        <f t="shared" si="609"/>
        <v>0</v>
      </c>
      <c r="CY168" s="26">
        <v>0</v>
      </c>
      <c r="CZ168" s="26">
        <f t="shared" si="610"/>
        <v>0</v>
      </c>
      <c r="DA168" s="26">
        <v>0</v>
      </c>
      <c r="DB168" s="26">
        <f t="shared" si="611"/>
        <v>0</v>
      </c>
      <c r="DC168" s="26">
        <v>0</v>
      </c>
      <c r="DD168" s="26">
        <f t="shared" si="612"/>
        <v>0</v>
      </c>
      <c r="DE168" s="26">
        <v>0</v>
      </c>
      <c r="DF168" s="26">
        <f t="shared" si="613"/>
        <v>0</v>
      </c>
      <c r="DG168" s="26"/>
      <c r="DH168" s="26"/>
      <c r="DI168" s="26"/>
      <c r="DJ168" s="26"/>
      <c r="DK168" s="26"/>
      <c r="DL168" s="26">
        <f t="shared" si="614"/>
        <v>0</v>
      </c>
      <c r="DM168" s="26"/>
      <c r="DN168" s="26"/>
      <c r="DO168" s="26"/>
      <c r="DP168" s="26"/>
      <c r="DQ168" s="32">
        <f t="shared" si="615"/>
        <v>575</v>
      </c>
      <c r="DR168" s="32">
        <f t="shared" si="616"/>
        <v>35519516.031999998</v>
      </c>
    </row>
    <row r="169" spans="1:122" x14ac:dyDescent="0.25">
      <c r="A169" s="28"/>
      <c r="B169" s="29">
        <v>143</v>
      </c>
      <c r="C169" s="23" t="s">
        <v>231</v>
      </c>
      <c r="D169" s="24">
        <f t="shared" si="556"/>
        <v>18150.400000000001</v>
      </c>
      <c r="E169" s="30">
        <v>3.53</v>
      </c>
      <c r="F169" s="25">
        <v>1</v>
      </c>
      <c r="G169" s="24">
        <v>1.4</v>
      </c>
      <c r="H169" s="24">
        <v>1.68</v>
      </c>
      <c r="I169" s="24">
        <v>2.23</v>
      </c>
      <c r="J169" s="24">
        <v>2.39</v>
      </c>
      <c r="K169" s="26"/>
      <c r="L169" s="26">
        <f t="shared" si="564"/>
        <v>0</v>
      </c>
      <c r="M169" s="26"/>
      <c r="N169" s="26">
        <f t="shared" si="565"/>
        <v>0</v>
      </c>
      <c r="O169" s="26">
        <v>0</v>
      </c>
      <c r="P169" s="26">
        <f t="shared" si="566"/>
        <v>0</v>
      </c>
      <c r="Q169" s="26">
        <v>0</v>
      </c>
      <c r="R169" s="26">
        <f t="shared" si="567"/>
        <v>0</v>
      </c>
      <c r="S169" s="26">
        <v>460</v>
      </c>
      <c r="T169" s="26">
        <f t="shared" si="568"/>
        <v>45387834.060800008</v>
      </c>
      <c r="U169" s="26"/>
      <c r="V169" s="26">
        <f t="shared" si="569"/>
        <v>0</v>
      </c>
      <c r="W169" s="26">
        <v>0</v>
      </c>
      <c r="X169" s="26">
        <f t="shared" si="570"/>
        <v>0</v>
      </c>
      <c r="Y169" s="26">
        <v>0</v>
      </c>
      <c r="Z169" s="26">
        <f t="shared" si="571"/>
        <v>0</v>
      </c>
      <c r="AA169" s="26">
        <v>0</v>
      </c>
      <c r="AB169" s="26">
        <f t="shared" si="572"/>
        <v>0</v>
      </c>
      <c r="AC169" s="26">
        <v>0</v>
      </c>
      <c r="AD169" s="26">
        <f t="shared" si="573"/>
        <v>0</v>
      </c>
      <c r="AE169" s="26">
        <v>0</v>
      </c>
      <c r="AF169" s="26">
        <f t="shared" si="574"/>
        <v>0</v>
      </c>
      <c r="AG169" s="26">
        <v>0</v>
      </c>
      <c r="AH169" s="26">
        <f t="shared" si="575"/>
        <v>0</v>
      </c>
      <c r="AI169" s="26">
        <v>0</v>
      </c>
      <c r="AJ169" s="26">
        <f t="shared" si="576"/>
        <v>0</v>
      </c>
      <c r="AK169" s="26">
        <v>0</v>
      </c>
      <c r="AL169" s="26">
        <f t="shared" si="577"/>
        <v>0</v>
      </c>
      <c r="AM169" s="26">
        <v>0</v>
      </c>
      <c r="AN169" s="26">
        <f t="shared" si="578"/>
        <v>0</v>
      </c>
      <c r="AO169" s="26">
        <v>0</v>
      </c>
      <c r="AP169" s="26">
        <f t="shared" si="579"/>
        <v>0</v>
      </c>
      <c r="AQ169" s="26">
        <v>0</v>
      </c>
      <c r="AR169" s="26">
        <f t="shared" si="580"/>
        <v>0</v>
      </c>
      <c r="AS169" s="26">
        <v>0</v>
      </c>
      <c r="AT169" s="26">
        <f t="shared" si="581"/>
        <v>0</v>
      </c>
      <c r="AU169" s="26">
        <v>0</v>
      </c>
      <c r="AV169" s="26">
        <f t="shared" si="582"/>
        <v>0</v>
      </c>
      <c r="AW169" s="26">
        <v>0</v>
      </c>
      <c r="AX169" s="26">
        <f t="shared" si="583"/>
        <v>0</v>
      </c>
      <c r="AY169" s="26">
        <v>0</v>
      </c>
      <c r="AZ169" s="26">
        <f t="shared" si="584"/>
        <v>0</v>
      </c>
      <c r="BA169" s="26">
        <v>0</v>
      </c>
      <c r="BB169" s="26">
        <f t="shared" si="585"/>
        <v>0</v>
      </c>
      <c r="BC169" s="26">
        <v>0</v>
      </c>
      <c r="BD169" s="26">
        <f t="shared" si="586"/>
        <v>0</v>
      </c>
      <c r="BE169" s="26">
        <v>0</v>
      </c>
      <c r="BF169" s="26">
        <f t="shared" si="587"/>
        <v>0</v>
      </c>
      <c r="BG169" s="26">
        <v>0</v>
      </c>
      <c r="BH169" s="26">
        <f t="shared" si="588"/>
        <v>0</v>
      </c>
      <c r="BI169" s="26">
        <v>0</v>
      </c>
      <c r="BJ169" s="26">
        <f t="shared" si="589"/>
        <v>0</v>
      </c>
      <c r="BK169" s="26">
        <v>0</v>
      </c>
      <c r="BL169" s="26">
        <f t="shared" si="590"/>
        <v>0</v>
      </c>
      <c r="BM169" s="26">
        <v>0</v>
      </c>
      <c r="BN169" s="26">
        <f t="shared" si="591"/>
        <v>0</v>
      </c>
      <c r="BO169" s="26">
        <v>0</v>
      </c>
      <c r="BP169" s="26">
        <f t="shared" si="592"/>
        <v>0</v>
      </c>
      <c r="BQ169" s="26">
        <v>0</v>
      </c>
      <c r="BR169" s="26">
        <f t="shared" si="593"/>
        <v>0</v>
      </c>
      <c r="BS169" s="26">
        <v>0</v>
      </c>
      <c r="BT169" s="26">
        <f t="shared" si="594"/>
        <v>0</v>
      </c>
      <c r="BU169" s="26">
        <v>0</v>
      </c>
      <c r="BV169" s="26">
        <f t="shared" si="595"/>
        <v>0</v>
      </c>
      <c r="BW169" s="26">
        <v>0</v>
      </c>
      <c r="BX169" s="26">
        <f t="shared" si="596"/>
        <v>0</v>
      </c>
      <c r="BY169" s="26">
        <v>0</v>
      </c>
      <c r="BZ169" s="26">
        <f t="shared" si="597"/>
        <v>0</v>
      </c>
      <c r="CA169" s="26">
        <v>0</v>
      </c>
      <c r="CB169" s="26">
        <f t="shared" si="598"/>
        <v>0</v>
      </c>
      <c r="CC169" s="26">
        <v>0</v>
      </c>
      <c r="CD169" s="26">
        <f t="shared" si="599"/>
        <v>0</v>
      </c>
      <c r="CE169" s="26">
        <v>0</v>
      </c>
      <c r="CF169" s="26">
        <f t="shared" si="600"/>
        <v>0</v>
      </c>
      <c r="CG169" s="26">
        <v>0</v>
      </c>
      <c r="CH169" s="26">
        <f t="shared" si="601"/>
        <v>0</v>
      </c>
      <c r="CI169" s="26">
        <v>0</v>
      </c>
      <c r="CJ169" s="26">
        <f t="shared" si="602"/>
        <v>0</v>
      </c>
      <c r="CK169" s="26">
        <v>0</v>
      </c>
      <c r="CL169" s="26">
        <f t="shared" si="603"/>
        <v>0</v>
      </c>
      <c r="CM169" s="27">
        <v>0</v>
      </c>
      <c r="CN169" s="27">
        <f t="shared" si="604"/>
        <v>0</v>
      </c>
      <c r="CO169" s="26"/>
      <c r="CP169" s="26">
        <f t="shared" si="605"/>
        <v>0</v>
      </c>
      <c r="CQ169" s="26">
        <v>0</v>
      </c>
      <c r="CR169" s="26">
        <f t="shared" si="606"/>
        <v>0</v>
      </c>
      <c r="CS169" s="26"/>
      <c r="CT169" s="26">
        <f t="shared" si="607"/>
        <v>0</v>
      </c>
      <c r="CU169" s="26">
        <v>0</v>
      </c>
      <c r="CV169" s="26">
        <f t="shared" si="608"/>
        <v>0</v>
      </c>
      <c r="CW169" s="26">
        <v>0</v>
      </c>
      <c r="CX169" s="26">
        <f t="shared" si="609"/>
        <v>0</v>
      </c>
      <c r="CY169" s="26">
        <v>0</v>
      </c>
      <c r="CZ169" s="26">
        <f t="shared" si="610"/>
        <v>0</v>
      </c>
      <c r="DA169" s="26">
        <v>0</v>
      </c>
      <c r="DB169" s="26">
        <f t="shared" si="611"/>
        <v>0</v>
      </c>
      <c r="DC169" s="26">
        <v>0</v>
      </c>
      <c r="DD169" s="26">
        <f t="shared" si="612"/>
        <v>0</v>
      </c>
      <c r="DE169" s="26">
        <v>0</v>
      </c>
      <c r="DF169" s="26">
        <f t="shared" si="613"/>
        <v>0</v>
      </c>
      <c r="DG169" s="26"/>
      <c r="DH169" s="26"/>
      <c r="DI169" s="26"/>
      <c r="DJ169" s="26"/>
      <c r="DK169" s="26"/>
      <c r="DL169" s="26">
        <f t="shared" si="614"/>
        <v>0</v>
      </c>
      <c r="DM169" s="26"/>
      <c r="DN169" s="26"/>
      <c r="DO169" s="26"/>
      <c r="DP169" s="26"/>
      <c r="DQ169" s="32">
        <f t="shared" si="615"/>
        <v>460</v>
      </c>
      <c r="DR169" s="32">
        <f t="shared" si="616"/>
        <v>45387834.060800008</v>
      </c>
    </row>
    <row r="170" spans="1:122" x14ac:dyDescent="0.25">
      <c r="A170" s="28">
        <v>20</v>
      </c>
      <c r="B170" s="43"/>
      <c r="C170" s="47" t="s">
        <v>232</v>
      </c>
      <c r="D170" s="24">
        <f t="shared" si="556"/>
        <v>18150.400000000001</v>
      </c>
      <c r="E170" s="50"/>
      <c r="F170" s="25">
        <v>1</v>
      </c>
      <c r="G170" s="24">
        <v>1.4</v>
      </c>
      <c r="H170" s="24">
        <v>1.68</v>
      </c>
      <c r="I170" s="24">
        <v>2.23</v>
      </c>
      <c r="J170" s="24">
        <v>2.39</v>
      </c>
      <c r="K170" s="31">
        <f t="shared" ref="K170:Z170" si="617">SUM(K171:K180)</f>
        <v>1</v>
      </c>
      <c r="L170" s="31">
        <f t="shared" si="617"/>
        <v>18763.157503999999</v>
      </c>
      <c r="M170" s="31">
        <f t="shared" si="617"/>
        <v>24</v>
      </c>
      <c r="N170" s="31">
        <f t="shared" si="617"/>
        <v>605177.89696000004</v>
      </c>
      <c r="O170" s="31">
        <f t="shared" si="617"/>
        <v>0</v>
      </c>
      <c r="P170" s="31">
        <f t="shared" si="617"/>
        <v>0</v>
      </c>
      <c r="Q170" s="31">
        <f t="shared" si="617"/>
        <v>0</v>
      </c>
      <c r="R170" s="31">
        <f t="shared" si="617"/>
        <v>0</v>
      </c>
      <c r="S170" s="31">
        <f t="shared" si="617"/>
        <v>0</v>
      </c>
      <c r="T170" s="31">
        <f t="shared" si="617"/>
        <v>0</v>
      </c>
      <c r="U170" s="31">
        <f t="shared" si="617"/>
        <v>1121</v>
      </c>
      <c r="V170" s="31">
        <f t="shared" si="617"/>
        <v>26001152.235520005</v>
      </c>
      <c r="W170" s="31">
        <f t="shared" si="617"/>
        <v>0</v>
      </c>
      <c r="X170" s="31">
        <f t="shared" si="617"/>
        <v>0</v>
      </c>
      <c r="Y170" s="31">
        <f t="shared" si="617"/>
        <v>150</v>
      </c>
      <c r="Z170" s="31">
        <f t="shared" si="617"/>
        <v>19389500.582400002</v>
      </c>
      <c r="AA170" s="31">
        <f t="shared" ref="AA170:AP170" si="618">SUM(AA171:AA180)</f>
        <v>0</v>
      </c>
      <c r="AB170" s="31">
        <f t="shared" si="618"/>
        <v>0</v>
      </c>
      <c r="AC170" s="31">
        <f t="shared" si="618"/>
        <v>2</v>
      </c>
      <c r="AD170" s="31">
        <f t="shared" si="618"/>
        <v>26345.668608</v>
      </c>
      <c r="AE170" s="31">
        <f t="shared" si="618"/>
        <v>11</v>
      </c>
      <c r="AF170" s="31">
        <f t="shared" si="618"/>
        <v>167388.252416</v>
      </c>
      <c r="AG170" s="31">
        <f t="shared" si="618"/>
        <v>13</v>
      </c>
      <c r="AH170" s="31">
        <f t="shared" si="618"/>
        <v>230417.87596800001</v>
      </c>
      <c r="AI170" s="31">
        <f t="shared" si="618"/>
        <v>36</v>
      </c>
      <c r="AJ170" s="31">
        <f t="shared" si="618"/>
        <v>444766.11379199993</v>
      </c>
      <c r="AK170" s="31">
        <f t="shared" si="618"/>
        <v>1</v>
      </c>
      <c r="AL170" s="31">
        <f t="shared" si="618"/>
        <v>17319.837695999999</v>
      </c>
      <c r="AM170" s="31">
        <f t="shared" si="618"/>
        <v>44</v>
      </c>
      <c r="AN170" s="31">
        <f t="shared" si="618"/>
        <v>629307.76473599998</v>
      </c>
      <c r="AO170" s="31">
        <f t="shared" si="618"/>
        <v>0</v>
      </c>
      <c r="AP170" s="31">
        <f t="shared" si="618"/>
        <v>0</v>
      </c>
      <c r="AQ170" s="31">
        <f t="shared" ref="AQ170:BF170" si="619">SUM(AQ171:AQ180)</f>
        <v>2409</v>
      </c>
      <c r="AR170" s="31">
        <f t="shared" si="619"/>
        <v>52665540.415488005</v>
      </c>
      <c r="AS170" s="31">
        <f t="shared" si="619"/>
        <v>0</v>
      </c>
      <c r="AT170" s="31">
        <f t="shared" si="619"/>
        <v>0</v>
      </c>
      <c r="AU170" s="31">
        <f t="shared" si="619"/>
        <v>0</v>
      </c>
      <c r="AV170" s="31">
        <f t="shared" si="619"/>
        <v>0</v>
      </c>
      <c r="AW170" s="31">
        <f t="shared" si="619"/>
        <v>0</v>
      </c>
      <c r="AX170" s="31">
        <f t="shared" si="619"/>
        <v>0</v>
      </c>
      <c r="AY170" s="31">
        <f t="shared" si="619"/>
        <v>0</v>
      </c>
      <c r="AZ170" s="31">
        <f t="shared" si="619"/>
        <v>0</v>
      </c>
      <c r="BA170" s="31">
        <f t="shared" si="619"/>
        <v>0</v>
      </c>
      <c r="BB170" s="31">
        <f t="shared" si="619"/>
        <v>0</v>
      </c>
      <c r="BC170" s="31">
        <f t="shared" si="619"/>
        <v>2</v>
      </c>
      <c r="BD170" s="31">
        <f t="shared" si="619"/>
        <v>32835.525631999997</v>
      </c>
      <c r="BE170" s="31">
        <f t="shared" si="619"/>
        <v>0</v>
      </c>
      <c r="BF170" s="31">
        <f t="shared" si="619"/>
        <v>0</v>
      </c>
      <c r="BG170" s="31">
        <f t="shared" ref="BG170:BV170" si="620">SUM(BG171:BG180)</f>
        <v>0</v>
      </c>
      <c r="BH170" s="31">
        <f t="shared" si="620"/>
        <v>0</v>
      </c>
      <c r="BI170" s="31">
        <f t="shared" si="620"/>
        <v>6</v>
      </c>
      <c r="BJ170" s="31">
        <f t="shared" si="620"/>
        <v>133720.530944</v>
      </c>
      <c r="BK170" s="31">
        <f t="shared" si="620"/>
        <v>7</v>
      </c>
      <c r="BL170" s="31">
        <f t="shared" si="620"/>
        <v>100125.22956800001</v>
      </c>
      <c r="BM170" s="31">
        <f t="shared" si="620"/>
        <v>9</v>
      </c>
      <c r="BN170" s="31">
        <f t="shared" si="620"/>
        <v>243758.41996799997</v>
      </c>
      <c r="BO170" s="31">
        <f t="shared" si="620"/>
        <v>4</v>
      </c>
      <c r="BP170" s="31">
        <f t="shared" si="620"/>
        <v>131270.95296</v>
      </c>
      <c r="BQ170" s="31">
        <f t="shared" si="620"/>
        <v>67</v>
      </c>
      <c r="BR170" s="31">
        <f t="shared" si="620"/>
        <v>1167745.8422784</v>
      </c>
      <c r="BS170" s="31">
        <f t="shared" si="620"/>
        <v>17</v>
      </c>
      <c r="BT170" s="31">
        <f t="shared" si="620"/>
        <v>381426.7355136</v>
      </c>
      <c r="BU170" s="31">
        <f t="shared" si="620"/>
        <v>14</v>
      </c>
      <c r="BV170" s="31">
        <f t="shared" si="620"/>
        <v>370973.84755199996</v>
      </c>
      <c r="BW170" s="31">
        <f t="shared" ref="BW170:CL170" si="621">SUM(BW171:BW180)</f>
        <v>30</v>
      </c>
      <c r="BX170" s="31">
        <f t="shared" si="621"/>
        <v>570822.81984000001</v>
      </c>
      <c r="BY170" s="31">
        <f t="shared" si="621"/>
        <v>4</v>
      </c>
      <c r="BZ170" s="31">
        <f t="shared" si="621"/>
        <v>69947.140300799991</v>
      </c>
      <c r="CA170" s="31">
        <f t="shared" si="621"/>
        <v>199</v>
      </c>
      <c r="CB170" s="31">
        <f t="shared" si="621"/>
        <v>4969085.8291200008</v>
      </c>
      <c r="CC170" s="31">
        <f t="shared" si="621"/>
        <v>12</v>
      </c>
      <c r="CD170" s="31">
        <f t="shared" si="621"/>
        <v>285050.07175679994</v>
      </c>
      <c r="CE170" s="31">
        <f t="shared" si="621"/>
        <v>2</v>
      </c>
      <c r="CF170" s="31">
        <f t="shared" si="621"/>
        <v>29093.058355199995</v>
      </c>
      <c r="CG170" s="31">
        <f t="shared" si="621"/>
        <v>0</v>
      </c>
      <c r="CH170" s="31">
        <f t="shared" si="621"/>
        <v>0</v>
      </c>
      <c r="CI170" s="31">
        <f t="shared" si="621"/>
        <v>1</v>
      </c>
      <c r="CJ170" s="31">
        <f t="shared" si="621"/>
        <v>28858.2647808</v>
      </c>
      <c r="CK170" s="31">
        <f t="shared" si="621"/>
        <v>0</v>
      </c>
      <c r="CL170" s="31">
        <f t="shared" si="621"/>
        <v>0</v>
      </c>
      <c r="CM170" s="31">
        <f t="shared" ref="CM170:DB170" si="622">SUM(CM171:CM180)</f>
        <v>1314</v>
      </c>
      <c r="CN170" s="31">
        <f t="shared" si="622"/>
        <v>34807507.058688</v>
      </c>
      <c r="CO170" s="31">
        <f t="shared" si="622"/>
        <v>13</v>
      </c>
      <c r="CP170" s="31">
        <f t="shared" si="622"/>
        <v>381817.04171520006</v>
      </c>
      <c r="CQ170" s="31">
        <f t="shared" si="622"/>
        <v>0</v>
      </c>
      <c r="CR170" s="31">
        <f t="shared" si="622"/>
        <v>0</v>
      </c>
      <c r="CS170" s="31">
        <f t="shared" si="622"/>
        <v>0</v>
      </c>
      <c r="CT170" s="31">
        <f t="shared" si="622"/>
        <v>0</v>
      </c>
      <c r="CU170" s="31">
        <f t="shared" si="622"/>
        <v>0</v>
      </c>
      <c r="CV170" s="31">
        <f t="shared" si="622"/>
        <v>0</v>
      </c>
      <c r="CW170" s="31">
        <f t="shared" si="622"/>
        <v>0</v>
      </c>
      <c r="CX170" s="31">
        <f t="shared" si="622"/>
        <v>0</v>
      </c>
      <c r="CY170" s="31">
        <f t="shared" si="622"/>
        <v>13</v>
      </c>
      <c r="CZ170" s="31">
        <f t="shared" si="622"/>
        <v>280020.30551039998</v>
      </c>
      <c r="DA170" s="31">
        <f t="shared" si="622"/>
        <v>1</v>
      </c>
      <c r="DB170" s="31">
        <f t="shared" si="622"/>
        <v>21974.544076799997</v>
      </c>
      <c r="DC170" s="31">
        <f t="shared" ref="DC170:DR170" si="623">SUM(DC171:DC180)</f>
        <v>2</v>
      </c>
      <c r="DD170" s="31">
        <f t="shared" si="623"/>
        <v>80141.276160000009</v>
      </c>
      <c r="DE170" s="31">
        <f t="shared" si="623"/>
        <v>20</v>
      </c>
      <c r="DF170" s="31">
        <f t="shared" si="623"/>
        <v>751852.7313920001</v>
      </c>
      <c r="DG170" s="31">
        <f t="shared" si="623"/>
        <v>0</v>
      </c>
      <c r="DH170" s="31">
        <f t="shared" si="623"/>
        <v>0</v>
      </c>
      <c r="DI170" s="31">
        <f t="shared" si="623"/>
        <v>0</v>
      </c>
      <c r="DJ170" s="31">
        <f t="shared" si="623"/>
        <v>0</v>
      </c>
      <c r="DK170" s="31">
        <f t="shared" si="623"/>
        <v>0</v>
      </c>
      <c r="DL170" s="31">
        <f t="shared" si="623"/>
        <v>0</v>
      </c>
      <c r="DM170" s="31">
        <f t="shared" si="623"/>
        <v>0</v>
      </c>
      <c r="DN170" s="31">
        <f t="shared" si="623"/>
        <v>0</v>
      </c>
      <c r="DO170" s="31">
        <f t="shared" si="623"/>
        <v>0</v>
      </c>
      <c r="DP170" s="31">
        <f t="shared" si="623"/>
        <v>0</v>
      </c>
      <c r="DQ170" s="31">
        <f t="shared" si="623"/>
        <v>5549</v>
      </c>
      <c r="DR170" s="31">
        <f t="shared" si="623"/>
        <v>145033707.02720001</v>
      </c>
    </row>
    <row r="171" spans="1:122" ht="30" x14ac:dyDescent="0.25">
      <c r="A171" s="28"/>
      <c r="B171" s="29">
        <v>144</v>
      </c>
      <c r="C171" s="23" t="s">
        <v>233</v>
      </c>
      <c r="D171" s="24">
        <f t="shared" si="556"/>
        <v>18150.400000000001</v>
      </c>
      <c r="E171" s="30">
        <v>0.66</v>
      </c>
      <c r="F171" s="25">
        <v>1</v>
      </c>
      <c r="G171" s="24">
        <v>1.4</v>
      </c>
      <c r="H171" s="24">
        <v>1.68</v>
      </c>
      <c r="I171" s="24">
        <v>2.23</v>
      </c>
      <c r="J171" s="24">
        <v>2.39</v>
      </c>
      <c r="K171" s="26"/>
      <c r="L171" s="26">
        <f t="shared" ref="L171:L180" si="624">K171*D171*E171*F171*G171*$L$6</f>
        <v>0</v>
      </c>
      <c r="M171" s="26">
        <v>0</v>
      </c>
      <c r="N171" s="26">
        <f t="shared" ref="N171:N180" si="625">M171*D171*E171*F171*G171*$N$6</f>
        <v>0</v>
      </c>
      <c r="O171" s="26">
        <v>0</v>
      </c>
      <c r="P171" s="26">
        <f t="shared" ref="P171:P180" si="626">O171*D171*E171*F171*G171*$P$6</f>
        <v>0</v>
      </c>
      <c r="Q171" s="26">
        <v>0</v>
      </c>
      <c r="R171" s="26">
        <f t="shared" ref="R171:R180" si="627">Q171*D171*E171*F171*G171*$R$6</f>
        <v>0</v>
      </c>
      <c r="S171" s="26">
        <v>0</v>
      </c>
      <c r="T171" s="26">
        <f t="shared" ref="T171:T180" si="628">S171*D171*E171*F171*G171*$T$6</f>
        <v>0</v>
      </c>
      <c r="U171" s="26">
        <v>19</v>
      </c>
      <c r="V171" s="26">
        <f t="shared" ref="V171:V180" si="629">U171*D171*E171*F171*G171*$V$6</f>
        <v>350513.26464000007</v>
      </c>
      <c r="W171" s="26">
        <v>0</v>
      </c>
      <c r="X171" s="26">
        <f t="shared" ref="X171:X180" si="630">W171*D171*E171*F171*G171*$X$6</f>
        <v>0</v>
      </c>
      <c r="Y171" s="26"/>
      <c r="Z171" s="26">
        <f t="shared" ref="Z171:Z179" si="631">Y171*D171*E171*F171*G171*$Z$6</f>
        <v>0</v>
      </c>
      <c r="AA171" s="26">
        <v>0</v>
      </c>
      <c r="AB171" s="26">
        <f t="shared" ref="AB171:AB180" si="632">AA171*D171*E171*F171*G171*$AB$6</f>
        <v>0</v>
      </c>
      <c r="AC171" s="26">
        <v>0</v>
      </c>
      <c r="AD171" s="26">
        <f t="shared" ref="AD171:AD180" si="633">AC171*D171*E171*F171*G171*$AD$6</f>
        <v>0</v>
      </c>
      <c r="AE171" s="26">
        <v>0</v>
      </c>
      <c r="AF171" s="26">
        <f t="shared" ref="AF171:AF180" si="634">AE171*D171*E171*F171*G171*$AF$6</f>
        <v>0</v>
      </c>
      <c r="AG171" s="26">
        <v>0</v>
      </c>
      <c r="AH171" s="26">
        <f t="shared" ref="AH171:AH180" si="635">AG171*D171*E171*F171*G171*$AH$6</f>
        <v>0</v>
      </c>
      <c r="AI171" s="26">
        <v>0</v>
      </c>
      <c r="AJ171" s="26">
        <f t="shared" ref="AJ171:AJ180" si="636">AI171*D171*E171*F171*G171*$AJ$6</f>
        <v>0</v>
      </c>
      <c r="AK171" s="26">
        <v>0</v>
      </c>
      <c r="AL171" s="26">
        <f t="shared" ref="AL171:AL180" si="637">AK171*D171*E171*F171*G171*$AL$6</f>
        <v>0</v>
      </c>
      <c r="AM171" s="26">
        <v>0</v>
      </c>
      <c r="AN171" s="26">
        <f t="shared" ref="AN171:AN180" si="638">AM171*D171*E171*F171*G171*$AN$6</f>
        <v>0</v>
      </c>
      <c r="AO171" s="26">
        <v>0</v>
      </c>
      <c r="AP171" s="26">
        <f t="shared" ref="AP171:AP180" si="639">AO171*D171*E171*F171*G171*$AP$6</f>
        <v>0</v>
      </c>
      <c r="AQ171" s="26">
        <v>18</v>
      </c>
      <c r="AR171" s="26">
        <f t="shared" ref="AR171:AR180" si="640">AQ171*D171*E171*F171*G171*$AR$6</f>
        <v>313952.55091200001</v>
      </c>
      <c r="AS171" s="26">
        <v>0</v>
      </c>
      <c r="AT171" s="26">
        <f t="shared" ref="AT171:AT180" si="641">AS171*D171*E171*F171*G171*$AT$6</f>
        <v>0</v>
      </c>
      <c r="AU171" s="26"/>
      <c r="AV171" s="26">
        <f t="shared" ref="AV171:AV180" si="642">AU171*D171*E171*F171*G171*$AV$6</f>
        <v>0</v>
      </c>
      <c r="AW171" s="26">
        <v>0</v>
      </c>
      <c r="AX171" s="26">
        <f t="shared" ref="AX171:AX180" si="643">AW171*D171*E171*F171*G171*$AX$6</f>
        <v>0</v>
      </c>
      <c r="AY171" s="26">
        <v>0</v>
      </c>
      <c r="AZ171" s="26">
        <f t="shared" ref="AZ171:AZ180" si="644">AY171*D171*E171*F171*G171*$AZ$6</f>
        <v>0</v>
      </c>
      <c r="BA171" s="26">
        <v>0</v>
      </c>
      <c r="BB171" s="26">
        <f t="shared" ref="BB171:BB180" si="645">BA171*D171*E171*F171*G171*$BB$6</f>
        <v>0</v>
      </c>
      <c r="BC171" s="26">
        <v>0</v>
      </c>
      <c r="BD171" s="26">
        <f t="shared" ref="BD171:BD180" si="646">BC171*D171*E171*F171*G171*$BD$6</f>
        <v>0</v>
      </c>
      <c r="BE171" s="26">
        <v>0</v>
      </c>
      <c r="BF171" s="26">
        <f t="shared" ref="BF171:BF180" si="647">BE171*D171*E171*F171*G171*$BF$6</f>
        <v>0</v>
      </c>
      <c r="BG171" s="26">
        <v>0</v>
      </c>
      <c r="BH171" s="26">
        <f t="shared" ref="BH171:BH180" si="648">BG171*D171*E171*F171*G171*$BH$6</f>
        <v>0</v>
      </c>
      <c r="BI171" s="26"/>
      <c r="BJ171" s="26">
        <f t="shared" ref="BJ171:BJ180" si="649">BI171*D171*E171*F171*G171*$BJ$6</f>
        <v>0</v>
      </c>
      <c r="BK171" s="26"/>
      <c r="BL171" s="26">
        <f t="shared" ref="BL171:BL180" si="650">BK171*D171*E171*F171*G171*$BL$6</f>
        <v>0</v>
      </c>
      <c r="BM171" s="26">
        <v>0</v>
      </c>
      <c r="BN171" s="26">
        <f t="shared" ref="BN171:BN180" si="651">BM171*D171*E171*F171*H171*$BN$6</f>
        <v>0</v>
      </c>
      <c r="BO171" s="26">
        <v>0</v>
      </c>
      <c r="BP171" s="26">
        <f t="shared" ref="BP171:BP180" si="652">BO171*D171*E171*F171*H171*$BP$6</f>
        <v>0</v>
      </c>
      <c r="BQ171" s="26">
        <v>0</v>
      </c>
      <c r="BR171" s="26">
        <f t="shared" ref="BR171:BR180" si="653">BQ171*D171*E171*F171*H171*$BR$6</f>
        <v>0</v>
      </c>
      <c r="BS171" s="26">
        <v>0</v>
      </c>
      <c r="BT171" s="26">
        <f t="shared" ref="BT171:BT180" si="654">BS171*D171*E171*F171*H171*$BT$6</f>
        <v>0</v>
      </c>
      <c r="BU171" s="26">
        <v>1</v>
      </c>
      <c r="BV171" s="26">
        <f t="shared" ref="BV171:BV180" si="655">BU171*D171*E171*F171*H171*$BV$6</f>
        <v>28175.228928</v>
      </c>
      <c r="BW171" s="26">
        <v>0</v>
      </c>
      <c r="BX171" s="26">
        <f t="shared" ref="BX171:BX180" si="656">BW171*D171*E171*F171*H171*$BX$6</f>
        <v>0</v>
      </c>
      <c r="BY171" s="26">
        <v>0</v>
      </c>
      <c r="BZ171" s="26">
        <f t="shared" ref="BZ171:BZ180" si="657">BY171*D171*E171*F171*H171*$BZ$6</f>
        <v>0</v>
      </c>
      <c r="CA171" s="26"/>
      <c r="CB171" s="26">
        <f t="shared" ref="CB171:CB180" si="658">CA171*D171*E171*F171*H171*$CB$6</f>
        <v>0</v>
      </c>
      <c r="CC171" s="26">
        <v>0</v>
      </c>
      <c r="CD171" s="26">
        <f t="shared" ref="CD171:CD180" si="659">CC171*D171*E171*F171*H171*$CD$6</f>
        <v>0</v>
      </c>
      <c r="CE171" s="26">
        <v>0</v>
      </c>
      <c r="CF171" s="26">
        <f t="shared" ref="CF171:CF180" si="660">CE171*D171*E171*F171*H171*$CF$6</f>
        <v>0</v>
      </c>
      <c r="CG171" s="26">
        <v>0</v>
      </c>
      <c r="CH171" s="26">
        <f t="shared" ref="CH171:CH180" si="661">CG171*D171*E171*F171*H171*$CH$6</f>
        <v>0</v>
      </c>
      <c r="CI171" s="26">
        <v>0</v>
      </c>
      <c r="CJ171" s="26">
        <f t="shared" ref="CJ171:CJ180" si="662">CI171*D171*E171*F171*H171*$CJ$6</f>
        <v>0</v>
      </c>
      <c r="CK171" s="26">
        <v>0</v>
      </c>
      <c r="CL171" s="26">
        <f t="shared" ref="CL171:CL180" si="663">CK171*D171*E171*F171*H171*$CL$6</f>
        <v>0</v>
      </c>
      <c r="CM171" s="27">
        <v>2</v>
      </c>
      <c r="CN171" s="27">
        <f t="shared" ref="CN171:CN180" si="664">CM171*D171*E171*F171*H171*$CN$6</f>
        <v>41860.340121600006</v>
      </c>
      <c r="CO171" s="26">
        <v>1</v>
      </c>
      <c r="CP171" s="26">
        <f t="shared" ref="CP171:CP180" si="665">CO171*D171*E171*F171*H171*$CP$6</f>
        <v>20930.170060800003</v>
      </c>
      <c r="CQ171" s="26">
        <v>0</v>
      </c>
      <c r="CR171" s="26">
        <f t="shared" ref="CR171:CR180" si="666">CQ171*D171*E171*F171*H171*$CR$6</f>
        <v>0</v>
      </c>
      <c r="CS171" s="26">
        <v>0</v>
      </c>
      <c r="CT171" s="26">
        <f t="shared" ref="CT171:CT180" si="667">CS171*D171*E171*F171*H171*$CT$6</f>
        <v>0</v>
      </c>
      <c r="CU171" s="26">
        <v>0</v>
      </c>
      <c r="CV171" s="26">
        <f t="shared" ref="CV171:CV180" si="668">CU171*D171*E171*F171*H171*$CV$6</f>
        <v>0</v>
      </c>
      <c r="CW171" s="26">
        <v>0</v>
      </c>
      <c r="CX171" s="26">
        <f t="shared" ref="CX171:CX180" si="669">CW171*D171*E171*F171*H171*$CX$6</f>
        <v>0</v>
      </c>
      <c r="CY171" s="26">
        <v>0</v>
      </c>
      <c r="CZ171" s="26">
        <f t="shared" ref="CZ171:CZ180" si="670">CY171*D171*E171*F171*H171*$CZ$6</f>
        <v>0</v>
      </c>
      <c r="DA171" s="26">
        <v>0</v>
      </c>
      <c r="DB171" s="26">
        <f t="shared" ref="DB171:DB180" si="671">DA171*D171*E171*F171*H171*$DB$6</f>
        <v>0</v>
      </c>
      <c r="DC171" s="26">
        <v>0</v>
      </c>
      <c r="DD171" s="26">
        <f t="shared" ref="DD171:DD180" si="672">DC171*D171*E171*F171*I171*$DD$6</f>
        <v>0</v>
      </c>
      <c r="DE171" s="26">
        <v>0</v>
      </c>
      <c r="DF171" s="26">
        <f t="shared" ref="DF171:DF180" si="673">DE171*D171*E171*F171*J171*$DF$6</f>
        <v>0</v>
      </c>
      <c r="DG171" s="26"/>
      <c r="DH171" s="26"/>
      <c r="DI171" s="26"/>
      <c r="DJ171" s="26"/>
      <c r="DK171" s="26"/>
      <c r="DL171" s="26">
        <f t="shared" ref="DL171:DL180" si="674">DK171*D171*E171*F171*G171*$DL$6</f>
        <v>0</v>
      </c>
      <c r="DM171" s="26"/>
      <c r="DN171" s="26"/>
      <c r="DO171" s="26"/>
      <c r="DP171" s="26"/>
      <c r="DQ171" s="32">
        <f t="shared" ref="DQ171:DQ180" si="675">SUM(K171,M171,O171,Q171,S171,U171,W171,Y171,AA171,AC171,AE171,AG171,AI171,AK171,AM171,AO171,AQ171,AS171,AU171,AW171,AY171,BA171,BC171,BE171,BG171,BI171,BK171,BM171,BO171,BQ171,BS171,BU171,BW171,BY171,CA171,CC171,CE171,CG171,CI171,CK171,CM171,CO171,CQ171,CS171,CU171,CW171,CY171,DA171,DC171,DE171,DI171,DG171,DK171,DM171,DO171)</f>
        <v>41</v>
      </c>
      <c r="DR171" s="32">
        <f t="shared" ref="DR171:DR180" si="676">SUM(L171,N171,P171,R171,T171,V171,X171,Z171,AB171,AD171,AF171,AH171,AJ171,AL171,AN171,AP171,AR171,AT171,AV171,AX171,AZ171,BB171,BD171,BF171,BH171,BJ171,BL171,BN171,BP171,BR171,BT171,BV171,BX171,BZ171,CB171,CD171,CF171,CH171,CJ171,CL171,CN171,CP171,CR171,CT171,CV171,CX171,CZ171,DB171,DD171,DF171,DJ171,DH171,DL171,DN171,DP171)</f>
        <v>755431.55466240004</v>
      </c>
    </row>
    <row r="172" spans="1:122" ht="30" x14ac:dyDescent="0.25">
      <c r="A172" s="28"/>
      <c r="B172" s="29">
        <v>145</v>
      </c>
      <c r="C172" s="23" t="s">
        <v>234</v>
      </c>
      <c r="D172" s="24">
        <f t="shared" si="556"/>
        <v>18150.400000000001</v>
      </c>
      <c r="E172" s="30">
        <v>0.47</v>
      </c>
      <c r="F172" s="25">
        <v>1</v>
      </c>
      <c r="G172" s="24">
        <v>1.4</v>
      </c>
      <c r="H172" s="24">
        <v>1.68</v>
      </c>
      <c r="I172" s="24">
        <v>2.23</v>
      </c>
      <c r="J172" s="24">
        <v>2.39</v>
      </c>
      <c r="K172" s="26"/>
      <c r="L172" s="26">
        <f t="shared" si="624"/>
        <v>0</v>
      </c>
      <c r="M172" s="26">
        <v>0</v>
      </c>
      <c r="N172" s="26">
        <f t="shared" si="625"/>
        <v>0</v>
      </c>
      <c r="O172" s="26">
        <v>0</v>
      </c>
      <c r="P172" s="26">
        <f t="shared" si="626"/>
        <v>0</v>
      </c>
      <c r="Q172" s="26">
        <v>0</v>
      </c>
      <c r="R172" s="26">
        <f t="shared" si="627"/>
        <v>0</v>
      </c>
      <c r="S172" s="26">
        <v>0</v>
      </c>
      <c r="T172" s="26">
        <f t="shared" si="628"/>
        <v>0</v>
      </c>
      <c r="U172" s="26">
        <v>211</v>
      </c>
      <c r="V172" s="26">
        <f t="shared" si="629"/>
        <v>2771961.7587200003</v>
      </c>
      <c r="W172" s="26">
        <v>0</v>
      </c>
      <c r="X172" s="26">
        <f t="shared" si="630"/>
        <v>0</v>
      </c>
      <c r="Y172" s="26"/>
      <c r="Z172" s="26">
        <f t="shared" si="631"/>
        <v>0</v>
      </c>
      <c r="AA172" s="26">
        <v>0</v>
      </c>
      <c r="AB172" s="26">
        <f t="shared" si="632"/>
        <v>0</v>
      </c>
      <c r="AC172" s="26">
        <v>1</v>
      </c>
      <c r="AD172" s="26">
        <f t="shared" si="633"/>
        <v>11465.244671999999</v>
      </c>
      <c r="AE172" s="26">
        <v>8</v>
      </c>
      <c r="AF172" s="26">
        <f t="shared" si="634"/>
        <v>96976.861183999994</v>
      </c>
      <c r="AG172" s="26">
        <v>1</v>
      </c>
      <c r="AH172" s="26">
        <f t="shared" si="635"/>
        <v>12181.822464000001</v>
      </c>
      <c r="AI172" s="26">
        <v>35</v>
      </c>
      <c r="AJ172" s="26">
        <f t="shared" si="636"/>
        <v>426363.78623999993</v>
      </c>
      <c r="AK172" s="26">
        <v>0</v>
      </c>
      <c r="AL172" s="26">
        <f t="shared" si="637"/>
        <v>0</v>
      </c>
      <c r="AM172" s="26">
        <v>29</v>
      </c>
      <c r="AN172" s="26">
        <f t="shared" si="638"/>
        <v>353272.851456</v>
      </c>
      <c r="AO172" s="26">
        <v>0</v>
      </c>
      <c r="AP172" s="26">
        <f t="shared" si="639"/>
        <v>0</v>
      </c>
      <c r="AQ172" s="26">
        <v>200</v>
      </c>
      <c r="AR172" s="26">
        <f t="shared" si="640"/>
        <v>2484136.3456000001</v>
      </c>
      <c r="AS172" s="26"/>
      <c r="AT172" s="26">
        <f t="shared" si="641"/>
        <v>0</v>
      </c>
      <c r="AU172" s="26"/>
      <c r="AV172" s="26">
        <f t="shared" si="642"/>
        <v>0</v>
      </c>
      <c r="AW172" s="26">
        <v>0</v>
      </c>
      <c r="AX172" s="26">
        <f t="shared" si="643"/>
        <v>0</v>
      </c>
      <c r="AY172" s="26">
        <v>0</v>
      </c>
      <c r="AZ172" s="26">
        <f t="shared" si="644"/>
        <v>0</v>
      </c>
      <c r="BA172" s="26">
        <v>0</v>
      </c>
      <c r="BB172" s="26">
        <f t="shared" si="645"/>
        <v>0</v>
      </c>
      <c r="BC172" s="26">
        <v>0</v>
      </c>
      <c r="BD172" s="26">
        <f t="shared" si="646"/>
        <v>0</v>
      </c>
      <c r="BE172" s="26">
        <v>0</v>
      </c>
      <c r="BF172" s="26">
        <f t="shared" si="647"/>
        <v>0</v>
      </c>
      <c r="BG172" s="26">
        <v>0</v>
      </c>
      <c r="BH172" s="26">
        <f t="shared" si="648"/>
        <v>0</v>
      </c>
      <c r="BI172" s="26"/>
      <c r="BJ172" s="26">
        <f t="shared" si="649"/>
        <v>0</v>
      </c>
      <c r="BK172" s="26">
        <v>1</v>
      </c>
      <c r="BL172" s="26">
        <f t="shared" si="650"/>
        <v>10868.096512</v>
      </c>
      <c r="BM172" s="26">
        <v>2</v>
      </c>
      <c r="BN172" s="26">
        <f t="shared" si="651"/>
        <v>40128.356351999995</v>
      </c>
      <c r="BO172" s="26"/>
      <c r="BP172" s="26">
        <f t="shared" si="652"/>
        <v>0</v>
      </c>
      <c r="BQ172" s="26">
        <v>41</v>
      </c>
      <c r="BR172" s="26">
        <f t="shared" si="653"/>
        <v>596407.69628159993</v>
      </c>
      <c r="BS172" s="26">
        <v>1</v>
      </c>
      <c r="BT172" s="26">
        <f t="shared" si="654"/>
        <v>13758.293606399999</v>
      </c>
      <c r="BU172" s="26">
        <v>5</v>
      </c>
      <c r="BV172" s="26">
        <f t="shared" si="655"/>
        <v>100320.89087999998</v>
      </c>
      <c r="BW172" s="26">
        <v>10</v>
      </c>
      <c r="BX172" s="26">
        <f t="shared" si="656"/>
        <v>137582.93606399998</v>
      </c>
      <c r="BY172" s="26">
        <v>2</v>
      </c>
      <c r="BZ172" s="26">
        <f t="shared" si="657"/>
        <v>29093.058355199995</v>
      </c>
      <c r="CA172" s="26">
        <v>5</v>
      </c>
      <c r="CB172" s="26">
        <f t="shared" si="658"/>
        <v>68791.46803199999</v>
      </c>
      <c r="CC172" s="26">
        <v>1</v>
      </c>
      <c r="CD172" s="26">
        <f t="shared" si="659"/>
        <v>14546.529177599998</v>
      </c>
      <c r="CE172" s="26">
        <v>2</v>
      </c>
      <c r="CF172" s="26">
        <f t="shared" si="660"/>
        <v>29093.058355199995</v>
      </c>
      <c r="CG172" s="26">
        <v>0</v>
      </c>
      <c r="CH172" s="26">
        <f t="shared" si="661"/>
        <v>0</v>
      </c>
      <c r="CI172" s="26">
        <v>0</v>
      </c>
      <c r="CJ172" s="26">
        <f t="shared" si="662"/>
        <v>0</v>
      </c>
      <c r="CK172" s="26">
        <v>0</v>
      </c>
      <c r="CL172" s="26">
        <f t="shared" si="663"/>
        <v>0</v>
      </c>
      <c r="CM172" s="27">
        <v>140</v>
      </c>
      <c r="CN172" s="27">
        <f t="shared" si="664"/>
        <v>2086674.5303039998</v>
      </c>
      <c r="CO172" s="26"/>
      <c r="CP172" s="26">
        <f t="shared" si="665"/>
        <v>0</v>
      </c>
      <c r="CQ172" s="26">
        <v>0</v>
      </c>
      <c r="CR172" s="26">
        <f t="shared" si="666"/>
        <v>0</v>
      </c>
      <c r="CS172" s="26">
        <v>0</v>
      </c>
      <c r="CT172" s="26">
        <f t="shared" si="667"/>
        <v>0</v>
      </c>
      <c r="CU172" s="26">
        <v>0</v>
      </c>
      <c r="CV172" s="26">
        <f t="shared" si="668"/>
        <v>0</v>
      </c>
      <c r="CW172" s="26">
        <v>0</v>
      </c>
      <c r="CX172" s="26">
        <f t="shared" si="669"/>
        <v>0</v>
      </c>
      <c r="CY172" s="26"/>
      <c r="CZ172" s="26">
        <f t="shared" si="670"/>
        <v>0</v>
      </c>
      <c r="DA172" s="26">
        <v>0</v>
      </c>
      <c r="DB172" s="26">
        <f t="shared" si="671"/>
        <v>0</v>
      </c>
      <c r="DC172" s="26"/>
      <c r="DD172" s="26">
        <f t="shared" si="672"/>
        <v>0</v>
      </c>
      <c r="DE172" s="26">
        <v>7</v>
      </c>
      <c r="DF172" s="26">
        <f t="shared" si="673"/>
        <v>199805.77433600003</v>
      </c>
      <c r="DG172" s="26"/>
      <c r="DH172" s="26"/>
      <c r="DI172" s="26"/>
      <c r="DJ172" s="26"/>
      <c r="DK172" s="26"/>
      <c r="DL172" s="26">
        <f t="shared" si="674"/>
        <v>0</v>
      </c>
      <c r="DM172" s="26"/>
      <c r="DN172" s="26"/>
      <c r="DO172" s="26"/>
      <c r="DP172" s="26"/>
      <c r="DQ172" s="32">
        <f t="shared" si="675"/>
        <v>702</v>
      </c>
      <c r="DR172" s="32">
        <f t="shared" si="676"/>
        <v>9483429.3585919999</v>
      </c>
    </row>
    <row r="173" spans="1:122" x14ac:dyDescent="0.25">
      <c r="A173" s="28"/>
      <c r="B173" s="29">
        <v>146</v>
      </c>
      <c r="C173" s="23" t="s">
        <v>235</v>
      </c>
      <c r="D173" s="24">
        <f t="shared" si="556"/>
        <v>18150.400000000001</v>
      </c>
      <c r="E173" s="30">
        <v>0.61</v>
      </c>
      <c r="F173" s="25">
        <v>1</v>
      </c>
      <c r="G173" s="24">
        <v>1.4</v>
      </c>
      <c r="H173" s="24">
        <v>1.68</v>
      </c>
      <c r="I173" s="24">
        <v>2.23</v>
      </c>
      <c r="J173" s="24">
        <v>2.39</v>
      </c>
      <c r="K173" s="26"/>
      <c r="L173" s="26">
        <f t="shared" si="624"/>
        <v>0</v>
      </c>
      <c r="M173" s="26">
        <v>0</v>
      </c>
      <c r="N173" s="26">
        <f t="shared" si="625"/>
        <v>0</v>
      </c>
      <c r="O173" s="26">
        <v>0</v>
      </c>
      <c r="P173" s="26">
        <f t="shared" si="626"/>
        <v>0</v>
      </c>
      <c r="Q173" s="26">
        <v>0</v>
      </c>
      <c r="R173" s="26">
        <f t="shared" si="627"/>
        <v>0</v>
      </c>
      <c r="S173" s="26">
        <v>0</v>
      </c>
      <c r="T173" s="26">
        <f t="shared" si="628"/>
        <v>0</v>
      </c>
      <c r="U173" s="26">
        <v>55</v>
      </c>
      <c r="V173" s="26">
        <f t="shared" si="629"/>
        <v>937776.71680000017</v>
      </c>
      <c r="W173" s="26">
        <v>0</v>
      </c>
      <c r="X173" s="26">
        <f t="shared" si="630"/>
        <v>0</v>
      </c>
      <c r="Y173" s="26"/>
      <c r="Z173" s="26">
        <f t="shared" si="631"/>
        <v>0</v>
      </c>
      <c r="AA173" s="26">
        <v>0</v>
      </c>
      <c r="AB173" s="26">
        <f t="shared" si="632"/>
        <v>0</v>
      </c>
      <c r="AC173" s="26">
        <v>1</v>
      </c>
      <c r="AD173" s="26">
        <f t="shared" si="633"/>
        <v>14880.423935999999</v>
      </c>
      <c r="AE173" s="26">
        <v>0</v>
      </c>
      <c r="AF173" s="26">
        <f t="shared" si="634"/>
        <v>0</v>
      </c>
      <c r="AG173" s="26">
        <v>1</v>
      </c>
      <c r="AH173" s="26">
        <f t="shared" si="635"/>
        <v>15810.450432</v>
      </c>
      <c r="AI173" s="26"/>
      <c r="AJ173" s="26">
        <f t="shared" si="636"/>
        <v>0</v>
      </c>
      <c r="AK173" s="26">
        <v>0</v>
      </c>
      <c r="AL173" s="26">
        <f t="shared" si="637"/>
        <v>0</v>
      </c>
      <c r="AM173" s="26"/>
      <c r="AN173" s="26">
        <f t="shared" si="638"/>
        <v>0</v>
      </c>
      <c r="AO173" s="26">
        <v>0</v>
      </c>
      <c r="AP173" s="26">
        <f t="shared" si="639"/>
        <v>0</v>
      </c>
      <c r="AQ173" s="26">
        <v>316</v>
      </c>
      <c r="AR173" s="26">
        <f t="shared" si="640"/>
        <v>5094065.1274239998</v>
      </c>
      <c r="AS173" s="26">
        <v>0</v>
      </c>
      <c r="AT173" s="26">
        <f t="shared" si="641"/>
        <v>0</v>
      </c>
      <c r="AU173" s="26"/>
      <c r="AV173" s="26">
        <f t="shared" si="642"/>
        <v>0</v>
      </c>
      <c r="AW173" s="26">
        <v>0</v>
      </c>
      <c r="AX173" s="26">
        <f t="shared" si="643"/>
        <v>0</v>
      </c>
      <c r="AY173" s="26">
        <v>0</v>
      </c>
      <c r="AZ173" s="26">
        <f t="shared" si="644"/>
        <v>0</v>
      </c>
      <c r="BA173" s="26">
        <v>0</v>
      </c>
      <c r="BB173" s="26">
        <f t="shared" si="645"/>
        <v>0</v>
      </c>
      <c r="BC173" s="26">
        <v>0</v>
      </c>
      <c r="BD173" s="26">
        <f t="shared" si="646"/>
        <v>0</v>
      </c>
      <c r="BE173" s="26">
        <v>0</v>
      </c>
      <c r="BF173" s="26">
        <f t="shared" si="647"/>
        <v>0</v>
      </c>
      <c r="BG173" s="26">
        <v>0</v>
      </c>
      <c r="BH173" s="26">
        <f t="shared" si="648"/>
        <v>0</v>
      </c>
      <c r="BI173" s="26"/>
      <c r="BJ173" s="26">
        <f t="shared" si="649"/>
        <v>0</v>
      </c>
      <c r="BK173" s="26">
        <v>4</v>
      </c>
      <c r="BL173" s="26">
        <f t="shared" si="650"/>
        <v>56421.607424000002</v>
      </c>
      <c r="BM173" s="26">
        <v>2</v>
      </c>
      <c r="BN173" s="26">
        <f t="shared" si="651"/>
        <v>52081.483776000001</v>
      </c>
      <c r="BO173" s="26">
        <v>1</v>
      </c>
      <c r="BP173" s="26">
        <f t="shared" si="652"/>
        <v>27900.794880000001</v>
      </c>
      <c r="BQ173" s="26"/>
      <c r="BR173" s="26">
        <f t="shared" si="653"/>
        <v>0</v>
      </c>
      <c r="BS173" s="26">
        <v>0</v>
      </c>
      <c r="BT173" s="26">
        <f t="shared" si="654"/>
        <v>0</v>
      </c>
      <c r="BU173" s="26"/>
      <c r="BV173" s="26">
        <f t="shared" si="655"/>
        <v>0</v>
      </c>
      <c r="BW173" s="26">
        <v>2</v>
      </c>
      <c r="BX173" s="26">
        <f t="shared" si="656"/>
        <v>35713.017446400001</v>
      </c>
      <c r="BY173" s="26">
        <v>1</v>
      </c>
      <c r="BZ173" s="26">
        <f t="shared" si="657"/>
        <v>18879.537868799998</v>
      </c>
      <c r="CA173" s="26">
        <v>10</v>
      </c>
      <c r="CB173" s="26">
        <f t="shared" si="658"/>
        <v>178565.08723199999</v>
      </c>
      <c r="CC173" s="26"/>
      <c r="CD173" s="26">
        <f t="shared" si="659"/>
        <v>0</v>
      </c>
      <c r="CE173" s="26">
        <v>0</v>
      </c>
      <c r="CF173" s="26">
        <f t="shared" si="660"/>
        <v>0</v>
      </c>
      <c r="CG173" s="26">
        <v>0</v>
      </c>
      <c r="CH173" s="26">
        <f t="shared" si="661"/>
        <v>0</v>
      </c>
      <c r="CI173" s="26">
        <v>0</v>
      </c>
      <c r="CJ173" s="26">
        <f t="shared" si="662"/>
        <v>0</v>
      </c>
      <c r="CK173" s="26">
        <v>0</v>
      </c>
      <c r="CL173" s="26">
        <f t="shared" si="663"/>
        <v>0</v>
      </c>
      <c r="CM173" s="27">
        <v>73</v>
      </c>
      <c r="CN173" s="27">
        <f t="shared" si="664"/>
        <v>1412152.2315264002</v>
      </c>
      <c r="CO173" s="26"/>
      <c r="CP173" s="26">
        <f t="shared" si="665"/>
        <v>0</v>
      </c>
      <c r="CQ173" s="26">
        <v>0</v>
      </c>
      <c r="CR173" s="26">
        <f t="shared" si="666"/>
        <v>0</v>
      </c>
      <c r="CS173" s="26">
        <v>0</v>
      </c>
      <c r="CT173" s="26">
        <f t="shared" si="667"/>
        <v>0</v>
      </c>
      <c r="CU173" s="26">
        <v>0</v>
      </c>
      <c r="CV173" s="26">
        <f t="shared" si="668"/>
        <v>0</v>
      </c>
      <c r="CW173" s="26">
        <v>0</v>
      </c>
      <c r="CX173" s="26">
        <f t="shared" si="669"/>
        <v>0</v>
      </c>
      <c r="CY173" s="26">
        <v>6</v>
      </c>
      <c r="CZ173" s="26">
        <f t="shared" si="670"/>
        <v>116067.30670080001</v>
      </c>
      <c r="DA173" s="26">
        <v>0</v>
      </c>
      <c r="DB173" s="26">
        <f t="shared" si="671"/>
        <v>0</v>
      </c>
      <c r="DC173" s="26">
        <v>1</v>
      </c>
      <c r="DD173" s="26">
        <f t="shared" si="672"/>
        <v>37034.983680000005</v>
      </c>
      <c r="DE173" s="26">
        <v>4</v>
      </c>
      <c r="DF173" s="26">
        <f t="shared" si="673"/>
        <v>148184.22169600002</v>
      </c>
      <c r="DG173" s="26"/>
      <c r="DH173" s="26"/>
      <c r="DI173" s="26"/>
      <c r="DJ173" s="26"/>
      <c r="DK173" s="26"/>
      <c r="DL173" s="26">
        <f t="shared" si="674"/>
        <v>0</v>
      </c>
      <c r="DM173" s="26"/>
      <c r="DN173" s="26"/>
      <c r="DO173" s="26"/>
      <c r="DP173" s="26"/>
      <c r="DQ173" s="32">
        <f t="shared" si="675"/>
        <v>477</v>
      </c>
      <c r="DR173" s="32">
        <f t="shared" si="676"/>
        <v>8145532.990822399</v>
      </c>
    </row>
    <row r="174" spans="1:122" ht="45" x14ac:dyDescent="0.25">
      <c r="A174" s="28"/>
      <c r="B174" s="29">
        <v>147</v>
      </c>
      <c r="C174" s="23" t="s">
        <v>236</v>
      </c>
      <c r="D174" s="24">
        <f t="shared" si="556"/>
        <v>18150.400000000001</v>
      </c>
      <c r="E174" s="30">
        <v>0.71</v>
      </c>
      <c r="F174" s="25">
        <v>1</v>
      </c>
      <c r="G174" s="24">
        <v>1.4</v>
      </c>
      <c r="H174" s="24">
        <v>1.68</v>
      </c>
      <c r="I174" s="24">
        <v>2.23</v>
      </c>
      <c r="J174" s="24">
        <v>2.39</v>
      </c>
      <c r="K174" s="26">
        <v>1</v>
      </c>
      <c r="L174" s="26">
        <f t="shared" si="624"/>
        <v>18763.157503999999</v>
      </c>
      <c r="M174" s="26">
        <v>22</v>
      </c>
      <c r="N174" s="26">
        <f t="shared" si="625"/>
        <v>515986.83136000001</v>
      </c>
      <c r="O174" s="26"/>
      <c r="P174" s="26">
        <f t="shared" si="626"/>
        <v>0</v>
      </c>
      <c r="Q174" s="26">
        <v>0</v>
      </c>
      <c r="R174" s="26">
        <f t="shared" si="627"/>
        <v>0</v>
      </c>
      <c r="S174" s="26">
        <v>0</v>
      </c>
      <c r="T174" s="26">
        <f t="shared" si="628"/>
        <v>0</v>
      </c>
      <c r="U174" s="26">
        <v>120</v>
      </c>
      <c r="V174" s="26">
        <f t="shared" si="629"/>
        <v>2381477.6831999999</v>
      </c>
      <c r="W174" s="26">
        <v>0</v>
      </c>
      <c r="X174" s="26">
        <f t="shared" si="630"/>
        <v>0</v>
      </c>
      <c r="Y174" s="26"/>
      <c r="Z174" s="26">
        <f t="shared" si="631"/>
        <v>0</v>
      </c>
      <c r="AA174" s="26">
        <v>0</v>
      </c>
      <c r="AB174" s="26">
        <f t="shared" si="632"/>
        <v>0</v>
      </c>
      <c r="AC174" s="26">
        <v>0</v>
      </c>
      <c r="AD174" s="26">
        <f t="shared" si="633"/>
        <v>0</v>
      </c>
      <c r="AE174" s="26"/>
      <c r="AF174" s="26">
        <f t="shared" si="634"/>
        <v>0</v>
      </c>
      <c r="AG174" s="26">
        <v>11</v>
      </c>
      <c r="AH174" s="26">
        <f t="shared" si="635"/>
        <v>202425.603072</v>
      </c>
      <c r="AI174" s="26">
        <v>1</v>
      </c>
      <c r="AJ174" s="26">
        <f t="shared" si="636"/>
        <v>18402.327551999999</v>
      </c>
      <c r="AK174" s="26">
        <v>1</v>
      </c>
      <c r="AL174" s="26">
        <f t="shared" si="637"/>
        <v>17319.837695999999</v>
      </c>
      <c r="AM174" s="26">
        <v>15</v>
      </c>
      <c r="AN174" s="26">
        <f t="shared" si="638"/>
        <v>276034.91327999998</v>
      </c>
      <c r="AO174" s="26">
        <v>0</v>
      </c>
      <c r="AP174" s="26">
        <f t="shared" si="639"/>
        <v>0</v>
      </c>
      <c r="AQ174" s="26">
        <v>350</v>
      </c>
      <c r="AR174" s="26">
        <f t="shared" si="640"/>
        <v>6567105.1264000004</v>
      </c>
      <c r="AS174" s="26"/>
      <c r="AT174" s="26">
        <f t="shared" si="641"/>
        <v>0</v>
      </c>
      <c r="AU174" s="26"/>
      <c r="AV174" s="26">
        <f t="shared" si="642"/>
        <v>0</v>
      </c>
      <c r="AW174" s="26">
        <v>0</v>
      </c>
      <c r="AX174" s="26">
        <f t="shared" si="643"/>
        <v>0</v>
      </c>
      <c r="AY174" s="26">
        <v>0</v>
      </c>
      <c r="AZ174" s="26">
        <f t="shared" si="644"/>
        <v>0</v>
      </c>
      <c r="BA174" s="26">
        <v>0</v>
      </c>
      <c r="BB174" s="26">
        <f t="shared" si="645"/>
        <v>0</v>
      </c>
      <c r="BC174" s="26">
        <v>2</v>
      </c>
      <c r="BD174" s="26">
        <f t="shared" si="646"/>
        <v>32835.525631999997</v>
      </c>
      <c r="BE174" s="26">
        <v>0</v>
      </c>
      <c r="BF174" s="26">
        <f t="shared" si="647"/>
        <v>0</v>
      </c>
      <c r="BG174" s="26">
        <v>0</v>
      </c>
      <c r="BH174" s="26">
        <f t="shared" si="648"/>
        <v>0</v>
      </c>
      <c r="BI174" s="26">
        <v>2</v>
      </c>
      <c r="BJ174" s="26">
        <f t="shared" si="649"/>
        <v>37526.315007999998</v>
      </c>
      <c r="BK174" s="26">
        <v>2</v>
      </c>
      <c r="BL174" s="26">
        <f t="shared" si="650"/>
        <v>32835.525631999997</v>
      </c>
      <c r="BM174" s="26">
        <v>5</v>
      </c>
      <c r="BN174" s="26">
        <f t="shared" si="651"/>
        <v>151548.57983999999</v>
      </c>
      <c r="BO174" s="26">
        <v>2</v>
      </c>
      <c r="BP174" s="26">
        <f t="shared" si="652"/>
        <v>64949.391359999994</v>
      </c>
      <c r="BQ174" s="26">
        <v>26</v>
      </c>
      <c r="BR174" s="26">
        <f t="shared" si="653"/>
        <v>571338.14599679993</v>
      </c>
      <c r="BS174" s="26">
        <v>10</v>
      </c>
      <c r="BT174" s="26">
        <f t="shared" si="654"/>
        <v>207838.052352</v>
      </c>
      <c r="BU174" s="26">
        <v>8</v>
      </c>
      <c r="BV174" s="26">
        <f t="shared" si="655"/>
        <v>242477.72774399997</v>
      </c>
      <c r="BW174" s="26">
        <v>14</v>
      </c>
      <c r="BX174" s="26">
        <f t="shared" si="656"/>
        <v>290973.2732928</v>
      </c>
      <c r="BY174" s="26">
        <v>1</v>
      </c>
      <c r="BZ174" s="26">
        <f t="shared" si="657"/>
        <v>21974.544076799997</v>
      </c>
      <c r="CA174" s="26">
        <v>70</v>
      </c>
      <c r="CB174" s="26">
        <f t="shared" si="658"/>
        <v>1454866.366464</v>
      </c>
      <c r="CC174" s="26">
        <v>6</v>
      </c>
      <c r="CD174" s="26">
        <f t="shared" si="659"/>
        <v>131847.26446079998</v>
      </c>
      <c r="CE174" s="26">
        <v>0</v>
      </c>
      <c r="CF174" s="26">
        <f t="shared" si="660"/>
        <v>0</v>
      </c>
      <c r="CG174" s="26">
        <v>0</v>
      </c>
      <c r="CH174" s="26">
        <f t="shared" si="661"/>
        <v>0</v>
      </c>
      <c r="CI174" s="26"/>
      <c r="CJ174" s="26">
        <f t="shared" si="662"/>
        <v>0</v>
      </c>
      <c r="CK174" s="26">
        <v>0</v>
      </c>
      <c r="CL174" s="26">
        <f t="shared" si="663"/>
        <v>0</v>
      </c>
      <c r="CM174" s="27">
        <v>196</v>
      </c>
      <c r="CN174" s="27">
        <f t="shared" si="664"/>
        <v>4413094.644940801</v>
      </c>
      <c r="CO174" s="26">
        <v>4</v>
      </c>
      <c r="CP174" s="26">
        <f t="shared" si="665"/>
        <v>90063.156019200003</v>
      </c>
      <c r="CQ174" s="26">
        <v>0</v>
      </c>
      <c r="CR174" s="26">
        <f t="shared" si="666"/>
        <v>0</v>
      </c>
      <c r="CS174" s="26">
        <v>0</v>
      </c>
      <c r="CT174" s="26">
        <f t="shared" si="667"/>
        <v>0</v>
      </c>
      <c r="CU174" s="26">
        <v>0</v>
      </c>
      <c r="CV174" s="26">
        <f t="shared" si="668"/>
        <v>0</v>
      </c>
      <c r="CW174" s="26"/>
      <c r="CX174" s="26">
        <f t="shared" si="669"/>
        <v>0</v>
      </c>
      <c r="CY174" s="26">
        <v>6</v>
      </c>
      <c r="CZ174" s="26">
        <f t="shared" si="670"/>
        <v>135094.73402879998</v>
      </c>
      <c r="DA174" s="26">
        <v>1</v>
      </c>
      <c r="DB174" s="26">
        <f t="shared" si="671"/>
        <v>21974.544076799997</v>
      </c>
      <c r="DC174" s="26">
        <v>1</v>
      </c>
      <c r="DD174" s="26">
        <f t="shared" si="672"/>
        <v>43106.292479999996</v>
      </c>
      <c r="DE174" s="26">
        <v>7</v>
      </c>
      <c r="DF174" s="26">
        <f t="shared" si="673"/>
        <v>301834.25484800001</v>
      </c>
      <c r="DG174" s="26"/>
      <c r="DH174" s="26"/>
      <c r="DI174" s="26"/>
      <c r="DJ174" s="26"/>
      <c r="DK174" s="26"/>
      <c r="DL174" s="26">
        <f t="shared" si="674"/>
        <v>0</v>
      </c>
      <c r="DM174" s="26"/>
      <c r="DN174" s="26"/>
      <c r="DO174" s="26"/>
      <c r="DP174" s="26"/>
      <c r="DQ174" s="32">
        <f t="shared" si="675"/>
        <v>884</v>
      </c>
      <c r="DR174" s="32">
        <f t="shared" si="676"/>
        <v>18243693.818316802</v>
      </c>
    </row>
    <row r="175" spans="1:122" ht="30" x14ac:dyDescent="0.25">
      <c r="A175" s="28"/>
      <c r="B175" s="29">
        <v>148</v>
      </c>
      <c r="C175" s="23" t="s">
        <v>237</v>
      </c>
      <c r="D175" s="24">
        <f t="shared" si="556"/>
        <v>18150.400000000001</v>
      </c>
      <c r="E175" s="30">
        <v>0.84</v>
      </c>
      <c r="F175" s="25">
        <v>1</v>
      </c>
      <c r="G175" s="24">
        <v>1.4</v>
      </c>
      <c r="H175" s="24">
        <v>1.68</v>
      </c>
      <c r="I175" s="24">
        <v>2.23</v>
      </c>
      <c r="J175" s="24">
        <v>2.39</v>
      </c>
      <c r="K175" s="26"/>
      <c r="L175" s="26">
        <f t="shared" si="624"/>
        <v>0</v>
      </c>
      <c r="M175" s="26">
        <v>0</v>
      </c>
      <c r="N175" s="26">
        <f t="shared" si="625"/>
        <v>0</v>
      </c>
      <c r="O175" s="26">
        <v>0</v>
      </c>
      <c r="P175" s="26">
        <f t="shared" si="626"/>
        <v>0</v>
      </c>
      <c r="Q175" s="26">
        <v>0</v>
      </c>
      <c r="R175" s="26">
        <f t="shared" si="627"/>
        <v>0</v>
      </c>
      <c r="S175" s="26">
        <v>0</v>
      </c>
      <c r="T175" s="26">
        <f t="shared" si="628"/>
        <v>0</v>
      </c>
      <c r="U175" s="26">
        <v>23</v>
      </c>
      <c r="V175" s="26">
        <f t="shared" si="629"/>
        <v>540025.22112</v>
      </c>
      <c r="W175" s="26">
        <v>0</v>
      </c>
      <c r="X175" s="26">
        <f t="shared" si="630"/>
        <v>0</v>
      </c>
      <c r="Y175" s="26"/>
      <c r="Z175" s="26">
        <f t="shared" si="631"/>
        <v>0</v>
      </c>
      <c r="AA175" s="26">
        <v>0</v>
      </c>
      <c r="AB175" s="26">
        <f t="shared" si="632"/>
        <v>0</v>
      </c>
      <c r="AC175" s="26">
        <v>0</v>
      </c>
      <c r="AD175" s="26">
        <f t="shared" si="633"/>
        <v>0</v>
      </c>
      <c r="AE175" s="26">
        <v>0</v>
      </c>
      <c r="AF175" s="26">
        <f t="shared" si="634"/>
        <v>0</v>
      </c>
      <c r="AG175" s="26">
        <v>0</v>
      </c>
      <c r="AH175" s="26">
        <f t="shared" si="635"/>
        <v>0</v>
      </c>
      <c r="AI175" s="26">
        <v>0</v>
      </c>
      <c r="AJ175" s="26">
        <f t="shared" si="636"/>
        <v>0</v>
      </c>
      <c r="AK175" s="26">
        <v>0</v>
      </c>
      <c r="AL175" s="26">
        <f t="shared" si="637"/>
        <v>0</v>
      </c>
      <c r="AM175" s="26">
        <v>0</v>
      </c>
      <c r="AN175" s="26">
        <f t="shared" si="638"/>
        <v>0</v>
      </c>
      <c r="AO175" s="26">
        <v>0</v>
      </c>
      <c r="AP175" s="26">
        <f t="shared" si="639"/>
        <v>0</v>
      </c>
      <c r="AQ175" s="26">
        <v>400</v>
      </c>
      <c r="AR175" s="26">
        <f t="shared" si="640"/>
        <v>8879466.0864000004</v>
      </c>
      <c r="AS175" s="26">
        <v>0</v>
      </c>
      <c r="AT175" s="26">
        <f t="shared" si="641"/>
        <v>0</v>
      </c>
      <c r="AU175" s="26"/>
      <c r="AV175" s="26">
        <f t="shared" si="642"/>
        <v>0</v>
      </c>
      <c r="AW175" s="26">
        <v>0</v>
      </c>
      <c r="AX175" s="26">
        <f t="shared" si="643"/>
        <v>0</v>
      </c>
      <c r="AY175" s="26">
        <v>0</v>
      </c>
      <c r="AZ175" s="26">
        <f t="shared" si="644"/>
        <v>0</v>
      </c>
      <c r="BA175" s="26">
        <v>0</v>
      </c>
      <c r="BB175" s="26">
        <f t="shared" si="645"/>
        <v>0</v>
      </c>
      <c r="BC175" s="26">
        <v>0</v>
      </c>
      <c r="BD175" s="26">
        <f t="shared" si="646"/>
        <v>0</v>
      </c>
      <c r="BE175" s="26">
        <v>0</v>
      </c>
      <c r="BF175" s="26">
        <f t="shared" si="647"/>
        <v>0</v>
      </c>
      <c r="BG175" s="26">
        <v>0</v>
      </c>
      <c r="BH175" s="26">
        <f t="shared" si="648"/>
        <v>0</v>
      </c>
      <c r="BI175" s="26"/>
      <c r="BJ175" s="26">
        <f t="shared" si="649"/>
        <v>0</v>
      </c>
      <c r="BK175" s="26">
        <v>0</v>
      </c>
      <c r="BL175" s="26">
        <f t="shared" si="650"/>
        <v>0</v>
      </c>
      <c r="BM175" s="26">
        <v>0</v>
      </c>
      <c r="BN175" s="26">
        <f t="shared" si="651"/>
        <v>0</v>
      </c>
      <c r="BO175" s="26">
        <v>1</v>
      </c>
      <c r="BP175" s="26">
        <f t="shared" si="652"/>
        <v>38420.76672</v>
      </c>
      <c r="BQ175" s="26"/>
      <c r="BR175" s="26">
        <f t="shared" si="653"/>
        <v>0</v>
      </c>
      <c r="BS175" s="26">
        <v>0</v>
      </c>
      <c r="BT175" s="26">
        <f t="shared" si="654"/>
        <v>0</v>
      </c>
      <c r="BU175" s="26">
        <v>0</v>
      </c>
      <c r="BV175" s="26">
        <f t="shared" si="655"/>
        <v>0</v>
      </c>
      <c r="BW175" s="26">
        <v>0</v>
      </c>
      <c r="BX175" s="26">
        <f t="shared" si="656"/>
        <v>0</v>
      </c>
      <c r="BY175" s="26">
        <v>0</v>
      </c>
      <c r="BZ175" s="26">
        <f t="shared" si="657"/>
        <v>0</v>
      </c>
      <c r="CA175" s="26">
        <v>32</v>
      </c>
      <c r="CB175" s="26">
        <f t="shared" si="658"/>
        <v>786857.30242560001</v>
      </c>
      <c r="CC175" s="26">
        <v>1</v>
      </c>
      <c r="CD175" s="26">
        <f t="shared" si="659"/>
        <v>25998.052147199996</v>
      </c>
      <c r="CE175" s="26">
        <v>0</v>
      </c>
      <c r="CF175" s="26">
        <f t="shared" si="660"/>
        <v>0</v>
      </c>
      <c r="CG175" s="26">
        <v>0</v>
      </c>
      <c r="CH175" s="26">
        <f t="shared" si="661"/>
        <v>0</v>
      </c>
      <c r="CI175" s="26">
        <v>0</v>
      </c>
      <c r="CJ175" s="26">
        <f t="shared" si="662"/>
        <v>0</v>
      </c>
      <c r="CK175" s="26">
        <v>0</v>
      </c>
      <c r="CL175" s="26">
        <f t="shared" si="663"/>
        <v>0</v>
      </c>
      <c r="CM175" s="27">
        <v>194</v>
      </c>
      <c r="CN175" s="27">
        <f t="shared" si="664"/>
        <v>5167849.2622848004</v>
      </c>
      <c r="CO175" s="26">
        <v>1</v>
      </c>
      <c r="CP175" s="26">
        <f t="shared" si="665"/>
        <v>26638.398259199999</v>
      </c>
      <c r="CQ175" s="26">
        <v>0</v>
      </c>
      <c r="CR175" s="26">
        <f t="shared" si="666"/>
        <v>0</v>
      </c>
      <c r="CS175" s="26">
        <v>0</v>
      </c>
      <c r="CT175" s="26">
        <f t="shared" si="667"/>
        <v>0</v>
      </c>
      <c r="CU175" s="26">
        <v>0</v>
      </c>
      <c r="CV175" s="26">
        <f t="shared" si="668"/>
        <v>0</v>
      </c>
      <c r="CW175" s="26">
        <v>0</v>
      </c>
      <c r="CX175" s="26">
        <f t="shared" si="669"/>
        <v>0</v>
      </c>
      <c r="CY175" s="26">
        <v>0</v>
      </c>
      <c r="CZ175" s="26">
        <f t="shared" si="670"/>
        <v>0</v>
      </c>
      <c r="DA175" s="26">
        <v>0</v>
      </c>
      <c r="DB175" s="26">
        <f t="shared" si="671"/>
        <v>0</v>
      </c>
      <c r="DC175" s="26">
        <v>0</v>
      </c>
      <c r="DD175" s="26">
        <f t="shared" si="672"/>
        <v>0</v>
      </c>
      <c r="DE175" s="26">
        <v>2</v>
      </c>
      <c r="DF175" s="26">
        <f t="shared" si="673"/>
        <v>102028.48051199999</v>
      </c>
      <c r="DG175" s="26"/>
      <c r="DH175" s="26"/>
      <c r="DI175" s="26"/>
      <c r="DJ175" s="26"/>
      <c r="DK175" s="26"/>
      <c r="DL175" s="26">
        <f t="shared" si="674"/>
        <v>0</v>
      </c>
      <c r="DM175" s="26"/>
      <c r="DN175" s="26"/>
      <c r="DO175" s="26"/>
      <c r="DP175" s="26"/>
      <c r="DQ175" s="32">
        <f t="shared" si="675"/>
        <v>654</v>
      </c>
      <c r="DR175" s="32">
        <f t="shared" si="676"/>
        <v>15567283.569868803</v>
      </c>
    </row>
    <row r="176" spans="1:122" ht="30" x14ac:dyDescent="0.25">
      <c r="A176" s="28"/>
      <c r="B176" s="29">
        <v>149</v>
      </c>
      <c r="C176" s="23" t="s">
        <v>238</v>
      </c>
      <c r="D176" s="24">
        <f t="shared" si="556"/>
        <v>18150.400000000001</v>
      </c>
      <c r="E176" s="30">
        <v>0.91</v>
      </c>
      <c r="F176" s="25">
        <v>1</v>
      </c>
      <c r="G176" s="24">
        <v>1.4</v>
      </c>
      <c r="H176" s="24">
        <v>1.68</v>
      </c>
      <c r="I176" s="24">
        <v>2.23</v>
      </c>
      <c r="J176" s="24">
        <v>2.39</v>
      </c>
      <c r="K176" s="26"/>
      <c r="L176" s="26">
        <f t="shared" si="624"/>
        <v>0</v>
      </c>
      <c r="M176" s="26">
        <v>0</v>
      </c>
      <c r="N176" s="26">
        <f t="shared" si="625"/>
        <v>0</v>
      </c>
      <c r="O176" s="26">
        <v>0</v>
      </c>
      <c r="P176" s="26">
        <f t="shared" si="626"/>
        <v>0</v>
      </c>
      <c r="Q176" s="26">
        <v>0</v>
      </c>
      <c r="R176" s="26">
        <f t="shared" si="627"/>
        <v>0</v>
      </c>
      <c r="S176" s="26">
        <v>0</v>
      </c>
      <c r="T176" s="26">
        <f t="shared" si="628"/>
        <v>0</v>
      </c>
      <c r="U176" s="26">
        <v>494</v>
      </c>
      <c r="V176" s="26">
        <f t="shared" si="629"/>
        <v>12565369.456640003</v>
      </c>
      <c r="W176" s="26">
        <v>0</v>
      </c>
      <c r="X176" s="26">
        <f t="shared" si="630"/>
        <v>0</v>
      </c>
      <c r="Y176" s="26">
        <v>55</v>
      </c>
      <c r="Z176" s="26">
        <f t="shared" si="631"/>
        <v>1653338.0864000004</v>
      </c>
      <c r="AA176" s="26">
        <v>0</v>
      </c>
      <c r="AB176" s="26">
        <f t="shared" si="632"/>
        <v>0</v>
      </c>
      <c r="AC176" s="26">
        <v>0</v>
      </c>
      <c r="AD176" s="26">
        <f t="shared" si="633"/>
        <v>0</v>
      </c>
      <c r="AE176" s="26">
        <v>3</v>
      </c>
      <c r="AF176" s="26">
        <f t="shared" si="634"/>
        <v>70411.391231999994</v>
      </c>
      <c r="AG176" s="26">
        <v>0</v>
      </c>
      <c r="AH176" s="26">
        <f t="shared" si="635"/>
        <v>0</v>
      </c>
      <c r="AI176" s="26">
        <v>0</v>
      </c>
      <c r="AJ176" s="26">
        <f t="shared" si="636"/>
        <v>0</v>
      </c>
      <c r="AK176" s="26">
        <v>0</v>
      </c>
      <c r="AL176" s="26">
        <f t="shared" si="637"/>
        <v>0</v>
      </c>
      <c r="AM176" s="26">
        <v>0</v>
      </c>
      <c r="AN176" s="26">
        <f t="shared" si="638"/>
        <v>0</v>
      </c>
      <c r="AO176" s="26"/>
      <c r="AP176" s="26">
        <f t="shared" si="639"/>
        <v>0</v>
      </c>
      <c r="AQ176" s="26">
        <v>833</v>
      </c>
      <c r="AR176" s="26">
        <f t="shared" si="640"/>
        <v>20032445.468672</v>
      </c>
      <c r="AS176" s="26">
        <v>0</v>
      </c>
      <c r="AT176" s="26">
        <f t="shared" si="641"/>
        <v>0</v>
      </c>
      <c r="AU176" s="26">
        <v>0</v>
      </c>
      <c r="AV176" s="26">
        <f t="shared" si="642"/>
        <v>0</v>
      </c>
      <c r="AW176" s="26">
        <v>0</v>
      </c>
      <c r="AX176" s="26">
        <f t="shared" si="643"/>
        <v>0</v>
      </c>
      <c r="AY176" s="26">
        <v>0</v>
      </c>
      <c r="AZ176" s="26">
        <f t="shared" si="644"/>
        <v>0</v>
      </c>
      <c r="BA176" s="26">
        <v>0</v>
      </c>
      <c r="BB176" s="26">
        <f t="shared" si="645"/>
        <v>0</v>
      </c>
      <c r="BC176" s="26">
        <v>0</v>
      </c>
      <c r="BD176" s="26">
        <f t="shared" si="646"/>
        <v>0</v>
      </c>
      <c r="BE176" s="26">
        <v>0</v>
      </c>
      <c r="BF176" s="26">
        <f t="shared" si="647"/>
        <v>0</v>
      </c>
      <c r="BG176" s="26">
        <v>0</v>
      </c>
      <c r="BH176" s="26">
        <f t="shared" si="648"/>
        <v>0</v>
      </c>
      <c r="BI176" s="26">
        <v>4</v>
      </c>
      <c r="BJ176" s="26">
        <f t="shared" si="649"/>
        <v>96194.215936000008</v>
      </c>
      <c r="BK176" s="26">
        <v>0</v>
      </c>
      <c r="BL176" s="26">
        <f t="shared" si="650"/>
        <v>0</v>
      </c>
      <c r="BM176" s="26">
        <v>0</v>
      </c>
      <c r="BN176" s="26">
        <f t="shared" si="651"/>
        <v>0</v>
      </c>
      <c r="BO176" s="26">
        <v>0</v>
      </c>
      <c r="BP176" s="26">
        <f t="shared" si="652"/>
        <v>0</v>
      </c>
      <c r="BQ176" s="26">
        <v>0</v>
      </c>
      <c r="BR176" s="26">
        <f t="shared" si="653"/>
        <v>0</v>
      </c>
      <c r="BS176" s="26">
        <v>6</v>
      </c>
      <c r="BT176" s="26">
        <f t="shared" si="654"/>
        <v>159830.3895552</v>
      </c>
      <c r="BU176" s="26">
        <v>0</v>
      </c>
      <c r="BV176" s="26">
        <f t="shared" si="655"/>
        <v>0</v>
      </c>
      <c r="BW176" s="26">
        <v>4</v>
      </c>
      <c r="BX176" s="26">
        <f t="shared" si="656"/>
        <v>106553.5930368</v>
      </c>
      <c r="BY176" s="26">
        <v>0</v>
      </c>
      <c r="BZ176" s="26">
        <f t="shared" si="657"/>
        <v>0</v>
      </c>
      <c r="CA176" s="26">
        <v>42</v>
      </c>
      <c r="CB176" s="26">
        <f t="shared" si="658"/>
        <v>1118812.7268864</v>
      </c>
      <c r="CC176" s="26">
        <v>4</v>
      </c>
      <c r="CD176" s="26">
        <f t="shared" si="659"/>
        <v>112658.22597119999</v>
      </c>
      <c r="CE176" s="26">
        <v>0</v>
      </c>
      <c r="CF176" s="26">
        <f t="shared" si="660"/>
        <v>0</v>
      </c>
      <c r="CG176" s="26">
        <v>0</v>
      </c>
      <c r="CH176" s="26">
        <f t="shared" si="661"/>
        <v>0</v>
      </c>
      <c r="CI176" s="26">
        <v>1</v>
      </c>
      <c r="CJ176" s="26">
        <f t="shared" si="662"/>
        <v>28858.2647808</v>
      </c>
      <c r="CK176" s="26">
        <v>0</v>
      </c>
      <c r="CL176" s="26">
        <f t="shared" si="663"/>
        <v>0</v>
      </c>
      <c r="CM176" s="27">
        <v>553</v>
      </c>
      <c r="CN176" s="27">
        <f t="shared" si="664"/>
        <v>15958620.423782403</v>
      </c>
      <c r="CO176" s="26"/>
      <c r="CP176" s="26">
        <f t="shared" si="665"/>
        <v>0</v>
      </c>
      <c r="CQ176" s="26">
        <v>0</v>
      </c>
      <c r="CR176" s="26">
        <f t="shared" si="666"/>
        <v>0</v>
      </c>
      <c r="CS176" s="26">
        <v>0</v>
      </c>
      <c r="CT176" s="26">
        <f t="shared" si="667"/>
        <v>0</v>
      </c>
      <c r="CU176" s="26">
        <v>0</v>
      </c>
      <c r="CV176" s="26">
        <f t="shared" si="668"/>
        <v>0</v>
      </c>
      <c r="CW176" s="26">
        <v>0</v>
      </c>
      <c r="CX176" s="26">
        <f t="shared" si="669"/>
        <v>0</v>
      </c>
      <c r="CY176" s="26">
        <v>1</v>
      </c>
      <c r="CZ176" s="26">
        <f t="shared" si="670"/>
        <v>28858.2647808</v>
      </c>
      <c r="DA176" s="26">
        <v>0</v>
      </c>
      <c r="DB176" s="26">
        <f t="shared" si="671"/>
        <v>0</v>
      </c>
      <c r="DC176" s="26">
        <v>0</v>
      </c>
      <c r="DD176" s="26">
        <f t="shared" si="672"/>
        <v>0</v>
      </c>
      <c r="DE176" s="26">
        <v>0</v>
      </c>
      <c r="DF176" s="26">
        <f t="shared" si="673"/>
        <v>0</v>
      </c>
      <c r="DG176" s="26"/>
      <c r="DH176" s="26"/>
      <c r="DI176" s="26"/>
      <c r="DJ176" s="26"/>
      <c r="DK176" s="26"/>
      <c r="DL176" s="26">
        <f t="shared" si="674"/>
        <v>0</v>
      </c>
      <c r="DM176" s="26"/>
      <c r="DN176" s="26"/>
      <c r="DO176" s="26"/>
      <c r="DP176" s="26"/>
      <c r="DQ176" s="32">
        <f t="shared" si="675"/>
        <v>2000</v>
      </c>
      <c r="DR176" s="32">
        <f t="shared" si="676"/>
        <v>51931950.507673599</v>
      </c>
    </row>
    <row r="177" spans="1:122" ht="30" x14ac:dyDescent="0.25">
      <c r="A177" s="28"/>
      <c r="B177" s="29">
        <v>150</v>
      </c>
      <c r="C177" s="23" t="s">
        <v>239</v>
      </c>
      <c r="D177" s="24">
        <f t="shared" si="556"/>
        <v>18150.400000000001</v>
      </c>
      <c r="E177" s="30">
        <v>1.1000000000000001</v>
      </c>
      <c r="F177" s="25">
        <v>1</v>
      </c>
      <c r="G177" s="24">
        <v>1.4</v>
      </c>
      <c r="H177" s="24">
        <v>1.68</v>
      </c>
      <c r="I177" s="24">
        <v>2.23</v>
      </c>
      <c r="J177" s="24">
        <v>2.39</v>
      </c>
      <c r="K177" s="26"/>
      <c r="L177" s="26">
        <f t="shared" si="624"/>
        <v>0</v>
      </c>
      <c r="M177" s="26">
        <v>0</v>
      </c>
      <c r="N177" s="26">
        <f t="shared" si="625"/>
        <v>0</v>
      </c>
      <c r="O177" s="26">
        <v>0</v>
      </c>
      <c r="P177" s="26">
        <f t="shared" si="626"/>
        <v>0</v>
      </c>
      <c r="Q177" s="26">
        <v>0</v>
      </c>
      <c r="R177" s="26">
        <f t="shared" si="627"/>
        <v>0</v>
      </c>
      <c r="S177" s="26">
        <v>0</v>
      </c>
      <c r="T177" s="26">
        <f t="shared" si="628"/>
        <v>0</v>
      </c>
      <c r="U177" s="26">
        <v>151</v>
      </c>
      <c r="V177" s="26">
        <f t="shared" si="629"/>
        <v>4642763.4176000012</v>
      </c>
      <c r="W177" s="26">
        <v>0</v>
      </c>
      <c r="X177" s="26">
        <f t="shared" si="630"/>
        <v>0</v>
      </c>
      <c r="Y177" s="26">
        <v>30</v>
      </c>
      <c r="Z177" s="26">
        <f t="shared" si="631"/>
        <v>1090113.0240000002</v>
      </c>
      <c r="AA177" s="26">
        <v>0</v>
      </c>
      <c r="AB177" s="26">
        <f t="shared" si="632"/>
        <v>0</v>
      </c>
      <c r="AC177" s="26">
        <v>0</v>
      </c>
      <c r="AD177" s="26">
        <f t="shared" si="633"/>
        <v>0</v>
      </c>
      <c r="AE177" s="26">
        <v>0</v>
      </c>
      <c r="AF177" s="26">
        <f t="shared" si="634"/>
        <v>0</v>
      </c>
      <c r="AG177" s="26">
        <v>0</v>
      </c>
      <c r="AH177" s="26">
        <f t="shared" si="635"/>
        <v>0</v>
      </c>
      <c r="AI177" s="26">
        <v>0</v>
      </c>
      <c r="AJ177" s="26">
        <f t="shared" si="636"/>
        <v>0</v>
      </c>
      <c r="AK177" s="26">
        <v>0</v>
      </c>
      <c r="AL177" s="26">
        <f t="shared" si="637"/>
        <v>0</v>
      </c>
      <c r="AM177" s="26">
        <v>0</v>
      </c>
      <c r="AN177" s="26">
        <f t="shared" si="638"/>
        <v>0</v>
      </c>
      <c r="AO177" s="26">
        <v>0</v>
      </c>
      <c r="AP177" s="26">
        <f t="shared" si="639"/>
        <v>0</v>
      </c>
      <c r="AQ177" s="26">
        <v>170</v>
      </c>
      <c r="AR177" s="26">
        <f t="shared" si="640"/>
        <v>4941845.7088000011</v>
      </c>
      <c r="AS177" s="26">
        <v>0</v>
      </c>
      <c r="AT177" s="26">
        <f t="shared" si="641"/>
        <v>0</v>
      </c>
      <c r="AU177" s="26">
        <v>0</v>
      </c>
      <c r="AV177" s="26">
        <f t="shared" si="642"/>
        <v>0</v>
      </c>
      <c r="AW177" s="26">
        <v>0</v>
      </c>
      <c r="AX177" s="26">
        <f t="shared" si="643"/>
        <v>0</v>
      </c>
      <c r="AY177" s="26">
        <v>0</v>
      </c>
      <c r="AZ177" s="26">
        <f t="shared" si="644"/>
        <v>0</v>
      </c>
      <c r="BA177" s="26">
        <v>0</v>
      </c>
      <c r="BB177" s="26">
        <f t="shared" si="645"/>
        <v>0</v>
      </c>
      <c r="BC177" s="26">
        <v>0</v>
      </c>
      <c r="BD177" s="26">
        <f t="shared" si="646"/>
        <v>0</v>
      </c>
      <c r="BE177" s="26">
        <v>0</v>
      </c>
      <c r="BF177" s="26">
        <f t="shared" si="647"/>
        <v>0</v>
      </c>
      <c r="BG177" s="26">
        <v>0</v>
      </c>
      <c r="BH177" s="26">
        <f t="shared" si="648"/>
        <v>0</v>
      </c>
      <c r="BI177" s="26"/>
      <c r="BJ177" s="26">
        <f t="shared" si="649"/>
        <v>0</v>
      </c>
      <c r="BK177" s="26">
        <v>0</v>
      </c>
      <c r="BL177" s="26">
        <f t="shared" si="650"/>
        <v>0</v>
      </c>
      <c r="BM177" s="26">
        <v>0</v>
      </c>
      <c r="BN177" s="26">
        <f t="shared" si="651"/>
        <v>0</v>
      </c>
      <c r="BO177" s="26">
        <v>0</v>
      </c>
      <c r="BP177" s="26">
        <f t="shared" si="652"/>
        <v>0</v>
      </c>
      <c r="BQ177" s="26">
        <v>0</v>
      </c>
      <c r="BR177" s="26">
        <f t="shared" si="653"/>
        <v>0</v>
      </c>
      <c r="BS177" s="26"/>
      <c r="BT177" s="26">
        <f t="shared" si="654"/>
        <v>0</v>
      </c>
      <c r="BU177" s="26">
        <v>0</v>
      </c>
      <c r="BV177" s="26">
        <f t="shared" si="655"/>
        <v>0</v>
      </c>
      <c r="BW177" s="26">
        <v>0</v>
      </c>
      <c r="BX177" s="26">
        <f t="shared" si="656"/>
        <v>0</v>
      </c>
      <c r="BY177" s="26">
        <v>0</v>
      </c>
      <c r="BZ177" s="26">
        <f t="shared" si="657"/>
        <v>0</v>
      </c>
      <c r="CA177" s="26">
        <v>30</v>
      </c>
      <c r="CB177" s="26">
        <f t="shared" si="658"/>
        <v>966007.84896000009</v>
      </c>
      <c r="CC177" s="26">
        <v>0</v>
      </c>
      <c r="CD177" s="26">
        <f t="shared" si="659"/>
        <v>0</v>
      </c>
      <c r="CE177" s="26">
        <v>0</v>
      </c>
      <c r="CF177" s="26">
        <f t="shared" si="660"/>
        <v>0</v>
      </c>
      <c r="CG177" s="26">
        <v>0</v>
      </c>
      <c r="CH177" s="26">
        <f t="shared" si="661"/>
        <v>0</v>
      </c>
      <c r="CI177" s="26"/>
      <c r="CJ177" s="26">
        <f t="shared" si="662"/>
        <v>0</v>
      </c>
      <c r="CK177" s="26">
        <v>0</v>
      </c>
      <c r="CL177" s="26">
        <f t="shared" si="663"/>
        <v>0</v>
      </c>
      <c r="CM177" s="27">
        <v>120</v>
      </c>
      <c r="CN177" s="27">
        <f t="shared" si="664"/>
        <v>4186034.0121600004</v>
      </c>
      <c r="CO177" s="26">
        <v>7</v>
      </c>
      <c r="CP177" s="26">
        <f t="shared" si="665"/>
        <v>244185.31737600002</v>
      </c>
      <c r="CQ177" s="26">
        <v>0</v>
      </c>
      <c r="CR177" s="26">
        <f t="shared" si="666"/>
        <v>0</v>
      </c>
      <c r="CS177" s="26">
        <v>0</v>
      </c>
      <c r="CT177" s="26">
        <f t="shared" si="667"/>
        <v>0</v>
      </c>
      <c r="CU177" s="26">
        <v>0</v>
      </c>
      <c r="CV177" s="26">
        <f t="shared" si="668"/>
        <v>0</v>
      </c>
      <c r="CW177" s="26">
        <v>0</v>
      </c>
      <c r="CX177" s="26">
        <f t="shared" si="669"/>
        <v>0</v>
      </c>
      <c r="CY177" s="26">
        <v>0</v>
      </c>
      <c r="CZ177" s="26">
        <f t="shared" si="670"/>
        <v>0</v>
      </c>
      <c r="DA177" s="26">
        <v>0</v>
      </c>
      <c r="DB177" s="26">
        <f t="shared" si="671"/>
        <v>0</v>
      </c>
      <c r="DC177" s="26">
        <v>0</v>
      </c>
      <c r="DD177" s="26">
        <f t="shared" si="672"/>
        <v>0</v>
      </c>
      <c r="DE177" s="26">
        <v>0</v>
      </c>
      <c r="DF177" s="26">
        <f t="shared" si="673"/>
        <v>0</v>
      </c>
      <c r="DG177" s="26"/>
      <c r="DH177" s="26"/>
      <c r="DI177" s="26"/>
      <c r="DJ177" s="26"/>
      <c r="DK177" s="26"/>
      <c r="DL177" s="26">
        <f t="shared" si="674"/>
        <v>0</v>
      </c>
      <c r="DM177" s="26"/>
      <c r="DN177" s="26"/>
      <c r="DO177" s="26"/>
      <c r="DP177" s="26"/>
      <c r="DQ177" s="32">
        <f t="shared" si="675"/>
        <v>508</v>
      </c>
      <c r="DR177" s="32">
        <f t="shared" si="676"/>
        <v>16070949.328896003</v>
      </c>
    </row>
    <row r="178" spans="1:122" ht="30" x14ac:dyDescent="0.25">
      <c r="A178" s="28"/>
      <c r="B178" s="29">
        <v>151</v>
      </c>
      <c r="C178" s="23" t="s">
        <v>240</v>
      </c>
      <c r="D178" s="24">
        <f t="shared" si="556"/>
        <v>18150.400000000001</v>
      </c>
      <c r="E178" s="30">
        <v>1.35</v>
      </c>
      <c r="F178" s="25">
        <v>1</v>
      </c>
      <c r="G178" s="24">
        <v>1.4</v>
      </c>
      <c r="H178" s="24">
        <v>1.68</v>
      </c>
      <c r="I178" s="24">
        <v>2.23</v>
      </c>
      <c r="J178" s="24">
        <v>2.39</v>
      </c>
      <c r="K178" s="26"/>
      <c r="L178" s="26">
        <f t="shared" si="624"/>
        <v>0</v>
      </c>
      <c r="M178" s="26">
        <v>2</v>
      </c>
      <c r="N178" s="26">
        <f t="shared" si="625"/>
        <v>89191.065600000002</v>
      </c>
      <c r="O178" s="26">
        <v>0</v>
      </c>
      <c r="P178" s="26">
        <f t="shared" si="626"/>
        <v>0</v>
      </c>
      <c r="Q178" s="26">
        <v>0</v>
      </c>
      <c r="R178" s="26">
        <f t="shared" si="627"/>
        <v>0</v>
      </c>
      <c r="S178" s="26">
        <v>0</v>
      </c>
      <c r="T178" s="26">
        <f t="shared" si="628"/>
        <v>0</v>
      </c>
      <c r="U178" s="26">
        <v>48</v>
      </c>
      <c r="V178" s="26">
        <f t="shared" si="629"/>
        <v>1811264.7168000003</v>
      </c>
      <c r="W178" s="26">
        <v>0</v>
      </c>
      <c r="X178" s="26">
        <f t="shared" si="630"/>
        <v>0</v>
      </c>
      <c r="Y178" s="26">
        <v>40</v>
      </c>
      <c r="Z178" s="26">
        <f t="shared" si="631"/>
        <v>1783821.3120000002</v>
      </c>
      <c r="AA178" s="26">
        <v>0</v>
      </c>
      <c r="AB178" s="26">
        <f t="shared" si="632"/>
        <v>0</v>
      </c>
      <c r="AC178" s="26">
        <v>0</v>
      </c>
      <c r="AD178" s="26">
        <f t="shared" si="633"/>
        <v>0</v>
      </c>
      <c r="AE178" s="26">
        <v>0</v>
      </c>
      <c r="AF178" s="26">
        <f t="shared" si="634"/>
        <v>0</v>
      </c>
      <c r="AG178" s="26">
        <v>0</v>
      </c>
      <c r="AH178" s="26">
        <f t="shared" si="635"/>
        <v>0</v>
      </c>
      <c r="AI178" s="26">
        <v>0</v>
      </c>
      <c r="AJ178" s="26">
        <f t="shared" si="636"/>
        <v>0</v>
      </c>
      <c r="AK178" s="26">
        <v>0</v>
      </c>
      <c r="AL178" s="26">
        <f t="shared" si="637"/>
        <v>0</v>
      </c>
      <c r="AM178" s="26">
        <v>0</v>
      </c>
      <c r="AN178" s="26">
        <f t="shared" si="638"/>
        <v>0</v>
      </c>
      <c r="AO178" s="26">
        <v>0</v>
      </c>
      <c r="AP178" s="26">
        <f t="shared" si="639"/>
        <v>0</v>
      </c>
      <c r="AQ178" s="26">
        <v>122</v>
      </c>
      <c r="AR178" s="26">
        <f t="shared" si="640"/>
        <v>4352524.0012800004</v>
      </c>
      <c r="AS178" s="26">
        <v>0</v>
      </c>
      <c r="AT178" s="26">
        <f t="shared" si="641"/>
        <v>0</v>
      </c>
      <c r="AU178" s="26">
        <v>0</v>
      </c>
      <c r="AV178" s="26">
        <f t="shared" si="642"/>
        <v>0</v>
      </c>
      <c r="AW178" s="26">
        <v>0</v>
      </c>
      <c r="AX178" s="26">
        <f t="shared" si="643"/>
        <v>0</v>
      </c>
      <c r="AY178" s="26">
        <v>0</v>
      </c>
      <c r="AZ178" s="26">
        <f t="shared" si="644"/>
        <v>0</v>
      </c>
      <c r="BA178" s="26">
        <v>0</v>
      </c>
      <c r="BB178" s="26">
        <f t="shared" si="645"/>
        <v>0</v>
      </c>
      <c r="BC178" s="26">
        <v>0</v>
      </c>
      <c r="BD178" s="26">
        <f t="shared" si="646"/>
        <v>0</v>
      </c>
      <c r="BE178" s="26">
        <v>0</v>
      </c>
      <c r="BF178" s="26">
        <f t="shared" si="647"/>
        <v>0</v>
      </c>
      <c r="BG178" s="26">
        <v>0</v>
      </c>
      <c r="BH178" s="26">
        <f t="shared" si="648"/>
        <v>0</v>
      </c>
      <c r="BI178" s="26">
        <v>0</v>
      </c>
      <c r="BJ178" s="26">
        <f t="shared" si="649"/>
        <v>0</v>
      </c>
      <c r="BK178" s="26">
        <v>0</v>
      </c>
      <c r="BL178" s="26">
        <f t="shared" si="650"/>
        <v>0</v>
      </c>
      <c r="BM178" s="26">
        <v>0</v>
      </c>
      <c r="BN178" s="26">
        <f t="shared" si="651"/>
        <v>0</v>
      </c>
      <c r="BO178" s="26">
        <v>0</v>
      </c>
      <c r="BP178" s="26">
        <f t="shared" si="652"/>
        <v>0</v>
      </c>
      <c r="BQ178" s="26">
        <v>0</v>
      </c>
      <c r="BR178" s="26">
        <f t="shared" si="653"/>
        <v>0</v>
      </c>
      <c r="BS178" s="26"/>
      <c r="BT178" s="26">
        <f t="shared" si="654"/>
        <v>0</v>
      </c>
      <c r="BU178" s="26">
        <v>0</v>
      </c>
      <c r="BV178" s="26">
        <f t="shared" si="655"/>
        <v>0</v>
      </c>
      <c r="BW178" s="26">
        <v>0</v>
      </c>
      <c r="BX178" s="26">
        <f t="shared" si="656"/>
        <v>0</v>
      </c>
      <c r="BY178" s="26">
        <v>0</v>
      </c>
      <c r="BZ178" s="26">
        <f t="shared" si="657"/>
        <v>0</v>
      </c>
      <c r="CA178" s="26">
        <v>10</v>
      </c>
      <c r="CB178" s="26">
        <f t="shared" si="658"/>
        <v>395185.02912000002</v>
      </c>
      <c r="CC178" s="26">
        <v>0</v>
      </c>
      <c r="CD178" s="26">
        <f t="shared" si="659"/>
        <v>0</v>
      </c>
      <c r="CE178" s="26">
        <v>0</v>
      </c>
      <c r="CF178" s="26">
        <f t="shared" si="660"/>
        <v>0</v>
      </c>
      <c r="CG178" s="26">
        <v>0</v>
      </c>
      <c r="CH178" s="26">
        <f t="shared" si="661"/>
        <v>0</v>
      </c>
      <c r="CI178" s="26">
        <v>0</v>
      </c>
      <c r="CJ178" s="26">
        <f t="shared" si="662"/>
        <v>0</v>
      </c>
      <c r="CK178" s="26">
        <v>0</v>
      </c>
      <c r="CL178" s="26">
        <f t="shared" si="663"/>
        <v>0</v>
      </c>
      <c r="CM178" s="27">
        <v>36</v>
      </c>
      <c r="CN178" s="27">
        <f t="shared" si="664"/>
        <v>1541221.613568</v>
      </c>
      <c r="CO178" s="26">
        <v>0</v>
      </c>
      <c r="CP178" s="26">
        <f t="shared" si="665"/>
        <v>0</v>
      </c>
      <c r="CQ178" s="26">
        <v>0</v>
      </c>
      <c r="CR178" s="26">
        <f t="shared" si="666"/>
        <v>0</v>
      </c>
      <c r="CS178" s="26">
        <v>0</v>
      </c>
      <c r="CT178" s="26">
        <f t="shared" si="667"/>
        <v>0</v>
      </c>
      <c r="CU178" s="26">
        <v>0</v>
      </c>
      <c r="CV178" s="26">
        <f t="shared" si="668"/>
        <v>0</v>
      </c>
      <c r="CW178" s="26">
        <v>0</v>
      </c>
      <c r="CX178" s="26">
        <f t="shared" si="669"/>
        <v>0</v>
      </c>
      <c r="CY178" s="26">
        <v>0</v>
      </c>
      <c r="CZ178" s="26">
        <f t="shared" si="670"/>
        <v>0</v>
      </c>
      <c r="DA178" s="26">
        <v>0</v>
      </c>
      <c r="DB178" s="26">
        <f t="shared" si="671"/>
        <v>0</v>
      </c>
      <c r="DC178" s="26">
        <v>0</v>
      </c>
      <c r="DD178" s="26">
        <f t="shared" si="672"/>
        <v>0</v>
      </c>
      <c r="DE178" s="26">
        <v>0</v>
      </c>
      <c r="DF178" s="26">
        <f t="shared" si="673"/>
        <v>0</v>
      </c>
      <c r="DG178" s="26"/>
      <c r="DH178" s="26"/>
      <c r="DI178" s="26"/>
      <c r="DJ178" s="26"/>
      <c r="DK178" s="26"/>
      <c r="DL178" s="26">
        <f t="shared" si="674"/>
        <v>0</v>
      </c>
      <c r="DM178" s="26"/>
      <c r="DN178" s="26"/>
      <c r="DO178" s="26"/>
      <c r="DP178" s="26"/>
      <c r="DQ178" s="32">
        <f t="shared" si="675"/>
        <v>258</v>
      </c>
      <c r="DR178" s="32">
        <f t="shared" si="676"/>
        <v>9973207.7383680008</v>
      </c>
    </row>
    <row r="179" spans="1:122" ht="30" x14ac:dyDescent="0.25">
      <c r="A179" s="28"/>
      <c r="B179" s="29">
        <v>152</v>
      </c>
      <c r="C179" s="23" t="s">
        <v>241</v>
      </c>
      <c r="D179" s="24">
        <f t="shared" si="556"/>
        <v>18150.400000000001</v>
      </c>
      <c r="E179" s="30">
        <v>1.96</v>
      </c>
      <c r="F179" s="25">
        <v>1</v>
      </c>
      <c r="G179" s="24">
        <v>1.4</v>
      </c>
      <c r="H179" s="24">
        <v>1.68</v>
      </c>
      <c r="I179" s="24">
        <v>2.23</v>
      </c>
      <c r="J179" s="24">
        <v>2.39</v>
      </c>
      <c r="K179" s="26"/>
      <c r="L179" s="26">
        <f t="shared" si="624"/>
        <v>0</v>
      </c>
      <c r="M179" s="26"/>
      <c r="N179" s="26">
        <f t="shared" si="625"/>
        <v>0</v>
      </c>
      <c r="O179" s="26"/>
      <c r="P179" s="26">
        <f t="shared" si="626"/>
        <v>0</v>
      </c>
      <c r="Q179" s="26"/>
      <c r="R179" s="26">
        <f t="shared" si="627"/>
        <v>0</v>
      </c>
      <c r="S179" s="26"/>
      <c r="T179" s="26">
        <f t="shared" si="628"/>
        <v>0</v>
      </c>
      <c r="U179" s="26"/>
      <c r="V179" s="26">
        <f t="shared" si="629"/>
        <v>0</v>
      </c>
      <c r="W179" s="26"/>
      <c r="X179" s="26">
        <f t="shared" si="630"/>
        <v>0</v>
      </c>
      <c r="Y179" s="26"/>
      <c r="Z179" s="26">
        <f t="shared" si="631"/>
        <v>0</v>
      </c>
      <c r="AA179" s="26"/>
      <c r="AB179" s="26">
        <f t="shared" si="632"/>
        <v>0</v>
      </c>
      <c r="AC179" s="26"/>
      <c r="AD179" s="26">
        <f t="shared" si="633"/>
        <v>0</v>
      </c>
      <c r="AE179" s="26"/>
      <c r="AF179" s="26">
        <f t="shared" si="634"/>
        <v>0</v>
      </c>
      <c r="AG179" s="26"/>
      <c r="AH179" s="26">
        <f t="shared" si="635"/>
        <v>0</v>
      </c>
      <c r="AI179" s="26"/>
      <c r="AJ179" s="26">
        <f t="shared" si="636"/>
        <v>0</v>
      </c>
      <c r="AK179" s="26"/>
      <c r="AL179" s="26">
        <f t="shared" si="637"/>
        <v>0</v>
      </c>
      <c r="AM179" s="26"/>
      <c r="AN179" s="26">
        <f t="shared" si="638"/>
        <v>0</v>
      </c>
      <c r="AO179" s="26"/>
      <c r="AP179" s="26">
        <f t="shared" si="639"/>
        <v>0</v>
      </c>
      <c r="AQ179" s="26"/>
      <c r="AR179" s="26">
        <f t="shared" si="640"/>
        <v>0</v>
      </c>
      <c r="AS179" s="26"/>
      <c r="AT179" s="26">
        <f t="shared" si="641"/>
        <v>0</v>
      </c>
      <c r="AU179" s="26"/>
      <c r="AV179" s="26">
        <f t="shared" si="642"/>
        <v>0</v>
      </c>
      <c r="AW179" s="26"/>
      <c r="AX179" s="26">
        <f t="shared" si="643"/>
        <v>0</v>
      </c>
      <c r="AY179" s="26"/>
      <c r="AZ179" s="26">
        <f t="shared" si="644"/>
        <v>0</v>
      </c>
      <c r="BA179" s="26"/>
      <c r="BB179" s="26">
        <f t="shared" si="645"/>
        <v>0</v>
      </c>
      <c r="BC179" s="26"/>
      <c r="BD179" s="26">
        <f t="shared" si="646"/>
        <v>0</v>
      </c>
      <c r="BE179" s="26"/>
      <c r="BF179" s="26">
        <f t="shared" si="647"/>
        <v>0</v>
      </c>
      <c r="BG179" s="26"/>
      <c r="BH179" s="26">
        <f t="shared" si="648"/>
        <v>0</v>
      </c>
      <c r="BI179" s="26"/>
      <c r="BJ179" s="26">
        <f t="shared" si="649"/>
        <v>0</v>
      </c>
      <c r="BK179" s="26"/>
      <c r="BL179" s="26">
        <f t="shared" si="650"/>
        <v>0</v>
      </c>
      <c r="BM179" s="26"/>
      <c r="BN179" s="26">
        <f t="shared" si="651"/>
        <v>0</v>
      </c>
      <c r="BO179" s="26"/>
      <c r="BP179" s="26">
        <f t="shared" si="652"/>
        <v>0</v>
      </c>
      <c r="BQ179" s="26"/>
      <c r="BR179" s="26">
        <f t="shared" si="653"/>
        <v>0</v>
      </c>
      <c r="BS179" s="26"/>
      <c r="BT179" s="26">
        <f t="shared" si="654"/>
        <v>0</v>
      </c>
      <c r="BU179" s="26"/>
      <c r="BV179" s="26">
        <f t="shared" si="655"/>
        <v>0</v>
      </c>
      <c r="BW179" s="26"/>
      <c r="BX179" s="26">
        <f t="shared" si="656"/>
        <v>0</v>
      </c>
      <c r="BY179" s="26"/>
      <c r="BZ179" s="26">
        <f t="shared" si="657"/>
        <v>0</v>
      </c>
      <c r="CA179" s="26"/>
      <c r="CB179" s="26">
        <f t="shared" si="658"/>
        <v>0</v>
      </c>
      <c r="CC179" s="26"/>
      <c r="CD179" s="26">
        <f t="shared" si="659"/>
        <v>0</v>
      </c>
      <c r="CE179" s="26"/>
      <c r="CF179" s="26">
        <f t="shared" si="660"/>
        <v>0</v>
      </c>
      <c r="CG179" s="26"/>
      <c r="CH179" s="26">
        <f t="shared" si="661"/>
        <v>0</v>
      </c>
      <c r="CI179" s="26"/>
      <c r="CJ179" s="26">
        <f t="shared" si="662"/>
        <v>0</v>
      </c>
      <c r="CK179" s="26"/>
      <c r="CL179" s="26">
        <f t="shared" si="663"/>
        <v>0</v>
      </c>
      <c r="CM179" s="27"/>
      <c r="CN179" s="27">
        <f t="shared" si="664"/>
        <v>0</v>
      </c>
      <c r="CO179" s="26"/>
      <c r="CP179" s="26">
        <f t="shared" si="665"/>
        <v>0</v>
      </c>
      <c r="CQ179" s="26"/>
      <c r="CR179" s="26">
        <f t="shared" si="666"/>
        <v>0</v>
      </c>
      <c r="CS179" s="26"/>
      <c r="CT179" s="26">
        <f t="shared" si="667"/>
        <v>0</v>
      </c>
      <c r="CU179" s="26"/>
      <c r="CV179" s="26">
        <f t="shared" si="668"/>
        <v>0</v>
      </c>
      <c r="CW179" s="26"/>
      <c r="CX179" s="26">
        <f t="shared" si="669"/>
        <v>0</v>
      </c>
      <c r="CY179" s="26"/>
      <c r="CZ179" s="26">
        <f t="shared" si="670"/>
        <v>0</v>
      </c>
      <c r="DA179" s="26"/>
      <c r="DB179" s="26">
        <f t="shared" si="671"/>
        <v>0</v>
      </c>
      <c r="DC179" s="26"/>
      <c r="DD179" s="26">
        <f t="shared" si="672"/>
        <v>0</v>
      </c>
      <c r="DE179" s="26"/>
      <c r="DF179" s="26">
        <f t="shared" si="673"/>
        <v>0</v>
      </c>
      <c r="DG179" s="26"/>
      <c r="DH179" s="26"/>
      <c r="DI179" s="26"/>
      <c r="DJ179" s="26"/>
      <c r="DK179" s="26"/>
      <c r="DL179" s="26">
        <f t="shared" si="674"/>
        <v>0</v>
      </c>
      <c r="DM179" s="26"/>
      <c r="DN179" s="26"/>
      <c r="DO179" s="26"/>
      <c r="DP179" s="26"/>
      <c r="DQ179" s="32">
        <f t="shared" si="675"/>
        <v>0</v>
      </c>
      <c r="DR179" s="32">
        <f t="shared" si="676"/>
        <v>0</v>
      </c>
    </row>
    <row r="180" spans="1:122" x14ac:dyDescent="0.25">
      <c r="A180" s="28"/>
      <c r="B180" s="29">
        <v>153</v>
      </c>
      <c r="C180" s="23" t="s">
        <v>242</v>
      </c>
      <c r="D180" s="24">
        <f t="shared" si="556"/>
        <v>18150.400000000001</v>
      </c>
      <c r="E180" s="30">
        <v>25</v>
      </c>
      <c r="F180" s="25">
        <v>1</v>
      </c>
      <c r="G180" s="24">
        <v>1.4</v>
      </c>
      <c r="H180" s="24">
        <v>1.68</v>
      </c>
      <c r="I180" s="24">
        <v>2.23</v>
      </c>
      <c r="J180" s="24">
        <v>2.39</v>
      </c>
      <c r="K180" s="26"/>
      <c r="L180" s="26">
        <f t="shared" si="624"/>
        <v>0</v>
      </c>
      <c r="M180" s="26"/>
      <c r="N180" s="26">
        <f t="shared" si="625"/>
        <v>0</v>
      </c>
      <c r="O180" s="26"/>
      <c r="P180" s="26">
        <f t="shared" si="626"/>
        <v>0</v>
      </c>
      <c r="Q180" s="26"/>
      <c r="R180" s="26">
        <f t="shared" si="627"/>
        <v>0</v>
      </c>
      <c r="S180" s="26"/>
      <c r="T180" s="26">
        <f t="shared" si="628"/>
        <v>0</v>
      </c>
      <c r="U180" s="26"/>
      <c r="V180" s="26">
        <f t="shared" si="629"/>
        <v>0</v>
      </c>
      <c r="W180" s="26"/>
      <c r="X180" s="26">
        <f t="shared" si="630"/>
        <v>0</v>
      </c>
      <c r="Y180" s="26">
        <v>25</v>
      </c>
      <c r="Z180" s="26">
        <v>14862228.160000002</v>
      </c>
      <c r="AA180" s="26"/>
      <c r="AB180" s="26">
        <f t="shared" si="632"/>
        <v>0</v>
      </c>
      <c r="AC180" s="26"/>
      <c r="AD180" s="26">
        <f t="shared" si="633"/>
        <v>0</v>
      </c>
      <c r="AE180" s="26"/>
      <c r="AF180" s="26">
        <f t="shared" si="634"/>
        <v>0</v>
      </c>
      <c r="AG180" s="26"/>
      <c r="AH180" s="26">
        <f t="shared" si="635"/>
        <v>0</v>
      </c>
      <c r="AI180" s="26"/>
      <c r="AJ180" s="26">
        <f t="shared" si="636"/>
        <v>0</v>
      </c>
      <c r="AK180" s="26"/>
      <c r="AL180" s="26">
        <f t="shared" si="637"/>
        <v>0</v>
      </c>
      <c r="AM180" s="26"/>
      <c r="AN180" s="26">
        <f t="shared" si="638"/>
        <v>0</v>
      </c>
      <c r="AO180" s="26"/>
      <c r="AP180" s="26">
        <f t="shared" si="639"/>
        <v>0</v>
      </c>
      <c r="AQ180" s="26"/>
      <c r="AR180" s="26">
        <f t="shared" si="640"/>
        <v>0</v>
      </c>
      <c r="AS180" s="26"/>
      <c r="AT180" s="26">
        <f t="shared" si="641"/>
        <v>0</v>
      </c>
      <c r="AU180" s="26"/>
      <c r="AV180" s="26">
        <f t="shared" si="642"/>
        <v>0</v>
      </c>
      <c r="AW180" s="26"/>
      <c r="AX180" s="26">
        <f t="shared" si="643"/>
        <v>0</v>
      </c>
      <c r="AY180" s="26"/>
      <c r="AZ180" s="26">
        <f t="shared" si="644"/>
        <v>0</v>
      </c>
      <c r="BA180" s="26"/>
      <c r="BB180" s="26">
        <f t="shared" si="645"/>
        <v>0</v>
      </c>
      <c r="BC180" s="26"/>
      <c r="BD180" s="26">
        <f t="shared" si="646"/>
        <v>0</v>
      </c>
      <c r="BE180" s="26"/>
      <c r="BF180" s="26">
        <f t="shared" si="647"/>
        <v>0</v>
      </c>
      <c r="BG180" s="26"/>
      <c r="BH180" s="26">
        <f t="shared" si="648"/>
        <v>0</v>
      </c>
      <c r="BI180" s="26"/>
      <c r="BJ180" s="26">
        <f t="shared" si="649"/>
        <v>0</v>
      </c>
      <c r="BK180" s="26"/>
      <c r="BL180" s="26">
        <f t="shared" si="650"/>
        <v>0</v>
      </c>
      <c r="BM180" s="26"/>
      <c r="BN180" s="26">
        <f t="shared" si="651"/>
        <v>0</v>
      </c>
      <c r="BO180" s="26"/>
      <c r="BP180" s="26">
        <f t="shared" si="652"/>
        <v>0</v>
      </c>
      <c r="BQ180" s="26"/>
      <c r="BR180" s="26">
        <f t="shared" si="653"/>
        <v>0</v>
      </c>
      <c r="BS180" s="26"/>
      <c r="BT180" s="26">
        <f t="shared" si="654"/>
        <v>0</v>
      </c>
      <c r="BU180" s="26"/>
      <c r="BV180" s="26">
        <f t="shared" si="655"/>
        <v>0</v>
      </c>
      <c r="BW180" s="26"/>
      <c r="BX180" s="26">
        <f t="shared" si="656"/>
        <v>0</v>
      </c>
      <c r="BY180" s="26"/>
      <c r="BZ180" s="26">
        <f t="shared" si="657"/>
        <v>0</v>
      </c>
      <c r="CA180" s="26"/>
      <c r="CB180" s="26">
        <f t="shared" si="658"/>
        <v>0</v>
      </c>
      <c r="CC180" s="26"/>
      <c r="CD180" s="26">
        <f t="shared" si="659"/>
        <v>0</v>
      </c>
      <c r="CE180" s="26"/>
      <c r="CF180" s="26">
        <f t="shared" si="660"/>
        <v>0</v>
      </c>
      <c r="CG180" s="26"/>
      <c r="CH180" s="26">
        <f t="shared" si="661"/>
        <v>0</v>
      </c>
      <c r="CI180" s="26"/>
      <c r="CJ180" s="26">
        <f t="shared" si="662"/>
        <v>0</v>
      </c>
      <c r="CK180" s="26"/>
      <c r="CL180" s="26">
        <f t="shared" si="663"/>
        <v>0</v>
      </c>
      <c r="CM180" s="27"/>
      <c r="CN180" s="27">
        <f t="shared" si="664"/>
        <v>0</v>
      </c>
      <c r="CO180" s="26"/>
      <c r="CP180" s="26">
        <f t="shared" si="665"/>
        <v>0</v>
      </c>
      <c r="CQ180" s="26"/>
      <c r="CR180" s="26">
        <f t="shared" si="666"/>
        <v>0</v>
      </c>
      <c r="CS180" s="26"/>
      <c r="CT180" s="26">
        <f t="shared" si="667"/>
        <v>0</v>
      </c>
      <c r="CU180" s="26"/>
      <c r="CV180" s="26">
        <f t="shared" si="668"/>
        <v>0</v>
      </c>
      <c r="CW180" s="26"/>
      <c r="CX180" s="26">
        <f t="shared" si="669"/>
        <v>0</v>
      </c>
      <c r="CY180" s="26"/>
      <c r="CZ180" s="26">
        <f t="shared" si="670"/>
        <v>0</v>
      </c>
      <c r="DA180" s="26"/>
      <c r="DB180" s="26">
        <f t="shared" si="671"/>
        <v>0</v>
      </c>
      <c r="DC180" s="26"/>
      <c r="DD180" s="26">
        <f t="shared" si="672"/>
        <v>0</v>
      </c>
      <c r="DE180" s="26"/>
      <c r="DF180" s="26">
        <f t="shared" si="673"/>
        <v>0</v>
      </c>
      <c r="DG180" s="26"/>
      <c r="DH180" s="26"/>
      <c r="DI180" s="26"/>
      <c r="DJ180" s="26"/>
      <c r="DK180" s="26"/>
      <c r="DL180" s="26">
        <f t="shared" si="674"/>
        <v>0</v>
      </c>
      <c r="DM180" s="26"/>
      <c r="DN180" s="26"/>
      <c r="DO180" s="26"/>
      <c r="DP180" s="26"/>
      <c r="DQ180" s="32">
        <f t="shared" si="675"/>
        <v>25</v>
      </c>
      <c r="DR180" s="32">
        <f t="shared" si="676"/>
        <v>14862228.160000002</v>
      </c>
    </row>
    <row r="181" spans="1:122" x14ac:dyDescent="0.25">
      <c r="A181" s="28">
        <v>21</v>
      </c>
      <c r="B181" s="43"/>
      <c r="C181" s="47" t="s">
        <v>243</v>
      </c>
      <c r="D181" s="24">
        <f t="shared" si="556"/>
        <v>18150.400000000001</v>
      </c>
      <c r="E181" s="50"/>
      <c r="F181" s="25">
        <v>1</v>
      </c>
      <c r="G181" s="24">
        <v>1.4</v>
      </c>
      <c r="H181" s="24">
        <v>1.68</v>
      </c>
      <c r="I181" s="24">
        <v>2.23</v>
      </c>
      <c r="J181" s="24">
        <v>2.39</v>
      </c>
      <c r="K181" s="31">
        <f t="shared" ref="K181:Z181" si="677">SUM(K182:K189)</f>
        <v>0</v>
      </c>
      <c r="L181" s="31">
        <f t="shared" si="677"/>
        <v>0</v>
      </c>
      <c r="M181" s="31">
        <f t="shared" si="677"/>
        <v>0</v>
      </c>
      <c r="N181" s="31">
        <f t="shared" si="677"/>
        <v>0</v>
      </c>
      <c r="O181" s="31">
        <f t="shared" si="677"/>
        <v>0</v>
      </c>
      <c r="P181" s="31">
        <f t="shared" si="677"/>
        <v>0</v>
      </c>
      <c r="Q181" s="31">
        <f t="shared" si="677"/>
        <v>0</v>
      </c>
      <c r="R181" s="31">
        <f t="shared" si="677"/>
        <v>0</v>
      </c>
      <c r="S181" s="31">
        <f t="shared" si="677"/>
        <v>0</v>
      </c>
      <c r="T181" s="31">
        <f t="shared" si="677"/>
        <v>0</v>
      </c>
      <c r="U181" s="31">
        <f t="shared" si="677"/>
        <v>5</v>
      </c>
      <c r="V181" s="31">
        <f t="shared" si="677"/>
        <v>92240.332800000004</v>
      </c>
      <c r="W181" s="31">
        <f t="shared" si="677"/>
        <v>0</v>
      </c>
      <c r="X181" s="31">
        <f t="shared" si="677"/>
        <v>0</v>
      </c>
      <c r="Y181" s="31">
        <f t="shared" si="677"/>
        <v>0</v>
      </c>
      <c r="Z181" s="31">
        <f t="shared" si="677"/>
        <v>0</v>
      </c>
      <c r="AA181" s="31">
        <f t="shared" ref="AA181:AP181" si="678">SUM(AA182:AA189)</f>
        <v>7850</v>
      </c>
      <c r="AB181" s="31">
        <f t="shared" si="678"/>
        <v>289337468.4928</v>
      </c>
      <c r="AC181" s="31">
        <f t="shared" si="678"/>
        <v>0</v>
      </c>
      <c r="AD181" s="31">
        <f t="shared" si="678"/>
        <v>0</v>
      </c>
      <c r="AE181" s="31">
        <f t="shared" si="678"/>
        <v>2</v>
      </c>
      <c r="AF181" s="31">
        <f t="shared" si="678"/>
        <v>34045.068287999995</v>
      </c>
      <c r="AG181" s="31">
        <f t="shared" si="678"/>
        <v>1</v>
      </c>
      <c r="AH181" s="31">
        <f t="shared" si="678"/>
        <v>17106.388992</v>
      </c>
      <c r="AI181" s="31">
        <f t="shared" si="678"/>
        <v>0</v>
      </c>
      <c r="AJ181" s="31">
        <f t="shared" si="678"/>
        <v>0</v>
      </c>
      <c r="AK181" s="31">
        <f t="shared" si="678"/>
        <v>0</v>
      </c>
      <c r="AL181" s="31">
        <f t="shared" si="678"/>
        <v>0</v>
      </c>
      <c r="AM181" s="31">
        <f t="shared" si="678"/>
        <v>1</v>
      </c>
      <c r="AN181" s="31">
        <f t="shared" si="678"/>
        <v>13218.573312000002</v>
      </c>
      <c r="AO181" s="31">
        <f t="shared" si="678"/>
        <v>0</v>
      </c>
      <c r="AP181" s="31">
        <f t="shared" si="678"/>
        <v>0</v>
      </c>
      <c r="AQ181" s="31">
        <f t="shared" ref="AQ181:BF181" si="679">SUM(AQ182:AQ189)</f>
        <v>0</v>
      </c>
      <c r="AR181" s="31">
        <f t="shared" si="679"/>
        <v>0</v>
      </c>
      <c r="AS181" s="31">
        <f t="shared" si="679"/>
        <v>2515</v>
      </c>
      <c r="AT181" s="31">
        <f t="shared" si="679"/>
        <v>42581212.298240006</v>
      </c>
      <c r="AU181" s="31">
        <f t="shared" si="679"/>
        <v>0</v>
      </c>
      <c r="AV181" s="31">
        <f t="shared" si="679"/>
        <v>0</v>
      </c>
      <c r="AW181" s="31">
        <f t="shared" si="679"/>
        <v>0</v>
      </c>
      <c r="AX181" s="31">
        <f t="shared" si="679"/>
        <v>0</v>
      </c>
      <c r="AY181" s="31">
        <f t="shared" si="679"/>
        <v>0</v>
      </c>
      <c r="AZ181" s="31">
        <f t="shared" si="679"/>
        <v>0</v>
      </c>
      <c r="BA181" s="31">
        <f t="shared" si="679"/>
        <v>0</v>
      </c>
      <c r="BB181" s="31">
        <f t="shared" si="679"/>
        <v>0</v>
      </c>
      <c r="BC181" s="31">
        <f t="shared" si="679"/>
        <v>0</v>
      </c>
      <c r="BD181" s="31">
        <f t="shared" si="679"/>
        <v>0</v>
      </c>
      <c r="BE181" s="31">
        <f t="shared" si="679"/>
        <v>0</v>
      </c>
      <c r="BF181" s="31">
        <f t="shared" si="679"/>
        <v>0</v>
      </c>
      <c r="BG181" s="31">
        <f t="shared" ref="BG181:BV181" si="680">SUM(BG182:BG189)</f>
        <v>0</v>
      </c>
      <c r="BH181" s="31">
        <f t="shared" si="680"/>
        <v>0</v>
      </c>
      <c r="BI181" s="31">
        <f t="shared" si="680"/>
        <v>5</v>
      </c>
      <c r="BJ181" s="31">
        <f t="shared" si="680"/>
        <v>157240.54527999996</v>
      </c>
      <c r="BK181" s="31">
        <f t="shared" si="680"/>
        <v>0</v>
      </c>
      <c r="BL181" s="31">
        <f t="shared" si="680"/>
        <v>0</v>
      </c>
      <c r="BM181" s="31">
        <f t="shared" si="680"/>
        <v>5</v>
      </c>
      <c r="BN181" s="31">
        <f t="shared" si="680"/>
        <v>108858.83904000001</v>
      </c>
      <c r="BO181" s="31">
        <f t="shared" si="680"/>
        <v>2</v>
      </c>
      <c r="BP181" s="31">
        <f t="shared" si="680"/>
        <v>60375.490560000006</v>
      </c>
      <c r="BQ181" s="31">
        <f t="shared" si="680"/>
        <v>0</v>
      </c>
      <c r="BR181" s="31">
        <f t="shared" si="680"/>
        <v>0</v>
      </c>
      <c r="BS181" s="31">
        <f t="shared" si="680"/>
        <v>0</v>
      </c>
      <c r="BT181" s="31">
        <f t="shared" si="680"/>
        <v>0</v>
      </c>
      <c r="BU181" s="31">
        <f t="shared" si="680"/>
        <v>34</v>
      </c>
      <c r="BV181" s="31">
        <f t="shared" si="680"/>
        <v>740240.10547200008</v>
      </c>
      <c r="BW181" s="31">
        <f t="shared" ref="BW181:CL181" si="681">SUM(BW182:BW189)</f>
        <v>15</v>
      </c>
      <c r="BX181" s="31">
        <f t="shared" si="681"/>
        <v>259065.74131200003</v>
      </c>
      <c r="BY181" s="31">
        <f t="shared" si="681"/>
        <v>0</v>
      </c>
      <c r="BZ181" s="31">
        <f t="shared" si="681"/>
        <v>0</v>
      </c>
      <c r="CA181" s="31">
        <f t="shared" si="681"/>
        <v>1</v>
      </c>
      <c r="CB181" s="31">
        <f t="shared" si="681"/>
        <v>23125.6424448</v>
      </c>
      <c r="CC181" s="31">
        <f t="shared" si="681"/>
        <v>0</v>
      </c>
      <c r="CD181" s="31">
        <f t="shared" si="681"/>
        <v>0</v>
      </c>
      <c r="CE181" s="31">
        <f t="shared" si="681"/>
        <v>1</v>
      </c>
      <c r="CF181" s="31">
        <f t="shared" si="681"/>
        <v>20427.040972800001</v>
      </c>
      <c r="CG181" s="31">
        <f t="shared" si="681"/>
        <v>0</v>
      </c>
      <c r="CH181" s="31">
        <f t="shared" si="681"/>
        <v>0</v>
      </c>
      <c r="CI181" s="31">
        <f t="shared" si="681"/>
        <v>0</v>
      </c>
      <c r="CJ181" s="31">
        <f t="shared" si="681"/>
        <v>0</v>
      </c>
      <c r="CK181" s="31">
        <f t="shared" si="681"/>
        <v>0</v>
      </c>
      <c r="CL181" s="31">
        <f t="shared" si="681"/>
        <v>0</v>
      </c>
      <c r="CM181" s="31">
        <f t="shared" ref="CM181:DB181" si="682">SUM(CM182:CM189)</f>
        <v>1220</v>
      </c>
      <c r="CN181" s="31">
        <f t="shared" si="682"/>
        <v>31206883.5606528</v>
      </c>
      <c r="CO181" s="31">
        <f t="shared" si="682"/>
        <v>4</v>
      </c>
      <c r="CP181" s="31">
        <f t="shared" si="682"/>
        <v>83720.680243200011</v>
      </c>
      <c r="CQ181" s="31">
        <f t="shared" si="682"/>
        <v>0</v>
      </c>
      <c r="CR181" s="31">
        <f t="shared" si="682"/>
        <v>0</v>
      </c>
      <c r="CS181" s="31">
        <f t="shared" si="682"/>
        <v>0</v>
      </c>
      <c r="CT181" s="31">
        <f t="shared" si="682"/>
        <v>0</v>
      </c>
      <c r="CU181" s="31">
        <f t="shared" si="682"/>
        <v>8</v>
      </c>
      <c r="CV181" s="31">
        <f t="shared" si="682"/>
        <v>149292.12211200001</v>
      </c>
      <c r="CW181" s="31">
        <f t="shared" si="682"/>
        <v>0</v>
      </c>
      <c r="CX181" s="31">
        <f t="shared" si="682"/>
        <v>0</v>
      </c>
      <c r="CY181" s="31">
        <f t="shared" si="682"/>
        <v>0</v>
      </c>
      <c r="CZ181" s="31">
        <f t="shared" si="682"/>
        <v>0</v>
      </c>
      <c r="DA181" s="31">
        <f t="shared" si="682"/>
        <v>0</v>
      </c>
      <c r="DB181" s="31">
        <f t="shared" si="682"/>
        <v>0</v>
      </c>
      <c r="DC181" s="31">
        <f t="shared" ref="DC181:DR181" si="683">SUM(DC182:DC189)</f>
        <v>4</v>
      </c>
      <c r="DD181" s="31">
        <f t="shared" si="683"/>
        <v>123854.69952000002</v>
      </c>
      <c r="DE181" s="31">
        <f t="shared" si="683"/>
        <v>1</v>
      </c>
      <c r="DF181" s="31">
        <f t="shared" si="683"/>
        <v>40082.617344000006</v>
      </c>
      <c r="DG181" s="31">
        <f t="shared" si="683"/>
        <v>0</v>
      </c>
      <c r="DH181" s="31">
        <f t="shared" si="683"/>
        <v>0</v>
      </c>
      <c r="DI181" s="31">
        <f t="shared" si="683"/>
        <v>0</v>
      </c>
      <c r="DJ181" s="31">
        <f t="shared" si="683"/>
        <v>0</v>
      </c>
      <c r="DK181" s="31">
        <f t="shared" si="683"/>
        <v>0</v>
      </c>
      <c r="DL181" s="31">
        <f t="shared" si="683"/>
        <v>0</v>
      </c>
      <c r="DM181" s="31">
        <f t="shared" si="683"/>
        <v>0</v>
      </c>
      <c r="DN181" s="31">
        <f t="shared" si="683"/>
        <v>0</v>
      </c>
      <c r="DO181" s="31">
        <f t="shared" si="683"/>
        <v>0</v>
      </c>
      <c r="DP181" s="31">
        <f t="shared" si="683"/>
        <v>0</v>
      </c>
      <c r="DQ181" s="31">
        <f t="shared" si="683"/>
        <v>11674</v>
      </c>
      <c r="DR181" s="31">
        <f t="shared" si="683"/>
        <v>365048458.2393856</v>
      </c>
    </row>
    <row r="182" spans="1:122" ht="25.5" customHeight="1" x14ac:dyDescent="0.25">
      <c r="A182" s="28"/>
      <c r="B182" s="29">
        <v>154</v>
      </c>
      <c r="C182" s="23" t="s">
        <v>244</v>
      </c>
      <c r="D182" s="24">
        <f t="shared" si="556"/>
        <v>18150.400000000001</v>
      </c>
      <c r="E182" s="30">
        <v>0.49</v>
      </c>
      <c r="F182" s="25">
        <v>1</v>
      </c>
      <c r="G182" s="24">
        <v>1.4</v>
      </c>
      <c r="H182" s="24">
        <v>1.68</v>
      </c>
      <c r="I182" s="24">
        <v>2.23</v>
      </c>
      <c r="J182" s="24">
        <v>2.39</v>
      </c>
      <c r="K182" s="26"/>
      <c r="L182" s="26">
        <f t="shared" ref="L182:L189" si="684">K182*D182*E182*F182*G182*$L$6</f>
        <v>0</v>
      </c>
      <c r="M182" s="26">
        <v>0</v>
      </c>
      <c r="N182" s="26">
        <f t="shared" ref="N182:N189" si="685">M182*D182*E182*F182*G182*$N$6</f>
        <v>0</v>
      </c>
      <c r="O182" s="26">
        <v>0</v>
      </c>
      <c r="P182" s="26">
        <f t="shared" ref="P182:P189" si="686">O182*D182*E182*F182*G182*$P$6</f>
        <v>0</v>
      </c>
      <c r="Q182" s="26">
        <v>0</v>
      </c>
      <c r="R182" s="26">
        <f t="shared" ref="R182:R189" si="687">Q182*D182*E182*F182*G182*$R$6</f>
        <v>0</v>
      </c>
      <c r="S182" s="26">
        <v>0</v>
      </c>
      <c r="T182" s="26">
        <f t="shared" ref="T182:T189" si="688">S182*D182*E182*F182*G182*$T$6</f>
        <v>0</v>
      </c>
      <c r="U182" s="26">
        <v>0</v>
      </c>
      <c r="V182" s="26">
        <f t="shared" ref="V182:V189" si="689">U182*D182*E182*F182*G182*$V$6</f>
        <v>0</v>
      </c>
      <c r="W182" s="26">
        <v>0</v>
      </c>
      <c r="X182" s="26">
        <f t="shared" ref="X182:X189" si="690">W182*D182*E182*F182*G182*$X$6</f>
        <v>0</v>
      </c>
      <c r="Y182" s="26">
        <v>0</v>
      </c>
      <c r="Z182" s="26">
        <f t="shared" ref="Z182:Z189" si="691">Y182*D182*E182*F182*G182*$Z$6</f>
        <v>0</v>
      </c>
      <c r="AA182" s="26">
        <v>146</v>
      </c>
      <c r="AB182" s="26">
        <f t="shared" ref="AB182:AB189" si="692">AA182*D182*E182*F182*G182*$AB$6</f>
        <v>2363232.9011200001</v>
      </c>
      <c r="AC182" s="26">
        <v>0</v>
      </c>
      <c r="AD182" s="26">
        <f t="shared" ref="AD182:AD189" si="693">AC182*D182*E182*F182*G182*$AD$6</f>
        <v>0</v>
      </c>
      <c r="AE182" s="26">
        <v>0</v>
      </c>
      <c r="AF182" s="26">
        <f t="shared" ref="AF182:AF189" si="694">AE182*D182*E182*F182*G182*$AF$6</f>
        <v>0</v>
      </c>
      <c r="AG182" s="26">
        <v>0</v>
      </c>
      <c r="AH182" s="26">
        <f t="shared" ref="AH182:AH189" si="695">AG182*D182*E182*F182*G182*$AH$6</f>
        <v>0</v>
      </c>
      <c r="AI182" s="26">
        <v>0</v>
      </c>
      <c r="AJ182" s="26">
        <f t="shared" ref="AJ182:AJ189" si="696">AI182*D182*E182*F182*G182*$AJ$6</f>
        <v>0</v>
      </c>
      <c r="AK182" s="26">
        <v>0</v>
      </c>
      <c r="AL182" s="26">
        <f t="shared" ref="AL182:AL189" si="697">AK182*D182*E182*F182*G182*$AL$6</f>
        <v>0</v>
      </c>
      <c r="AM182" s="26">
        <v>0</v>
      </c>
      <c r="AN182" s="26">
        <f t="shared" ref="AN182:AN189" si="698">AM182*D182*E182*F182*G182*$AN$6</f>
        <v>0</v>
      </c>
      <c r="AO182" s="26">
        <v>0</v>
      </c>
      <c r="AP182" s="26">
        <f t="shared" ref="AP182:AP189" si="699">AO182*D182*E182*F182*G182*$AP$6</f>
        <v>0</v>
      </c>
      <c r="AQ182" s="26">
        <v>0</v>
      </c>
      <c r="AR182" s="26">
        <f t="shared" ref="AR182:AR189" si="700">AQ182*D182*E182*F182*G182*$AR$6</f>
        <v>0</v>
      </c>
      <c r="AS182" s="26">
        <v>18</v>
      </c>
      <c r="AT182" s="26">
        <f t="shared" ref="AT182:AT189" si="701">AS182*D182*E182*F182*G182*$AT$6</f>
        <v>246533.25311999998</v>
      </c>
      <c r="AU182" s="26">
        <v>0</v>
      </c>
      <c r="AV182" s="26">
        <f t="shared" ref="AV182:AV189" si="702">AU182*D182*E182*F182*G182*$AV$6</f>
        <v>0</v>
      </c>
      <c r="AW182" s="26">
        <v>0</v>
      </c>
      <c r="AX182" s="26">
        <f t="shared" ref="AX182:AX189" si="703">AW182*D182*E182*F182*G182*$AX$6</f>
        <v>0</v>
      </c>
      <c r="AY182" s="26">
        <v>0</v>
      </c>
      <c r="AZ182" s="26">
        <f t="shared" ref="AZ182:AZ189" si="704">AY182*D182*E182*F182*G182*$AZ$6</f>
        <v>0</v>
      </c>
      <c r="BA182" s="26">
        <v>0</v>
      </c>
      <c r="BB182" s="26">
        <f t="shared" ref="BB182:BB189" si="705">BA182*D182*E182*F182*G182*$BB$6</f>
        <v>0</v>
      </c>
      <c r="BC182" s="26">
        <v>0</v>
      </c>
      <c r="BD182" s="26">
        <f t="shared" ref="BD182:BD189" si="706">BC182*D182*E182*F182*G182*$BD$6</f>
        <v>0</v>
      </c>
      <c r="BE182" s="26">
        <v>0</v>
      </c>
      <c r="BF182" s="26">
        <f t="shared" ref="BF182:BF189" si="707">BE182*D182*E182*F182*G182*$BF$6</f>
        <v>0</v>
      </c>
      <c r="BG182" s="26">
        <v>0</v>
      </c>
      <c r="BH182" s="26">
        <f t="shared" ref="BH182:BH189" si="708">BG182*D182*E182*F182*G182*$BH$6</f>
        <v>0</v>
      </c>
      <c r="BI182" s="26"/>
      <c r="BJ182" s="26">
        <f t="shared" ref="BJ182:BJ189" si="709">BI182*D182*E182*F182*G182*$BJ$6</f>
        <v>0</v>
      </c>
      <c r="BK182" s="26">
        <v>0</v>
      </c>
      <c r="BL182" s="26">
        <f t="shared" ref="BL182:BL189" si="710">BK182*D182*E182*F182*G182*$BL$6</f>
        <v>0</v>
      </c>
      <c r="BM182" s="26">
        <v>0</v>
      </c>
      <c r="BN182" s="26">
        <f t="shared" ref="BN182:BN189" si="711">BM182*D182*E182*F182*H182*$BN$6</f>
        <v>0</v>
      </c>
      <c r="BO182" s="26">
        <v>0</v>
      </c>
      <c r="BP182" s="26">
        <f t="shared" ref="BP182:BP189" si="712">BO182*D182*E182*F182*H182*$BP$6</f>
        <v>0</v>
      </c>
      <c r="BQ182" s="26">
        <v>0</v>
      </c>
      <c r="BR182" s="26">
        <f t="shared" ref="BR182:BR189" si="713">BQ182*D182*E182*F182*H182*$BR$6</f>
        <v>0</v>
      </c>
      <c r="BS182" s="26">
        <v>0</v>
      </c>
      <c r="BT182" s="26">
        <f t="shared" ref="BT182:BT189" si="714">BS182*D182*E182*F182*H182*$BT$6</f>
        <v>0</v>
      </c>
      <c r="BU182" s="26">
        <v>0</v>
      </c>
      <c r="BV182" s="26">
        <f t="shared" ref="BV182:BV189" si="715">BU182*D182*E182*F182*H182*$BV$6</f>
        <v>0</v>
      </c>
      <c r="BW182" s="26">
        <v>0</v>
      </c>
      <c r="BX182" s="26">
        <f t="shared" ref="BX182:BX189" si="716">BW182*D182*E182*F182*H182*$BX$6</f>
        <v>0</v>
      </c>
      <c r="BY182" s="26">
        <v>0</v>
      </c>
      <c r="BZ182" s="26">
        <f t="shared" ref="BZ182:BZ189" si="717">BY182*D182*E182*F182*H182*$BZ$6</f>
        <v>0</v>
      </c>
      <c r="CA182" s="26">
        <v>0</v>
      </c>
      <c r="CB182" s="26">
        <f t="shared" ref="CB182:CB189" si="718">CA182*D182*E182*F182*H182*$CB$6</f>
        <v>0</v>
      </c>
      <c r="CC182" s="26">
        <v>0</v>
      </c>
      <c r="CD182" s="26">
        <f t="shared" ref="CD182:CD189" si="719">CC182*D182*E182*F182*H182*$CD$6</f>
        <v>0</v>
      </c>
      <c r="CE182" s="26">
        <v>0</v>
      </c>
      <c r="CF182" s="26">
        <f t="shared" ref="CF182:CF189" si="720">CE182*D182*E182*F182*H182*$CF$6</f>
        <v>0</v>
      </c>
      <c r="CG182" s="26">
        <v>0</v>
      </c>
      <c r="CH182" s="26">
        <f t="shared" ref="CH182:CH189" si="721">CG182*D182*E182*F182*H182*$CH$6</f>
        <v>0</v>
      </c>
      <c r="CI182" s="26">
        <v>0</v>
      </c>
      <c r="CJ182" s="26">
        <f t="shared" ref="CJ182:CJ189" si="722">CI182*D182*E182*F182*H182*$CJ$6</f>
        <v>0</v>
      </c>
      <c r="CK182" s="26">
        <v>0</v>
      </c>
      <c r="CL182" s="26">
        <f t="shared" ref="CL182:CL189" si="723">CK182*D182*E182*F182*H182*$CL$6</f>
        <v>0</v>
      </c>
      <c r="CM182" s="27"/>
      <c r="CN182" s="27">
        <f t="shared" ref="CN182:CN189" si="724">CM182*D182*E182*F182*H182*$CN$6</f>
        <v>0</v>
      </c>
      <c r="CO182" s="26">
        <v>0</v>
      </c>
      <c r="CP182" s="26">
        <f t="shared" ref="CP182:CP189" si="725">CO182*D182*E182*F182*H182*$CP$6</f>
        <v>0</v>
      </c>
      <c r="CQ182" s="26">
        <v>0</v>
      </c>
      <c r="CR182" s="26">
        <f t="shared" ref="CR182:CR189" si="726">CQ182*D182*E182*F182*H182*$CR$6</f>
        <v>0</v>
      </c>
      <c r="CS182" s="26">
        <v>0</v>
      </c>
      <c r="CT182" s="26">
        <f t="shared" ref="CT182:CT189" si="727">CS182*D182*E182*F182*H182*$CT$6</f>
        <v>0</v>
      </c>
      <c r="CU182" s="26">
        <v>0</v>
      </c>
      <c r="CV182" s="26">
        <f t="shared" ref="CV182:CV189" si="728">CU182*D182*E182*F182*H182*$CV$6</f>
        <v>0</v>
      </c>
      <c r="CW182" s="26">
        <v>0</v>
      </c>
      <c r="CX182" s="26">
        <f t="shared" ref="CX182:CX189" si="729">CW182*D182*E182*F182*H182*$CX$6</f>
        <v>0</v>
      </c>
      <c r="CY182" s="26">
        <v>0</v>
      </c>
      <c r="CZ182" s="26">
        <f t="shared" ref="CZ182:CZ189" si="730">CY182*D182*E182*F182*H182*$CZ$6</f>
        <v>0</v>
      </c>
      <c r="DA182" s="26">
        <v>0</v>
      </c>
      <c r="DB182" s="26">
        <f t="shared" ref="DB182:DB189" si="731">DA182*D182*E182*F182*H182*$DB$6</f>
        <v>0</v>
      </c>
      <c r="DC182" s="26">
        <v>0</v>
      </c>
      <c r="DD182" s="26">
        <f t="shared" ref="DD182:DD189" si="732">DC182*D182*E182*F182*I182*$DD$6</f>
        <v>0</v>
      </c>
      <c r="DE182" s="26">
        <v>0</v>
      </c>
      <c r="DF182" s="26">
        <f t="shared" ref="DF182:DF189" si="733">DE182*D182*E182*F182*J182*$DF$6</f>
        <v>0</v>
      </c>
      <c r="DG182" s="26"/>
      <c r="DH182" s="26"/>
      <c r="DI182" s="26"/>
      <c r="DJ182" s="26"/>
      <c r="DK182" s="26"/>
      <c r="DL182" s="26">
        <f t="shared" ref="DL182:DL189" si="734">DK182*D182*E182*F182*G182*$DL$6</f>
        <v>0</v>
      </c>
      <c r="DM182" s="26"/>
      <c r="DN182" s="26"/>
      <c r="DO182" s="26"/>
      <c r="DP182" s="26"/>
      <c r="DQ182" s="32">
        <f t="shared" ref="DQ182:DR189" si="735">SUM(K182,M182,O182,Q182,S182,U182,W182,Y182,AA182,AC182,AE182,AG182,AI182,AK182,AM182,AO182,AQ182,AS182,AU182,AW182,AY182,BA182,BC182,BE182,BG182,BI182,BK182,BM182,BO182,BQ182,BS182,BU182,BW182,BY182,CA182,CC182,CE182,CG182,CI182,CK182,CM182,CO182,CQ182,CS182,CU182,CW182,CY182,DA182,DC182,DE182,DI182,DG182,DK182,DM182,DO182)</f>
        <v>164</v>
      </c>
      <c r="DR182" s="32">
        <f t="shared" si="735"/>
        <v>2609766.1542400001</v>
      </c>
    </row>
    <row r="183" spans="1:122" ht="30.75" customHeight="1" x14ac:dyDescent="0.25">
      <c r="A183" s="28"/>
      <c r="B183" s="29">
        <v>155</v>
      </c>
      <c r="C183" s="23" t="s">
        <v>245</v>
      </c>
      <c r="D183" s="24">
        <f t="shared" si="556"/>
        <v>18150.400000000001</v>
      </c>
      <c r="E183" s="30">
        <v>0.79</v>
      </c>
      <c r="F183" s="25">
        <v>1</v>
      </c>
      <c r="G183" s="24">
        <v>1.4</v>
      </c>
      <c r="H183" s="24">
        <v>1.68</v>
      </c>
      <c r="I183" s="24">
        <v>2.23</v>
      </c>
      <c r="J183" s="24">
        <v>2.39</v>
      </c>
      <c r="K183" s="26"/>
      <c r="L183" s="26">
        <f t="shared" si="684"/>
        <v>0</v>
      </c>
      <c r="M183" s="26">
        <v>0</v>
      </c>
      <c r="N183" s="26">
        <f t="shared" si="685"/>
        <v>0</v>
      </c>
      <c r="O183" s="26">
        <v>0</v>
      </c>
      <c r="P183" s="26">
        <f t="shared" si="686"/>
        <v>0</v>
      </c>
      <c r="Q183" s="26">
        <v>0</v>
      </c>
      <c r="R183" s="26">
        <f t="shared" si="687"/>
        <v>0</v>
      </c>
      <c r="S183" s="26">
        <v>0</v>
      </c>
      <c r="T183" s="26">
        <f t="shared" si="688"/>
        <v>0</v>
      </c>
      <c r="U183" s="26">
        <v>0</v>
      </c>
      <c r="V183" s="26">
        <f t="shared" si="689"/>
        <v>0</v>
      </c>
      <c r="W183" s="26">
        <v>0</v>
      </c>
      <c r="X183" s="26">
        <f t="shared" si="690"/>
        <v>0</v>
      </c>
      <c r="Y183" s="26">
        <v>0</v>
      </c>
      <c r="Z183" s="26">
        <f t="shared" si="691"/>
        <v>0</v>
      </c>
      <c r="AA183" s="26">
        <v>859</v>
      </c>
      <c r="AB183" s="26">
        <f t="shared" si="692"/>
        <v>22417018.158080004</v>
      </c>
      <c r="AC183" s="26">
        <v>0</v>
      </c>
      <c r="AD183" s="26">
        <f t="shared" si="693"/>
        <v>0</v>
      </c>
      <c r="AE183" s="26">
        <v>0</v>
      </c>
      <c r="AF183" s="26">
        <f t="shared" si="694"/>
        <v>0</v>
      </c>
      <c r="AG183" s="26">
        <v>0</v>
      </c>
      <c r="AH183" s="26">
        <f t="shared" si="695"/>
        <v>0</v>
      </c>
      <c r="AI183" s="26">
        <v>0</v>
      </c>
      <c r="AJ183" s="26">
        <f t="shared" si="696"/>
        <v>0</v>
      </c>
      <c r="AK183" s="26">
        <v>0</v>
      </c>
      <c r="AL183" s="26">
        <f t="shared" si="697"/>
        <v>0</v>
      </c>
      <c r="AM183" s="26"/>
      <c r="AN183" s="26">
        <f t="shared" si="698"/>
        <v>0</v>
      </c>
      <c r="AO183" s="26">
        <v>0</v>
      </c>
      <c r="AP183" s="26">
        <f t="shared" si="699"/>
        <v>0</v>
      </c>
      <c r="AQ183" s="26">
        <v>0</v>
      </c>
      <c r="AR183" s="26">
        <f t="shared" si="700"/>
        <v>0</v>
      </c>
      <c r="AS183" s="26">
        <v>100</v>
      </c>
      <c r="AT183" s="26">
        <f t="shared" si="701"/>
        <v>2208177.6640000003</v>
      </c>
      <c r="AU183" s="26">
        <v>0</v>
      </c>
      <c r="AV183" s="26">
        <f t="shared" si="702"/>
        <v>0</v>
      </c>
      <c r="AW183" s="26">
        <v>0</v>
      </c>
      <c r="AX183" s="26">
        <f t="shared" si="703"/>
        <v>0</v>
      </c>
      <c r="AY183" s="26">
        <v>0</v>
      </c>
      <c r="AZ183" s="26">
        <f t="shared" si="704"/>
        <v>0</v>
      </c>
      <c r="BA183" s="26">
        <v>0</v>
      </c>
      <c r="BB183" s="26">
        <f t="shared" si="705"/>
        <v>0</v>
      </c>
      <c r="BC183" s="26">
        <v>0</v>
      </c>
      <c r="BD183" s="26">
        <f t="shared" si="706"/>
        <v>0</v>
      </c>
      <c r="BE183" s="26">
        <v>0</v>
      </c>
      <c r="BF183" s="26">
        <f t="shared" si="707"/>
        <v>0</v>
      </c>
      <c r="BG183" s="26">
        <v>0</v>
      </c>
      <c r="BH183" s="26">
        <f t="shared" si="708"/>
        <v>0</v>
      </c>
      <c r="BI183" s="26">
        <v>0</v>
      </c>
      <c r="BJ183" s="26">
        <f t="shared" si="709"/>
        <v>0</v>
      </c>
      <c r="BK183" s="26">
        <v>0</v>
      </c>
      <c r="BL183" s="26">
        <f t="shared" si="710"/>
        <v>0</v>
      </c>
      <c r="BM183" s="26">
        <v>0</v>
      </c>
      <c r="BN183" s="26">
        <f t="shared" si="711"/>
        <v>0</v>
      </c>
      <c r="BO183" s="26">
        <v>0</v>
      </c>
      <c r="BP183" s="26">
        <f t="shared" si="712"/>
        <v>0</v>
      </c>
      <c r="BQ183" s="26">
        <v>0</v>
      </c>
      <c r="BR183" s="26">
        <f t="shared" si="713"/>
        <v>0</v>
      </c>
      <c r="BS183" s="26">
        <v>0</v>
      </c>
      <c r="BT183" s="26">
        <f t="shared" si="714"/>
        <v>0</v>
      </c>
      <c r="BU183" s="26">
        <v>0</v>
      </c>
      <c r="BV183" s="26">
        <f t="shared" si="715"/>
        <v>0</v>
      </c>
      <c r="BW183" s="26">
        <v>0</v>
      </c>
      <c r="BX183" s="26">
        <f t="shared" si="716"/>
        <v>0</v>
      </c>
      <c r="BY183" s="26">
        <v>0</v>
      </c>
      <c r="BZ183" s="26">
        <f t="shared" si="717"/>
        <v>0</v>
      </c>
      <c r="CA183" s="26">
        <v>1</v>
      </c>
      <c r="CB183" s="26">
        <f t="shared" si="718"/>
        <v>23125.6424448</v>
      </c>
      <c r="CC183" s="26">
        <v>0</v>
      </c>
      <c r="CD183" s="26">
        <f t="shared" si="719"/>
        <v>0</v>
      </c>
      <c r="CE183" s="26">
        <v>0</v>
      </c>
      <c r="CF183" s="26">
        <f t="shared" si="720"/>
        <v>0</v>
      </c>
      <c r="CG183" s="26">
        <v>0</v>
      </c>
      <c r="CH183" s="26">
        <f t="shared" si="721"/>
        <v>0</v>
      </c>
      <c r="CI183" s="26">
        <v>0</v>
      </c>
      <c r="CJ183" s="26">
        <f t="shared" si="722"/>
        <v>0</v>
      </c>
      <c r="CK183" s="26">
        <v>0</v>
      </c>
      <c r="CL183" s="26">
        <f t="shared" si="723"/>
        <v>0</v>
      </c>
      <c r="CM183" s="27">
        <v>78</v>
      </c>
      <c r="CN183" s="27">
        <f t="shared" si="724"/>
        <v>1954116.7865856003</v>
      </c>
      <c r="CO183" s="26">
        <v>0</v>
      </c>
      <c r="CP183" s="26">
        <f t="shared" si="725"/>
        <v>0</v>
      </c>
      <c r="CQ183" s="26">
        <v>0</v>
      </c>
      <c r="CR183" s="26">
        <f t="shared" si="726"/>
        <v>0</v>
      </c>
      <c r="CS183" s="26">
        <v>0</v>
      </c>
      <c r="CT183" s="26">
        <f t="shared" si="727"/>
        <v>0</v>
      </c>
      <c r="CU183" s="26">
        <v>0</v>
      </c>
      <c r="CV183" s="26">
        <f t="shared" si="728"/>
        <v>0</v>
      </c>
      <c r="CW183" s="26">
        <v>0</v>
      </c>
      <c r="CX183" s="26">
        <f t="shared" si="729"/>
        <v>0</v>
      </c>
      <c r="CY183" s="26">
        <v>0</v>
      </c>
      <c r="CZ183" s="26">
        <f t="shared" si="730"/>
        <v>0</v>
      </c>
      <c r="DA183" s="26">
        <v>0</v>
      </c>
      <c r="DB183" s="26">
        <f t="shared" si="731"/>
        <v>0</v>
      </c>
      <c r="DC183" s="26">
        <v>0</v>
      </c>
      <c r="DD183" s="26">
        <f t="shared" si="732"/>
        <v>0</v>
      </c>
      <c r="DE183" s="26">
        <v>0</v>
      </c>
      <c r="DF183" s="26">
        <f t="shared" si="733"/>
        <v>0</v>
      </c>
      <c r="DG183" s="26"/>
      <c r="DH183" s="26"/>
      <c r="DI183" s="26"/>
      <c r="DJ183" s="26"/>
      <c r="DK183" s="26"/>
      <c r="DL183" s="26">
        <f t="shared" si="734"/>
        <v>0</v>
      </c>
      <c r="DM183" s="26"/>
      <c r="DN183" s="26"/>
      <c r="DO183" s="26"/>
      <c r="DP183" s="26"/>
      <c r="DQ183" s="32">
        <f t="shared" si="735"/>
        <v>1038</v>
      </c>
      <c r="DR183" s="32">
        <f t="shared" si="735"/>
        <v>26602438.251110405</v>
      </c>
    </row>
    <row r="184" spans="1:122" ht="30.75" customHeight="1" x14ac:dyDescent="0.25">
      <c r="A184" s="28"/>
      <c r="B184" s="29">
        <v>156</v>
      </c>
      <c r="C184" s="23" t="s">
        <v>246</v>
      </c>
      <c r="D184" s="24">
        <f t="shared" si="556"/>
        <v>18150.400000000001</v>
      </c>
      <c r="E184" s="30">
        <v>1.07</v>
      </c>
      <c r="F184" s="25">
        <v>1</v>
      </c>
      <c r="G184" s="24">
        <v>1.4</v>
      </c>
      <c r="H184" s="24">
        <v>1.68</v>
      </c>
      <c r="I184" s="24">
        <v>2.23</v>
      </c>
      <c r="J184" s="24">
        <v>2.39</v>
      </c>
      <c r="K184" s="26"/>
      <c r="L184" s="26">
        <f t="shared" si="684"/>
        <v>0</v>
      </c>
      <c r="M184" s="26">
        <v>0</v>
      </c>
      <c r="N184" s="26">
        <f t="shared" si="685"/>
        <v>0</v>
      </c>
      <c r="O184" s="26">
        <v>0</v>
      </c>
      <c r="P184" s="26">
        <f t="shared" si="686"/>
        <v>0</v>
      </c>
      <c r="Q184" s="26">
        <v>0</v>
      </c>
      <c r="R184" s="26">
        <f t="shared" si="687"/>
        <v>0</v>
      </c>
      <c r="S184" s="26">
        <v>0</v>
      </c>
      <c r="T184" s="26">
        <f t="shared" si="688"/>
        <v>0</v>
      </c>
      <c r="U184" s="26">
        <v>0</v>
      </c>
      <c r="V184" s="26">
        <f t="shared" si="689"/>
        <v>0</v>
      </c>
      <c r="W184" s="26">
        <v>0</v>
      </c>
      <c r="X184" s="26">
        <f t="shared" si="690"/>
        <v>0</v>
      </c>
      <c r="Y184" s="26">
        <v>0</v>
      </c>
      <c r="Z184" s="26">
        <f t="shared" si="691"/>
        <v>0</v>
      </c>
      <c r="AA184" s="26">
        <v>613</v>
      </c>
      <c r="AB184" s="26">
        <f t="shared" si="692"/>
        <v>21667152.532480001</v>
      </c>
      <c r="AC184" s="26">
        <v>0</v>
      </c>
      <c r="AD184" s="26">
        <f t="shared" si="693"/>
        <v>0</v>
      </c>
      <c r="AE184" s="26">
        <v>0</v>
      </c>
      <c r="AF184" s="26">
        <f t="shared" si="694"/>
        <v>0</v>
      </c>
      <c r="AG184" s="26">
        <v>0</v>
      </c>
      <c r="AH184" s="26">
        <f t="shared" si="695"/>
        <v>0</v>
      </c>
      <c r="AI184" s="26">
        <v>0</v>
      </c>
      <c r="AJ184" s="26">
        <f t="shared" si="696"/>
        <v>0</v>
      </c>
      <c r="AK184" s="26">
        <v>0</v>
      </c>
      <c r="AL184" s="26">
        <f t="shared" si="697"/>
        <v>0</v>
      </c>
      <c r="AM184" s="26">
        <v>0</v>
      </c>
      <c r="AN184" s="26">
        <f t="shared" si="698"/>
        <v>0</v>
      </c>
      <c r="AO184" s="26">
        <v>0</v>
      </c>
      <c r="AP184" s="26">
        <f t="shared" si="699"/>
        <v>0</v>
      </c>
      <c r="AQ184" s="26">
        <v>0</v>
      </c>
      <c r="AR184" s="26">
        <f t="shared" si="700"/>
        <v>0</v>
      </c>
      <c r="AS184" s="26">
        <v>90</v>
      </c>
      <c r="AT184" s="26">
        <f t="shared" si="701"/>
        <v>2691740.6208000006</v>
      </c>
      <c r="AU184" s="26">
        <v>0</v>
      </c>
      <c r="AV184" s="26">
        <f t="shared" si="702"/>
        <v>0</v>
      </c>
      <c r="AW184" s="26">
        <v>0</v>
      </c>
      <c r="AX184" s="26">
        <f t="shared" si="703"/>
        <v>0</v>
      </c>
      <c r="AY184" s="26">
        <v>0</v>
      </c>
      <c r="AZ184" s="26">
        <f t="shared" si="704"/>
        <v>0</v>
      </c>
      <c r="BA184" s="26">
        <v>0</v>
      </c>
      <c r="BB184" s="26">
        <f t="shared" si="705"/>
        <v>0</v>
      </c>
      <c r="BC184" s="26">
        <v>0</v>
      </c>
      <c r="BD184" s="26">
        <f t="shared" si="706"/>
        <v>0</v>
      </c>
      <c r="BE184" s="26">
        <v>0</v>
      </c>
      <c r="BF184" s="26">
        <f t="shared" si="707"/>
        <v>0</v>
      </c>
      <c r="BG184" s="26"/>
      <c r="BH184" s="26">
        <f t="shared" si="708"/>
        <v>0</v>
      </c>
      <c r="BI184" s="26">
        <v>0</v>
      </c>
      <c r="BJ184" s="26">
        <f t="shared" si="709"/>
        <v>0</v>
      </c>
      <c r="BK184" s="26">
        <v>0</v>
      </c>
      <c r="BL184" s="26">
        <f t="shared" si="710"/>
        <v>0</v>
      </c>
      <c r="BM184" s="26">
        <v>0</v>
      </c>
      <c r="BN184" s="26">
        <f t="shared" si="711"/>
        <v>0</v>
      </c>
      <c r="BO184" s="26">
        <v>0</v>
      </c>
      <c r="BP184" s="26">
        <f t="shared" si="712"/>
        <v>0</v>
      </c>
      <c r="BQ184" s="26">
        <v>0</v>
      </c>
      <c r="BR184" s="26">
        <f t="shared" si="713"/>
        <v>0</v>
      </c>
      <c r="BS184" s="26">
        <v>0</v>
      </c>
      <c r="BT184" s="26">
        <f t="shared" si="714"/>
        <v>0</v>
      </c>
      <c r="BU184" s="26">
        <v>0</v>
      </c>
      <c r="BV184" s="26">
        <f t="shared" si="715"/>
        <v>0</v>
      </c>
      <c r="BW184" s="26"/>
      <c r="BX184" s="26">
        <f t="shared" si="716"/>
        <v>0</v>
      </c>
      <c r="BY184" s="26">
        <v>0</v>
      </c>
      <c r="BZ184" s="26">
        <f t="shared" si="717"/>
        <v>0</v>
      </c>
      <c r="CA184" s="26">
        <v>0</v>
      </c>
      <c r="CB184" s="26">
        <f t="shared" si="718"/>
        <v>0</v>
      </c>
      <c r="CC184" s="26">
        <v>0</v>
      </c>
      <c r="CD184" s="26">
        <f t="shared" si="719"/>
        <v>0</v>
      </c>
      <c r="CE184" s="26">
        <v>0</v>
      </c>
      <c r="CF184" s="26">
        <f t="shared" si="720"/>
        <v>0</v>
      </c>
      <c r="CG184" s="26">
        <v>0</v>
      </c>
      <c r="CH184" s="26">
        <f t="shared" si="721"/>
        <v>0</v>
      </c>
      <c r="CI184" s="26">
        <v>0</v>
      </c>
      <c r="CJ184" s="26">
        <f t="shared" si="722"/>
        <v>0</v>
      </c>
      <c r="CK184" s="26">
        <v>0</v>
      </c>
      <c r="CL184" s="26">
        <f t="shared" si="723"/>
        <v>0</v>
      </c>
      <c r="CM184" s="27">
        <v>17</v>
      </c>
      <c r="CN184" s="27">
        <f t="shared" si="724"/>
        <v>576848.17182720022</v>
      </c>
      <c r="CO184" s="26">
        <v>0</v>
      </c>
      <c r="CP184" s="26">
        <f t="shared" si="725"/>
        <v>0</v>
      </c>
      <c r="CQ184" s="26">
        <v>0</v>
      </c>
      <c r="CR184" s="26">
        <f t="shared" si="726"/>
        <v>0</v>
      </c>
      <c r="CS184" s="26">
        <v>0</v>
      </c>
      <c r="CT184" s="26">
        <f t="shared" si="727"/>
        <v>0</v>
      </c>
      <c r="CU184" s="26">
        <v>0</v>
      </c>
      <c r="CV184" s="26">
        <f t="shared" si="728"/>
        <v>0</v>
      </c>
      <c r="CW184" s="26">
        <v>0</v>
      </c>
      <c r="CX184" s="26">
        <f t="shared" si="729"/>
        <v>0</v>
      </c>
      <c r="CY184" s="26">
        <v>0</v>
      </c>
      <c r="CZ184" s="26">
        <f t="shared" si="730"/>
        <v>0</v>
      </c>
      <c r="DA184" s="26">
        <v>0</v>
      </c>
      <c r="DB184" s="26">
        <f t="shared" si="731"/>
        <v>0</v>
      </c>
      <c r="DC184" s="26">
        <v>0</v>
      </c>
      <c r="DD184" s="26">
        <f t="shared" si="732"/>
        <v>0</v>
      </c>
      <c r="DE184" s="26">
        <v>0</v>
      </c>
      <c r="DF184" s="26">
        <f t="shared" si="733"/>
        <v>0</v>
      </c>
      <c r="DG184" s="26"/>
      <c r="DH184" s="26"/>
      <c r="DI184" s="26"/>
      <c r="DJ184" s="26"/>
      <c r="DK184" s="26"/>
      <c r="DL184" s="26">
        <f t="shared" si="734"/>
        <v>0</v>
      </c>
      <c r="DM184" s="26"/>
      <c r="DN184" s="26"/>
      <c r="DO184" s="26"/>
      <c r="DP184" s="26"/>
      <c r="DQ184" s="32">
        <f t="shared" si="735"/>
        <v>720</v>
      </c>
      <c r="DR184" s="32">
        <f t="shared" si="735"/>
        <v>24935741.325107202</v>
      </c>
    </row>
    <row r="185" spans="1:122" ht="27" customHeight="1" x14ac:dyDescent="0.25">
      <c r="A185" s="28"/>
      <c r="B185" s="29">
        <v>157</v>
      </c>
      <c r="C185" s="23" t="s">
        <v>247</v>
      </c>
      <c r="D185" s="24">
        <f t="shared" si="556"/>
        <v>18150.400000000001</v>
      </c>
      <c r="E185" s="30">
        <v>1.19</v>
      </c>
      <c r="F185" s="25">
        <v>1</v>
      </c>
      <c r="G185" s="24">
        <v>1.4</v>
      </c>
      <c r="H185" s="24">
        <v>1.68</v>
      </c>
      <c r="I185" s="24">
        <v>2.23</v>
      </c>
      <c r="J185" s="24">
        <v>2.39</v>
      </c>
      <c r="K185" s="26"/>
      <c r="L185" s="26">
        <f t="shared" si="684"/>
        <v>0</v>
      </c>
      <c r="M185" s="26">
        <v>0</v>
      </c>
      <c r="N185" s="26">
        <f t="shared" si="685"/>
        <v>0</v>
      </c>
      <c r="O185" s="26">
        <v>0</v>
      </c>
      <c r="P185" s="26">
        <f t="shared" si="686"/>
        <v>0</v>
      </c>
      <c r="Q185" s="26">
        <v>0</v>
      </c>
      <c r="R185" s="26">
        <f t="shared" si="687"/>
        <v>0</v>
      </c>
      <c r="S185" s="26">
        <v>0</v>
      </c>
      <c r="T185" s="26">
        <f t="shared" si="688"/>
        <v>0</v>
      </c>
      <c r="U185" s="26">
        <v>0</v>
      </c>
      <c r="V185" s="26">
        <f t="shared" si="689"/>
        <v>0</v>
      </c>
      <c r="W185" s="26">
        <v>0</v>
      </c>
      <c r="X185" s="26">
        <f t="shared" si="690"/>
        <v>0</v>
      </c>
      <c r="Y185" s="26">
        <v>0</v>
      </c>
      <c r="Z185" s="26">
        <f t="shared" si="691"/>
        <v>0</v>
      </c>
      <c r="AA185" s="26">
        <v>4919</v>
      </c>
      <c r="AB185" s="26">
        <f t="shared" si="692"/>
        <v>193366560.55808002</v>
      </c>
      <c r="AC185" s="26">
        <v>0</v>
      </c>
      <c r="AD185" s="26">
        <f t="shared" si="693"/>
        <v>0</v>
      </c>
      <c r="AE185" s="26">
        <v>0</v>
      </c>
      <c r="AF185" s="26">
        <f t="shared" si="694"/>
        <v>0</v>
      </c>
      <c r="AG185" s="26">
        <v>0</v>
      </c>
      <c r="AH185" s="26">
        <f t="shared" si="695"/>
        <v>0</v>
      </c>
      <c r="AI185" s="26">
        <v>0</v>
      </c>
      <c r="AJ185" s="26">
        <f t="shared" si="696"/>
        <v>0</v>
      </c>
      <c r="AK185" s="26">
        <v>0</v>
      </c>
      <c r="AL185" s="26">
        <f t="shared" si="697"/>
        <v>0</v>
      </c>
      <c r="AM185" s="26">
        <v>0</v>
      </c>
      <c r="AN185" s="26">
        <f t="shared" si="698"/>
        <v>0</v>
      </c>
      <c r="AO185" s="26">
        <v>0</v>
      </c>
      <c r="AP185" s="26">
        <f t="shared" si="699"/>
        <v>0</v>
      </c>
      <c r="AQ185" s="26">
        <v>0</v>
      </c>
      <c r="AR185" s="26">
        <f t="shared" si="700"/>
        <v>0</v>
      </c>
      <c r="AS185" s="26">
        <v>90</v>
      </c>
      <c r="AT185" s="26">
        <f t="shared" si="701"/>
        <v>2993618.0736000002</v>
      </c>
      <c r="AU185" s="26">
        <v>0</v>
      </c>
      <c r="AV185" s="26">
        <f t="shared" si="702"/>
        <v>0</v>
      </c>
      <c r="AW185" s="26">
        <v>0</v>
      </c>
      <c r="AX185" s="26">
        <f t="shared" si="703"/>
        <v>0</v>
      </c>
      <c r="AY185" s="26">
        <v>0</v>
      </c>
      <c r="AZ185" s="26">
        <f t="shared" si="704"/>
        <v>0</v>
      </c>
      <c r="BA185" s="26">
        <v>0</v>
      </c>
      <c r="BB185" s="26">
        <f t="shared" si="705"/>
        <v>0</v>
      </c>
      <c r="BC185" s="26">
        <v>0</v>
      </c>
      <c r="BD185" s="26">
        <f t="shared" si="706"/>
        <v>0</v>
      </c>
      <c r="BE185" s="26">
        <v>0</v>
      </c>
      <c r="BF185" s="26">
        <f t="shared" si="707"/>
        <v>0</v>
      </c>
      <c r="BG185" s="26"/>
      <c r="BH185" s="26">
        <f t="shared" si="708"/>
        <v>0</v>
      </c>
      <c r="BI185" s="26">
        <v>5</v>
      </c>
      <c r="BJ185" s="26">
        <f t="shared" si="709"/>
        <v>157240.54527999996</v>
      </c>
      <c r="BK185" s="26">
        <v>0</v>
      </c>
      <c r="BL185" s="26">
        <f t="shared" si="710"/>
        <v>0</v>
      </c>
      <c r="BM185" s="26">
        <v>0</v>
      </c>
      <c r="BN185" s="26">
        <f t="shared" si="711"/>
        <v>0</v>
      </c>
      <c r="BO185" s="26">
        <v>0</v>
      </c>
      <c r="BP185" s="26">
        <f t="shared" si="712"/>
        <v>0</v>
      </c>
      <c r="BQ185" s="26">
        <v>0</v>
      </c>
      <c r="BR185" s="26">
        <f t="shared" si="713"/>
        <v>0</v>
      </c>
      <c r="BS185" s="26">
        <v>0</v>
      </c>
      <c r="BT185" s="26">
        <f t="shared" si="714"/>
        <v>0</v>
      </c>
      <c r="BU185" s="26">
        <v>0</v>
      </c>
      <c r="BV185" s="26">
        <f t="shared" si="715"/>
        <v>0</v>
      </c>
      <c r="BW185" s="26">
        <v>0</v>
      </c>
      <c r="BX185" s="26">
        <f t="shared" si="716"/>
        <v>0</v>
      </c>
      <c r="BY185" s="26">
        <v>0</v>
      </c>
      <c r="BZ185" s="26">
        <f t="shared" si="717"/>
        <v>0</v>
      </c>
      <c r="CA185" s="26">
        <v>0</v>
      </c>
      <c r="CB185" s="26">
        <f t="shared" si="718"/>
        <v>0</v>
      </c>
      <c r="CC185" s="26">
        <v>0</v>
      </c>
      <c r="CD185" s="26">
        <f t="shared" si="719"/>
        <v>0</v>
      </c>
      <c r="CE185" s="26">
        <v>0</v>
      </c>
      <c r="CF185" s="26">
        <f t="shared" si="720"/>
        <v>0</v>
      </c>
      <c r="CG185" s="26">
        <v>0</v>
      </c>
      <c r="CH185" s="26">
        <f t="shared" si="721"/>
        <v>0</v>
      </c>
      <c r="CI185" s="26">
        <v>0</v>
      </c>
      <c r="CJ185" s="26">
        <f t="shared" si="722"/>
        <v>0</v>
      </c>
      <c r="CK185" s="26">
        <v>0</v>
      </c>
      <c r="CL185" s="26">
        <f t="shared" si="723"/>
        <v>0</v>
      </c>
      <c r="CM185" s="27">
        <v>180</v>
      </c>
      <c r="CN185" s="27">
        <f t="shared" si="724"/>
        <v>6792791.5560960006</v>
      </c>
      <c r="CO185" s="26">
        <v>0</v>
      </c>
      <c r="CP185" s="26">
        <f t="shared" si="725"/>
        <v>0</v>
      </c>
      <c r="CQ185" s="26">
        <v>0</v>
      </c>
      <c r="CR185" s="26">
        <f t="shared" si="726"/>
        <v>0</v>
      </c>
      <c r="CS185" s="26">
        <v>0</v>
      </c>
      <c r="CT185" s="26">
        <f t="shared" si="727"/>
        <v>0</v>
      </c>
      <c r="CU185" s="26">
        <v>0</v>
      </c>
      <c r="CV185" s="26">
        <f t="shared" si="728"/>
        <v>0</v>
      </c>
      <c r="CW185" s="26">
        <v>0</v>
      </c>
      <c r="CX185" s="26">
        <f t="shared" si="729"/>
        <v>0</v>
      </c>
      <c r="CY185" s="26">
        <v>0</v>
      </c>
      <c r="CZ185" s="26">
        <f t="shared" si="730"/>
        <v>0</v>
      </c>
      <c r="DA185" s="26">
        <v>0</v>
      </c>
      <c r="DB185" s="26">
        <f t="shared" si="731"/>
        <v>0</v>
      </c>
      <c r="DC185" s="26">
        <v>0</v>
      </c>
      <c r="DD185" s="26">
        <f t="shared" si="732"/>
        <v>0</v>
      </c>
      <c r="DE185" s="26">
        <v>0</v>
      </c>
      <c r="DF185" s="26">
        <f t="shared" si="733"/>
        <v>0</v>
      </c>
      <c r="DG185" s="26"/>
      <c r="DH185" s="26"/>
      <c r="DI185" s="26"/>
      <c r="DJ185" s="26"/>
      <c r="DK185" s="26"/>
      <c r="DL185" s="26">
        <f t="shared" si="734"/>
        <v>0</v>
      </c>
      <c r="DM185" s="26"/>
      <c r="DN185" s="26"/>
      <c r="DO185" s="26"/>
      <c r="DP185" s="26"/>
      <c r="DQ185" s="32">
        <f t="shared" si="735"/>
        <v>5194</v>
      </c>
      <c r="DR185" s="32">
        <f t="shared" si="735"/>
        <v>203310210.73305601</v>
      </c>
    </row>
    <row r="186" spans="1:122" ht="27" customHeight="1" x14ac:dyDescent="0.25">
      <c r="A186" s="28"/>
      <c r="B186" s="29">
        <v>158</v>
      </c>
      <c r="C186" s="23" t="s">
        <v>248</v>
      </c>
      <c r="D186" s="24">
        <f t="shared" si="556"/>
        <v>18150.400000000001</v>
      </c>
      <c r="E186" s="30">
        <v>2.11</v>
      </c>
      <c r="F186" s="25">
        <v>1</v>
      </c>
      <c r="G186" s="24">
        <v>1.4</v>
      </c>
      <c r="H186" s="24">
        <v>1.68</v>
      </c>
      <c r="I186" s="24">
        <v>2.23</v>
      </c>
      <c r="J186" s="24">
        <v>2.39</v>
      </c>
      <c r="K186" s="26"/>
      <c r="L186" s="26">
        <f t="shared" si="684"/>
        <v>0</v>
      </c>
      <c r="M186" s="26">
        <v>0</v>
      </c>
      <c r="N186" s="26">
        <f t="shared" si="685"/>
        <v>0</v>
      </c>
      <c r="O186" s="26">
        <v>0</v>
      </c>
      <c r="P186" s="26">
        <f t="shared" si="686"/>
        <v>0</v>
      </c>
      <c r="Q186" s="26">
        <v>0</v>
      </c>
      <c r="R186" s="26">
        <f t="shared" si="687"/>
        <v>0</v>
      </c>
      <c r="S186" s="26">
        <v>0</v>
      </c>
      <c r="T186" s="26">
        <f t="shared" si="688"/>
        <v>0</v>
      </c>
      <c r="U186" s="26">
        <v>0</v>
      </c>
      <c r="V186" s="26">
        <f t="shared" si="689"/>
        <v>0</v>
      </c>
      <c r="W186" s="26">
        <v>0</v>
      </c>
      <c r="X186" s="26">
        <f t="shared" si="690"/>
        <v>0</v>
      </c>
      <c r="Y186" s="26">
        <v>0</v>
      </c>
      <c r="Z186" s="26">
        <f t="shared" si="691"/>
        <v>0</v>
      </c>
      <c r="AA186" s="26">
        <v>518</v>
      </c>
      <c r="AB186" s="26">
        <f t="shared" si="692"/>
        <v>36105204.029440001</v>
      </c>
      <c r="AC186" s="26">
        <v>0</v>
      </c>
      <c r="AD186" s="26">
        <f t="shared" si="693"/>
        <v>0</v>
      </c>
      <c r="AE186" s="26">
        <v>0</v>
      </c>
      <c r="AF186" s="26">
        <f t="shared" si="694"/>
        <v>0</v>
      </c>
      <c r="AG186" s="26">
        <v>0</v>
      </c>
      <c r="AH186" s="26">
        <f t="shared" si="695"/>
        <v>0</v>
      </c>
      <c r="AI186" s="26">
        <v>0</v>
      </c>
      <c r="AJ186" s="26">
        <f t="shared" si="696"/>
        <v>0</v>
      </c>
      <c r="AK186" s="26">
        <v>0</v>
      </c>
      <c r="AL186" s="26">
        <f t="shared" si="697"/>
        <v>0</v>
      </c>
      <c r="AM186" s="26">
        <v>0</v>
      </c>
      <c r="AN186" s="26">
        <f t="shared" si="698"/>
        <v>0</v>
      </c>
      <c r="AO186" s="26">
        <v>0</v>
      </c>
      <c r="AP186" s="26">
        <f t="shared" si="699"/>
        <v>0</v>
      </c>
      <c r="AQ186" s="26">
        <v>0</v>
      </c>
      <c r="AR186" s="26">
        <f t="shared" si="700"/>
        <v>0</v>
      </c>
      <c r="AS186" s="26">
        <v>40</v>
      </c>
      <c r="AT186" s="26">
        <f t="shared" si="701"/>
        <v>2359116.3904000004</v>
      </c>
      <c r="AU186" s="26">
        <v>0</v>
      </c>
      <c r="AV186" s="26">
        <f t="shared" si="702"/>
        <v>0</v>
      </c>
      <c r="AW186" s="26">
        <v>0</v>
      </c>
      <c r="AX186" s="26">
        <f t="shared" si="703"/>
        <v>0</v>
      </c>
      <c r="AY186" s="26">
        <v>0</v>
      </c>
      <c r="AZ186" s="26">
        <f t="shared" si="704"/>
        <v>0</v>
      </c>
      <c r="BA186" s="26">
        <v>0</v>
      </c>
      <c r="BB186" s="26">
        <f t="shared" si="705"/>
        <v>0</v>
      </c>
      <c r="BC186" s="26">
        <v>0</v>
      </c>
      <c r="BD186" s="26">
        <f t="shared" si="706"/>
        <v>0</v>
      </c>
      <c r="BE186" s="26">
        <v>0</v>
      </c>
      <c r="BF186" s="26">
        <f t="shared" si="707"/>
        <v>0</v>
      </c>
      <c r="BG186" s="26"/>
      <c r="BH186" s="26">
        <f t="shared" si="708"/>
        <v>0</v>
      </c>
      <c r="BI186" s="26">
        <v>0</v>
      </c>
      <c r="BJ186" s="26">
        <f t="shared" si="709"/>
        <v>0</v>
      </c>
      <c r="BK186" s="26">
        <v>0</v>
      </c>
      <c r="BL186" s="26">
        <f t="shared" si="710"/>
        <v>0</v>
      </c>
      <c r="BM186" s="26">
        <v>0</v>
      </c>
      <c r="BN186" s="26">
        <f t="shared" si="711"/>
        <v>0</v>
      </c>
      <c r="BO186" s="26">
        <v>0</v>
      </c>
      <c r="BP186" s="26">
        <f t="shared" si="712"/>
        <v>0</v>
      </c>
      <c r="BQ186" s="26">
        <v>0</v>
      </c>
      <c r="BR186" s="26">
        <f t="shared" si="713"/>
        <v>0</v>
      </c>
      <c r="BS186" s="26">
        <v>0</v>
      </c>
      <c r="BT186" s="26">
        <f t="shared" si="714"/>
        <v>0</v>
      </c>
      <c r="BU186" s="26">
        <v>0</v>
      </c>
      <c r="BV186" s="26">
        <f t="shared" si="715"/>
        <v>0</v>
      </c>
      <c r="BW186" s="26">
        <v>0</v>
      </c>
      <c r="BX186" s="26">
        <f t="shared" si="716"/>
        <v>0</v>
      </c>
      <c r="BY186" s="26">
        <v>0</v>
      </c>
      <c r="BZ186" s="26">
        <f t="shared" si="717"/>
        <v>0</v>
      </c>
      <c r="CA186" s="26">
        <v>0</v>
      </c>
      <c r="CB186" s="26">
        <f t="shared" si="718"/>
        <v>0</v>
      </c>
      <c r="CC186" s="26">
        <v>0</v>
      </c>
      <c r="CD186" s="26">
        <f t="shared" si="719"/>
        <v>0</v>
      </c>
      <c r="CE186" s="26">
        <v>0</v>
      </c>
      <c r="CF186" s="26">
        <f t="shared" si="720"/>
        <v>0</v>
      </c>
      <c r="CG186" s="26">
        <v>0</v>
      </c>
      <c r="CH186" s="26">
        <f t="shared" si="721"/>
        <v>0</v>
      </c>
      <c r="CI186" s="26">
        <v>0</v>
      </c>
      <c r="CJ186" s="26">
        <f t="shared" si="722"/>
        <v>0</v>
      </c>
      <c r="CK186" s="26">
        <v>0</v>
      </c>
      <c r="CL186" s="26">
        <f t="shared" si="723"/>
        <v>0</v>
      </c>
      <c r="CM186" s="27">
        <v>122</v>
      </c>
      <c r="CN186" s="27">
        <f t="shared" si="724"/>
        <v>8163400.5712896008</v>
      </c>
      <c r="CO186" s="26">
        <v>0</v>
      </c>
      <c r="CP186" s="26">
        <f t="shared" si="725"/>
        <v>0</v>
      </c>
      <c r="CQ186" s="26">
        <v>0</v>
      </c>
      <c r="CR186" s="26">
        <f t="shared" si="726"/>
        <v>0</v>
      </c>
      <c r="CS186" s="26">
        <v>0</v>
      </c>
      <c r="CT186" s="26">
        <f t="shared" si="727"/>
        <v>0</v>
      </c>
      <c r="CU186" s="26">
        <v>0</v>
      </c>
      <c r="CV186" s="26">
        <f t="shared" si="728"/>
        <v>0</v>
      </c>
      <c r="CW186" s="26">
        <v>0</v>
      </c>
      <c r="CX186" s="26">
        <f t="shared" si="729"/>
        <v>0</v>
      </c>
      <c r="CY186" s="26">
        <v>0</v>
      </c>
      <c r="CZ186" s="26">
        <f t="shared" si="730"/>
        <v>0</v>
      </c>
      <c r="DA186" s="26">
        <v>0</v>
      </c>
      <c r="DB186" s="26">
        <f t="shared" si="731"/>
        <v>0</v>
      </c>
      <c r="DC186" s="26">
        <v>0</v>
      </c>
      <c r="DD186" s="26">
        <f t="shared" si="732"/>
        <v>0</v>
      </c>
      <c r="DE186" s="26">
        <v>0</v>
      </c>
      <c r="DF186" s="26">
        <f t="shared" si="733"/>
        <v>0</v>
      </c>
      <c r="DG186" s="26"/>
      <c r="DH186" s="26"/>
      <c r="DI186" s="26"/>
      <c r="DJ186" s="26"/>
      <c r="DK186" s="26"/>
      <c r="DL186" s="26">
        <f t="shared" si="734"/>
        <v>0</v>
      </c>
      <c r="DM186" s="26"/>
      <c r="DN186" s="26"/>
      <c r="DO186" s="26"/>
      <c r="DP186" s="26"/>
      <c r="DQ186" s="32">
        <f t="shared" si="735"/>
        <v>680</v>
      </c>
      <c r="DR186" s="32">
        <f t="shared" si="735"/>
        <v>46627720.9911296</v>
      </c>
    </row>
    <row r="187" spans="1:122" ht="27" customHeight="1" x14ac:dyDescent="0.25">
      <c r="A187" s="28"/>
      <c r="B187" s="29">
        <v>159</v>
      </c>
      <c r="C187" s="23" t="s">
        <v>249</v>
      </c>
      <c r="D187" s="24">
        <f t="shared" si="556"/>
        <v>18150.400000000001</v>
      </c>
      <c r="E187" s="30">
        <v>2.33</v>
      </c>
      <c r="F187" s="25">
        <v>1</v>
      </c>
      <c r="G187" s="24">
        <v>1.4</v>
      </c>
      <c r="H187" s="24">
        <v>1.68</v>
      </c>
      <c r="I187" s="24">
        <v>2.23</v>
      </c>
      <c r="J187" s="24">
        <v>2.39</v>
      </c>
      <c r="K187" s="26"/>
      <c r="L187" s="26">
        <f t="shared" si="684"/>
        <v>0</v>
      </c>
      <c r="M187" s="26"/>
      <c r="N187" s="26">
        <f t="shared" si="685"/>
        <v>0</v>
      </c>
      <c r="O187" s="26"/>
      <c r="P187" s="26">
        <f t="shared" si="686"/>
        <v>0</v>
      </c>
      <c r="Q187" s="26"/>
      <c r="R187" s="26">
        <f t="shared" si="687"/>
        <v>0</v>
      </c>
      <c r="S187" s="26"/>
      <c r="T187" s="26">
        <f t="shared" si="688"/>
        <v>0</v>
      </c>
      <c r="U187" s="26"/>
      <c r="V187" s="26">
        <f t="shared" si="689"/>
        <v>0</v>
      </c>
      <c r="W187" s="26"/>
      <c r="X187" s="26">
        <f t="shared" si="690"/>
        <v>0</v>
      </c>
      <c r="Y187" s="26"/>
      <c r="Z187" s="26">
        <f t="shared" si="691"/>
        <v>0</v>
      </c>
      <c r="AA187" s="26"/>
      <c r="AB187" s="26">
        <f t="shared" si="692"/>
        <v>0</v>
      </c>
      <c r="AC187" s="26"/>
      <c r="AD187" s="26">
        <f t="shared" si="693"/>
        <v>0</v>
      </c>
      <c r="AE187" s="26"/>
      <c r="AF187" s="26">
        <f t="shared" si="694"/>
        <v>0</v>
      </c>
      <c r="AG187" s="26"/>
      <c r="AH187" s="26">
        <f t="shared" si="695"/>
        <v>0</v>
      </c>
      <c r="AI187" s="26"/>
      <c r="AJ187" s="26">
        <f t="shared" si="696"/>
        <v>0</v>
      </c>
      <c r="AK187" s="26"/>
      <c r="AL187" s="26">
        <f t="shared" si="697"/>
        <v>0</v>
      </c>
      <c r="AM187" s="26"/>
      <c r="AN187" s="26">
        <f t="shared" si="698"/>
        <v>0</v>
      </c>
      <c r="AO187" s="26"/>
      <c r="AP187" s="26">
        <f t="shared" si="699"/>
        <v>0</v>
      </c>
      <c r="AQ187" s="26"/>
      <c r="AR187" s="26">
        <f t="shared" si="700"/>
        <v>0</v>
      </c>
      <c r="AS187" s="26"/>
      <c r="AT187" s="26">
        <f t="shared" si="701"/>
        <v>0</v>
      </c>
      <c r="AU187" s="26"/>
      <c r="AV187" s="26">
        <f t="shared" si="702"/>
        <v>0</v>
      </c>
      <c r="AW187" s="26"/>
      <c r="AX187" s="26">
        <f t="shared" si="703"/>
        <v>0</v>
      </c>
      <c r="AY187" s="26"/>
      <c r="AZ187" s="26">
        <f t="shared" si="704"/>
        <v>0</v>
      </c>
      <c r="BA187" s="26"/>
      <c r="BB187" s="26">
        <f t="shared" si="705"/>
        <v>0</v>
      </c>
      <c r="BC187" s="26"/>
      <c r="BD187" s="26">
        <f t="shared" si="706"/>
        <v>0</v>
      </c>
      <c r="BE187" s="26"/>
      <c r="BF187" s="26">
        <f t="shared" si="707"/>
        <v>0</v>
      </c>
      <c r="BG187" s="26"/>
      <c r="BH187" s="26">
        <f t="shared" si="708"/>
        <v>0</v>
      </c>
      <c r="BI187" s="26"/>
      <c r="BJ187" s="26">
        <f t="shared" si="709"/>
        <v>0</v>
      </c>
      <c r="BK187" s="26"/>
      <c r="BL187" s="26">
        <f t="shared" si="710"/>
        <v>0</v>
      </c>
      <c r="BM187" s="26"/>
      <c r="BN187" s="26">
        <f t="shared" si="711"/>
        <v>0</v>
      </c>
      <c r="BO187" s="26"/>
      <c r="BP187" s="26">
        <f t="shared" si="712"/>
        <v>0</v>
      </c>
      <c r="BQ187" s="26"/>
      <c r="BR187" s="26">
        <f t="shared" si="713"/>
        <v>0</v>
      </c>
      <c r="BS187" s="26"/>
      <c r="BT187" s="26">
        <f t="shared" si="714"/>
        <v>0</v>
      </c>
      <c r="BU187" s="26"/>
      <c r="BV187" s="26">
        <f t="shared" si="715"/>
        <v>0</v>
      </c>
      <c r="BW187" s="26"/>
      <c r="BX187" s="26">
        <f t="shared" si="716"/>
        <v>0</v>
      </c>
      <c r="BY187" s="26"/>
      <c r="BZ187" s="26">
        <f t="shared" si="717"/>
        <v>0</v>
      </c>
      <c r="CA187" s="26"/>
      <c r="CB187" s="26">
        <f t="shared" si="718"/>
        <v>0</v>
      </c>
      <c r="CC187" s="26"/>
      <c r="CD187" s="26">
        <f t="shared" si="719"/>
        <v>0</v>
      </c>
      <c r="CE187" s="26"/>
      <c r="CF187" s="26">
        <f t="shared" si="720"/>
        <v>0</v>
      </c>
      <c r="CG187" s="26"/>
      <c r="CH187" s="26">
        <f t="shared" si="721"/>
        <v>0</v>
      </c>
      <c r="CI187" s="26"/>
      <c r="CJ187" s="26">
        <f t="shared" si="722"/>
        <v>0</v>
      </c>
      <c r="CK187" s="26"/>
      <c r="CL187" s="26">
        <f t="shared" si="723"/>
        <v>0</v>
      </c>
      <c r="CM187" s="27"/>
      <c r="CN187" s="27">
        <f t="shared" si="724"/>
        <v>0</v>
      </c>
      <c r="CO187" s="26"/>
      <c r="CP187" s="26">
        <f t="shared" si="725"/>
        <v>0</v>
      </c>
      <c r="CQ187" s="26"/>
      <c r="CR187" s="26">
        <f t="shared" si="726"/>
        <v>0</v>
      </c>
      <c r="CS187" s="26"/>
      <c r="CT187" s="26">
        <f t="shared" si="727"/>
        <v>0</v>
      </c>
      <c r="CU187" s="26"/>
      <c r="CV187" s="26">
        <f t="shared" si="728"/>
        <v>0</v>
      </c>
      <c r="CW187" s="26"/>
      <c r="CX187" s="26">
        <f t="shared" si="729"/>
        <v>0</v>
      </c>
      <c r="CY187" s="26"/>
      <c r="CZ187" s="26">
        <f t="shared" si="730"/>
        <v>0</v>
      </c>
      <c r="DA187" s="26"/>
      <c r="DB187" s="26">
        <f t="shared" si="731"/>
        <v>0</v>
      </c>
      <c r="DC187" s="26"/>
      <c r="DD187" s="26">
        <f t="shared" si="732"/>
        <v>0</v>
      </c>
      <c r="DE187" s="26"/>
      <c r="DF187" s="26">
        <f t="shared" si="733"/>
        <v>0</v>
      </c>
      <c r="DG187" s="26"/>
      <c r="DH187" s="26"/>
      <c r="DI187" s="26"/>
      <c r="DJ187" s="26"/>
      <c r="DK187" s="26"/>
      <c r="DL187" s="26">
        <f t="shared" si="734"/>
        <v>0</v>
      </c>
      <c r="DM187" s="26"/>
      <c r="DN187" s="26"/>
      <c r="DO187" s="26"/>
      <c r="DP187" s="26"/>
      <c r="DQ187" s="32">
        <f t="shared" si="735"/>
        <v>0</v>
      </c>
      <c r="DR187" s="32">
        <f t="shared" si="735"/>
        <v>0</v>
      </c>
    </row>
    <row r="188" spans="1:122" x14ac:dyDescent="0.25">
      <c r="A188" s="28"/>
      <c r="B188" s="29">
        <v>160</v>
      </c>
      <c r="C188" s="23" t="s">
        <v>250</v>
      </c>
      <c r="D188" s="24">
        <f t="shared" si="556"/>
        <v>18150.400000000001</v>
      </c>
      <c r="E188" s="30">
        <v>0.51</v>
      </c>
      <c r="F188" s="25">
        <v>1</v>
      </c>
      <c r="G188" s="24">
        <v>1.4</v>
      </c>
      <c r="H188" s="24">
        <v>1.68</v>
      </c>
      <c r="I188" s="24">
        <v>2.23</v>
      </c>
      <c r="J188" s="24">
        <v>2.39</v>
      </c>
      <c r="K188" s="26"/>
      <c r="L188" s="26">
        <f t="shared" si="684"/>
        <v>0</v>
      </c>
      <c r="M188" s="26">
        <v>0</v>
      </c>
      <c r="N188" s="26">
        <f t="shared" si="685"/>
        <v>0</v>
      </c>
      <c r="O188" s="26">
        <v>0</v>
      </c>
      <c r="P188" s="26">
        <f t="shared" si="686"/>
        <v>0</v>
      </c>
      <c r="Q188" s="26">
        <v>0</v>
      </c>
      <c r="R188" s="26">
        <f t="shared" si="687"/>
        <v>0</v>
      </c>
      <c r="S188" s="26">
        <v>0</v>
      </c>
      <c r="T188" s="26">
        <f t="shared" si="688"/>
        <v>0</v>
      </c>
      <c r="U188" s="26"/>
      <c r="V188" s="26">
        <f t="shared" si="689"/>
        <v>0</v>
      </c>
      <c r="W188" s="26">
        <v>0</v>
      </c>
      <c r="X188" s="26">
        <f t="shared" si="690"/>
        <v>0</v>
      </c>
      <c r="Y188" s="26">
        <v>0</v>
      </c>
      <c r="Z188" s="26">
        <f t="shared" si="691"/>
        <v>0</v>
      </c>
      <c r="AA188" s="26">
        <v>790</v>
      </c>
      <c r="AB188" s="26">
        <f t="shared" si="692"/>
        <v>13309289.011200003</v>
      </c>
      <c r="AC188" s="26">
        <v>0</v>
      </c>
      <c r="AD188" s="26">
        <f t="shared" si="693"/>
        <v>0</v>
      </c>
      <c r="AE188" s="26">
        <v>0</v>
      </c>
      <c r="AF188" s="26">
        <f t="shared" si="694"/>
        <v>0</v>
      </c>
      <c r="AG188" s="26">
        <v>0</v>
      </c>
      <c r="AH188" s="26">
        <f t="shared" si="695"/>
        <v>0</v>
      </c>
      <c r="AI188" s="26">
        <v>0</v>
      </c>
      <c r="AJ188" s="26">
        <f t="shared" si="696"/>
        <v>0</v>
      </c>
      <c r="AK188" s="26">
        <v>0</v>
      </c>
      <c r="AL188" s="26">
        <f t="shared" si="697"/>
        <v>0</v>
      </c>
      <c r="AM188" s="26">
        <v>1</v>
      </c>
      <c r="AN188" s="26">
        <f t="shared" si="698"/>
        <v>13218.573312000002</v>
      </c>
      <c r="AO188" s="26">
        <v>0</v>
      </c>
      <c r="AP188" s="26">
        <f t="shared" si="699"/>
        <v>0</v>
      </c>
      <c r="AQ188" s="26">
        <v>0</v>
      </c>
      <c r="AR188" s="26">
        <f t="shared" si="700"/>
        <v>0</v>
      </c>
      <c r="AS188" s="26">
        <v>1927</v>
      </c>
      <c r="AT188" s="26">
        <f t="shared" si="701"/>
        <v>27470009.656320006</v>
      </c>
      <c r="AU188" s="26">
        <v>0</v>
      </c>
      <c r="AV188" s="26">
        <f t="shared" si="702"/>
        <v>0</v>
      </c>
      <c r="AW188" s="26">
        <v>0</v>
      </c>
      <c r="AX188" s="26">
        <f t="shared" si="703"/>
        <v>0</v>
      </c>
      <c r="AY188" s="26">
        <v>0</v>
      </c>
      <c r="AZ188" s="26">
        <f t="shared" si="704"/>
        <v>0</v>
      </c>
      <c r="BA188" s="26">
        <v>0</v>
      </c>
      <c r="BB188" s="26">
        <f t="shared" si="705"/>
        <v>0</v>
      </c>
      <c r="BC188" s="26">
        <v>0</v>
      </c>
      <c r="BD188" s="26">
        <f t="shared" si="706"/>
        <v>0</v>
      </c>
      <c r="BE188" s="26">
        <v>0</v>
      </c>
      <c r="BF188" s="26">
        <f t="shared" si="707"/>
        <v>0</v>
      </c>
      <c r="BG188" s="26"/>
      <c r="BH188" s="26">
        <f t="shared" si="708"/>
        <v>0</v>
      </c>
      <c r="BI188" s="26">
        <v>0</v>
      </c>
      <c r="BJ188" s="26">
        <f t="shared" si="709"/>
        <v>0</v>
      </c>
      <c r="BK188" s="26">
        <v>0</v>
      </c>
      <c r="BL188" s="26">
        <f t="shared" si="710"/>
        <v>0</v>
      </c>
      <c r="BM188" s="26">
        <v>5</v>
      </c>
      <c r="BN188" s="26">
        <f t="shared" si="711"/>
        <v>108858.83904000001</v>
      </c>
      <c r="BO188" s="26"/>
      <c r="BP188" s="26">
        <f t="shared" si="712"/>
        <v>0</v>
      </c>
      <c r="BQ188" s="26">
        <v>0</v>
      </c>
      <c r="BR188" s="26">
        <f t="shared" si="713"/>
        <v>0</v>
      </c>
      <c r="BS188" s="26"/>
      <c r="BT188" s="26">
        <f t="shared" si="714"/>
        <v>0</v>
      </c>
      <c r="BU188" s="26">
        <v>34</v>
      </c>
      <c r="BV188" s="26">
        <f t="shared" si="715"/>
        <v>740240.10547200008</v>
      </c>
      <c r="BW188" s="26">
        <v>7</v>
      </c>
      <c r="BX188" s="26">
        <f t="shared" si="716"/>
        <v>104504.48547840001</v>
      </c>
      <c r="BY188" s="26">
        <v>0</v>
      </c>
      <c r="BZ188" s="26">
        <f t="shared" si="717"/>
        <v>0</v>
      </c>
      <c r="CA188" s="26">
        <v>0</v>
      </c>
      <c r="CB188" s="26">
        <f t="shared" si="718"/>
        <v>0</v>
      </c>
      <c r="CC188" s="26">
        <v>0</v>
      </c>
      <c r="CD188" s="26">
        <f t="shared" si="719"/>
        <v>0</v>
      </c>
      <c r="CE188" s="26">
        <v>0</v>
      </c>
      <c r="CF188" s="26">
        <f t="shared" si="720"/>
        <v>0</v>
      </c>
      <c r="CG188" s="26">
        <v>0</v>
      </c>
      <c r="CH188" s="26">
        <f t="shared" si="721"/>
        <v>0</v>
      </c>
      <c r="CI188" s="26"/>
      <c r="CJ188" s="26">
        <f t="shared" si="722"/>
        <v>0</v>
      </c>
      <c r="CK188" s="26">
        <v>0</v>
      </c>
      <c r="CL188" s="26">
        <f t="shared" si="723"/>
        <v>0</v>
      </c>
      <c r="CM188" s="27">
        <v>737</v>
      </c>
      <c r="CN188" s="27">
        <f t="shared" si="724"/>
        <v>11919731.849625599</v>
      </c>
      <c r="CO188" s="26"/>
      <c r="CP188" s="26">
        <f t="shared" si="725"/>
        <v>0</v>
      </c>
      <c r="CQ188" s="26">
        <v>0</v>
      </c>
      <c r="CR188" s="26">
        <f t="shared" si="726"/>
        <v>0</v>
      </c>
      <c r="CS188" s="26">
        <v>0</v>
      </c>
      <c r="CT188" s="26">
        <f t="shared" si="727"/>
        <v>0</v>
      </c>
      <c r="CU188" s="26">
        <v>8</v>
      </c>
      <c r="CV188" s="26">
        <f t="shared" si="728"/>
        <v>149292.12211200001</v>
      </c>
      <c r="CW188" s="26">
        <v>0</v>
      </c>
      <c r="CX188" s="26">
        <f t="shared" si="729"/>
        <v>0</v>
      </c>
      <c r="CY188" s="26">
        <v>0</v>
      </c>
      <c r="CZ188" s="26">
        <f t="shared" si="730"/>
        <v>0</v>
      </c>
      <c r="DA188" s="26">
        <v>0</v>
      </c>
      <c r="DB188" s="26">
        <f t="shared" si="731"/>
        <v>0</v>
      </c>
      <c r="DC188" s="26">
        <v>4</v>
      </c>
      <c r="DD188" s="26">
        <f t="shared" si="732"/>
        <v>123854.69952000002</v>
      </c>
      <c r="DE188" s="26">
        <v>0</v>
      </c>
      <c r="DF188" s="26">
        <f t="shared" si="733"/>
        <v>0</v>
      </c>
      <c r="DG188" s="26"/>
      <c r="DH188" s="26"/>
      <c r="DI188" s="26"/>
      <c r="DJ188" s="26"/>
      <c r="DK188" s="26"/>
      <c r="DL188" s="26">
        <f t="shared" si="734"/>
        <v>0</v>
      </c>
      <c r="DM188" s="26"/>
      <c r="DN188" s="26"/>
      <c r="DO188" s="26"/>
      <c r="DP188" s="26"/>
      <c r="DQ188" s="32">
        <f t="shared" si="735"/>
        <v>3513</v>
      </c>
      <c r="DR188" s="32">
        <f t="shared" si="735"/>
        <v>53938999.342080012</v>
      </c>
    </row>
    <row r="189" spans="1:122" x14ac:dyDescent="0.25">
      <c r="A189" s="28"/>
      <c r="B189" s="29">
        <v>161</v>
      </c>
      <c r="C189" s="23" t="s">
        <v>251</v>
      </c>
      <c r="D189" s="24">
        <f t="shared" si="556"/>
        <v>18150.400000000001</v>
      </c>
      <c r="E189" s="30">
        <v>0.66</v>
      </c>
      <c r="F189" s="25">
        <v>1</v>
      </c>
      <c r="G189" s="24">
        <v>1.4</v>
      </c>
      <c r="H189" s="24">
        <v>1.68</v>
      </c>
      <c r="I189" s="24">
        <v>2.23</v>
      </c>
      <c r="J189" s="24">
        <v>2.39</v>
      </c>
      <c r="K189" s="26"/>
      <c r="L189" s="26">
        <f t="shared" si="684"/>
        <v>0</v>
      </c>
      <c r="M189" s="26"/>
      <c r="N189" s="26">
        <f t="shared" si="685"/>
        <v>0</v>
      </c>
      <c r="O189" s="26"/>
      <c r="P189" s="26">
        <f t="shared" si="686"/>
        <v>0</v>
      </c>
      <c r="Q189" s="26"/>
      <c r="R189" s="26">
        <f t="shared" si="687"/>
        <v>0</v>
      </c>
      <c r="S189" s="26"/>
      <c r="T189" s="26">
        <f t="shared" si="688"/>
        <v>0</v>
      </c>
      <c r="U189" s="26">
        <v>5</v>
      </c>
      <c r="V189" s="26">
        <f t="shared" si="689"/>
        <v>92240.332800000004</v>
      </c>
      <c r="W189" s="26"/>
      <c r="X189" s="26">
        <f t="shared" si="690"/>
        <v>0</v>
      </c>
      <c r="Y189" s="26"/>
      <c r="Z189" s="26">
        <f t="shared" si="691"/>
        <v>0</v>
      </c>
      <c r="AA189" s="26">
        <v>5</v>
      </c>
      <c r="AB189" s="26">
        <f t="shared" si="692"/>
        <v>109011.3024</v>
      </c>
      <c r="AC189" s="26"/>
      <c r="AD189" s="26">
        <f t="shared" si="693"/>
        <v>0</v>
      </c>
      <c r="AE189" s="26">
        <v>2</v>
      </c>
      <c r="AF189" s="26">
        <f t="shared" si="694"/>
        <v>34045.068287999995</v>
      </c>
      <c r="AG189" s="26">
        <v>1</v>
      </c>
      <c r="AH189" s="26">
        <f t="shared" si="695"/>
        <v>17106.388992</v>
      </c>
      <c r="AI189" s="26"/>
      <c r="AJ189" s="26">
        <f t="shared" si="696"/>
        <v>0</v>
      </c>
      <c r="AK189" s="26"/>
      <c r="AL189" s="26">
        <f t="shared" si="697"/>
        <v>0</v>
      </c>
      <c r="AM189" s="26"/>
      <c r="AN189" s="26">
        <f t="shared" si="698"/>
        <v>0</v>
      </c>
      <c r="AO189" s="26"/>
      <c r="AP189" s="26">
        <f t="shared" si="699"/>
        <v>0</v>
      </c>
      <c r="AQ189" s="26"/>
      <c r="AR189" s="26">
        <f t="shared" si="700"/>
        <v>0</v>
      </c>
      <c r="AS189" s="26">
        <v>250</v>
      </c>
      <c r="AT189" s="26">
        <f t="shared" si="701"/>
        <v>4612016.6400000006</v>
      </c>
      <c r="AU189" s="26"/>
      <c r="AV189" s="26">
        <f t="shared" si="702"/>
        <v>0</v>
      </c>
      <c r="AW189" s="26"/>
      <c r="AX189" s="26">
        <f t="shared" si="703"/>
        <v>0</v>
      </c>
      <c r="AY189" s="26"/>
      <c r="AZ189" s="26">
        <f t="shared" si="704"/>
        <v>0</v>
      </c>
      <c r="BA189" s="26"/>
      <c r="BB189" s="26">
        <f t="shared" si="705"/>
        <v>0</v>
      </c>
      <c r="BC189" s="26"/>
      <c r="BD189" s="26">
        <f t="shared" si="706"/>
        <v>0</v>
      </c>
      <c r="BE189" s="26"/>
      <c r="BF189" s="26">
        <f t="shared" si="707"/>
        <v>0</v>
      </c>
      <c r="BG189" s="26"/>
      <c r="BH189" s="26">
        <f t="shared" si="708"/>
        <v>0</v>
      </c>
      <c r="BI189" s="26"/>
      <c r="BJ189" s="26">
        <f t="shared" si="709"/>
        <v>0</v>
      </c>
      <c r="BK189" s="26"/>
      <c r="BL189" s="26">
        <f t="shared" si="710"/>
        <v>0</v>
      </c>
      <c r="BM189" s="26"/>
      <c r="BN189" s="26">
        <f t="shared" si="711"/>
        <v>0</v>
      </c>
      <c r="BO189" s="26">
        <v>2</v>
      </c>
      <c r="BP189" s="26">
        <f t="shared" si="712"/>
        <v>60375.490560000006</v>
      </c>
      <c r="BQ189" s="26"/>
      <c r="BR189" s="26">
        <f t="shared" si="713"/>
        <v>0</v>
      </c>
      <c r="BS189" s="26"/>
      <c r="BT189" s="26">
        <f t="shared" si="714"/>
        <v>0</v>
      </c>
      <c r="BU189" s="26"/>
      <c r="BV189" s="26">
        <f t="shared" si="715"/>
        <v>0</v>
      </c>
      <c r="BW189" s="26">
        <v>8</v>
      </c>
      <c r="BX189" s="26">
        <f t="shared" si="716"/>
        <v>154561.25583360001</v>
      </c>
      <c r="BY189" s="26"/>
      <c r="BZ189" s="26">
        <f t="shared" si="717"/>
        <v>0</v>
      </c>
      <c r="CA189" s="26"/>
      <c r="CB189" s="26">
        <f t="shared" si="718"/>
        <v>0</v>
      </c>
      <c r="CC189" s="26"/>
      <c r="CD189" s="26">
        <f t="shared" si="719"/>
        <v>0</v>
      </c>
      <c r="CE189" s="26">
        <v>1</v>
      </c>
      <c r="CF189" s="26">
        <f t="shared" si="720"/>
        <v>20427.040972800001</v>
      </c>
      <c r="CG189" s="26"/>
      <c r="CH189" s="26">
        <f t="shared" si="721"/>
        <v>0</v>
      </c>
      <c r="CI189" s="26"/>
      <c r="CJ189" s="26">
        <f t="shared" si="722"/>
        <v>0</v>
      </c>
      <c r="CK189" s="26"/>
      <c r="CL189" s="26">
        <f t="shared" si="723"/>
        <v>0</v>
      </c>
      <c r="CM189" s="27">
        <v>86</v>
      </c>
      <c r="CN189" s="27">
        <f t="shared" si="724"/>
        <v>1799994.6252288003</v>
      </c>
      <c r="CO189" s="26">
        <v>4</v>
      </c>
      <c r="CP189" s="26">
        <f t="shared" si="725"/>
        <v>83720.680243200011</v>
      </c>
      <c r="CQ189" s="26"/>
      <c r="CR189" s="26">
        <f t="shared" si="726"/>
        <v>0</v>
      </c>
      <c r="CS189" s="26"/>
      <c r="CT189" s="26">
        <f t="shared" si="727"/>
        <v>0</v>
      </c>
      <c r="CU189" s="26"/>
      <c r="CV189" s="26">
        <f t="shared" si="728"/>
        <v>0</v>
      </c>
      <c r="CW189" s="26"/>
      <c r="CX189" s="26">
        <f t="shared" si="729"/>
        <v>0</v>
      </c>
      <c r="CY189" s="26"/>
      <c r="CZ189" s="26">
        <f t="shared" si="730"/>
        <v>0</v>
      </c>
      <c r="DA189" s="26"/>
      <c r="DB189" s="26">
        <f t="shared" si="731"/>
        <v>0</v>
      </c>
      <c r="DC189" s="26"/>
      <c r="DD189" s="26">
        <f t="shared" si="732"/>
        <v>0</v>
      </c>
      <c r="DE189" s="26">
        <v>1</v>
      </c>
      <c r="DF189" s="26">
        <f t="shared" si="733"/>
        <v>40082.617344000006</v>
      </c>
      <c r="DG189" s="26"/>
      <c r="DH189" s="26"/>
      <c r="DI189" s="26"/>
      <c r="DJ189" s="26"/>
      <c r="DK189" s="26"/>
      <c r="DL189" s="26">
        <f t="shared" si="734"/>
        <v>0</v>
      </c>
      <c r="DM189" s="26"/>
      <c r="DN189" s="26"/>
      <c r="DO189" s="26"/>
      <c r="DP189" s="26"/>
      <c r="DQ189" s="32">
        <f t="shared" si="735"/>
        <v>365</v>
      </c>
      <c r="DR189" s="32">
        <f t="shared" si="735"/>
        <v>7023581.4426624002</v>
      </c>
    </row>
    <row r="190" spans="1:122" x14ac:dyDescent="0.25">
      <c r="A190" s="28">
        <v>22</v>
      </c>
      <c r="B190" s="43"/>
      <c r="C190" s="47" t="s">
        <v>252</v>
      </c>
      <c r="D190" s="24">
        <f t="shared" si="556"/>
        <v>18150.400000000001</v>
      </c>
      <c r="E190" s="50"/>
      <c r="F190" s="25"/>
      <c r="G190" s="24"/>
      <c r="H190" s="24"/>
      <c r="I190" s="24"/>
      <c r="J190" s="24"/>
      <c r="K190" s="31">
        <f t="shared" ref="K190:Z190" si="736">SUM(K191:K194)</f>
        <v>0</v>
      </c>
      <c r="L190" s="31">
        <f t="shared" si="736"/>
        <v>0</v>
      </c>
      <c r="M190" s="31">
        <f t="shared" si="736"/>
        <v>317</v>
      </c>
      <c r="N190" s="31">
        <f t="shared" si="736"/>
        <v>10735631.26272</v>
      </c>
      <c r="O190" s="31">
        <f t="shared" si="736"/>
        <v>25</v>
      </c>
      <c r="P190" s="31">
        <f t="shared" si="736"/>
        <v>1750787.5840000003</v>
      </c>
      <c r="Q190" s="31">
        <f t="shared" si="736"/>
        <v>0</v>
      </c>
      <c r="R190" s="31">
        <f t="shared" si="736"/>
        <v>0</v>
      </c>
      <c r="S190" s="31">
        <f t="shared" si="736"/>
        <v>0</v>
      </c>
      <c r="T190" s="31">
        <f t="shared" si="736"/>
        <v>0</v>
      </c>
      <c r="U190" s="31">
        <f t="shared" si="736"/>
        <v>0</v>
      </c>
      <c r="V190" s="31">
        <f t="shared" si="736"/>
        <v>0</v>
      </c>
      <c r="W190" s="31">
        <f t="shared" si="736"/>
        <v>0</v>
      </c>
      <c r="X190" s="31">
        <f t="shared" si="736"/>
        <v>0</v>
      </c>
      <c r="Y190" s="31">
        <f t="shared" si="736"/>
        <v>0</v>
      </c>
      <c r="Z190" s="31">
        <f t="shared" si="736"/>
        <v>0</v>
      </c>
      <c r="AA190" s="31">
        <f t="shared" ref="AA190:AP190" si="737">SUM(AA191:AA194)</f>
        <v>0</v>
      </c>
      <c r="AB190" s="31">
        <f t="shared" si="737"/>
        <v>0</v>
      </c>
      <c r="AC190" s="31">
        <f t="shared" si="737"/>
        <v>0</v>
      </c>
      <c r="AD190" s="31">
        <f t="shared" si="737"/>
        <v>0</v>
      </c>
      <c r="AE190" s="31">
        <f t="shared" si="737"/>
        <v>6</v>
      </c>
      <c r="AF190" s="31">
        <f t="shared" si="737"/>
        <v>60352.621055999989</v>
      </c>
      <c r="AG190" s="31">
        <f t="shared" si="737"/>
        <v>30</v>
      </c>
      <c r="AH190" s="31">
        <f t="shared" si="737"/>
        <v>303249.62303999998</v>
      </c>
      <c r="AI190" s="31">
        <f t="shared" si="737"/>
        <v>8</v>
      </c>
      <c r="AJ190" s="31">
        <f t="shared" si="737"/>
        <v>80866.566144000011</v>
      </c>
      <c r="AK190" s="31">
        <f t="shared" si="737"/>
        <v>0</v>
      </c>
      <c r="AL190" s="31">
        <f t="shared" si="737"/>
        <v>0</v>
      </c>
      <c r="AM190" s="31">
        <f t="shared" si="737"/>
        <v>13</v>
      </c>
      <c r="AN190" s="31">
        <f t="shared" si="737"/>
        <v>131408.16998400001</v>
      </c>
      <c r="AO190" s="31">
        <f t="shared" si="737"/>
        <v>0</v>
      </c>
      <c r="AP190" s="31">
        <f t="shared" si="737"/>
        <v>0</v>
      </c>
      <c r="AQ190" s="31">
        <f t="shared" ref="AQ190:BF190" si="738">SUM(AQ191:AQ194)</f>
        <v>0</v>
      </c>
      <c r="AR190" s="31">
        <f t="shared" si="738"/>
        <v>0</v>
      </c>
      <c r="AS190" s="31">
        <f t="shared" si="738"/>
        <v>3</v>
      </c>
      <c r="AT190" s="31">
        <f t="shared" si="738"/>
        <v>32703.390719999999</v>
      </c>
      <c r="AU190" s="31">
        <f t="shared" si="738"/>
        <v>0</v>
      </c>
      <c r="AV190" s="31">
        <f t="shared" si="738"/>
        <v>0</v>
      </c>
      <c r="AW190" s="31">
        <f t="shared" si="738"/>
        <v>0</v>
      </c>
      <c r="AX190" s="31">
        <f t="shared" si="738"/>
        <v>0</v>
      </c>
      <c r="AY190" s="31">
        <f t="shared" si="738"/>
        <v>0</v>
      </c>
      <c r="AZ190" s="31">
        <f t="shared" si="738"/>
        <v>0</v>
      </c>
      <c r="BA190" s="31">
        <f t="shared" si="738"/>
        <v>0</v>
      </c>
      <c r="BB190" s="31">
        <f t="shared" si="738"/>
        <v>0</v>
      </c>
      <c r="BC190" s="31">
        <f t="shared" si="738"/>
        <v>0</v>
      </c>
      <c r="BD190" s="31">
        <f t="shared" si="738"/>
        <v>0</v>
      </c>
      <c r="BE190" s="31">
        <f t="shared" si="738"/>
        <v>2</v>
      </c>
      <c r="BF190" s="31">
        <f t="shared" si="738"/>
        <v>51334.413312000012</v>
      </c>
      <c r="BG190" s="31">
        <f t="shared" ref="BG190:BV190" si="739">SUM(BG191:BG194)</f>
        <v>0</v>
      </c>
      <c r="BH190" s="31">
        <f t="shared" si="739"/>
        <v>0</v>
      </c>
      <c r="BI190" s="31">
        <f t="shared" si="739"/>
        <v>0</v>
      </c>
      <c r="BJ190" s="31">
        <f t="shared" si="739"/>
        <v>0</v>
      </c>
      <c r="BK190" s="31">
        <f t="shared" si="739"/>
        <v>0</v>
      </c>
      <c r="BL190" s="31">
        <f t="shared" si="739"/>
        <v>0</v>
      </c>
      <c r="BM190" s="31">
        <f t="shared" si="739"/>
        <v>9</v>
      </c>
      <c r="BN190" s="31">
        <f t="shared" si="739"/>
        <v>149840.990208</v>
      </c>
      <c r="BO190" s="31">
        <f t="shared" si="739"/>
        <v>2</v>
      </c>
      <c r="BP190" s="31">
        <f t="shared" si="739"/>
        <v>35676.426240000001</v>
      </c>
      <c r="BQ190" s="31">
        <f t="shared" si="739"/>
        <v>5</v>
      </c>
      <c r="BR190" s="31">
        <f t="shared" si="739"/>
        <v>60352.621055999989</v>
      </c>
      <c r="BS190" s="31">
        <f t="shared" si="739"/>
        <v>9</v>
      </c>
      <c r="BT190" s="31">
        <f t="shared" si="739"/>
        <v>144901.17734400003</v>
      </c>
      <c r="BU190" s="31">
        <f t="shared" si="739"/>
        <v>6</v>
      </c>
      <c r="BV190" s="31">
        <f t="shared" si="739"/>
        <v>99893.993472000002</v>
      </c>
      <c r="BW190" s="31">
        <f t="shared" ref="BW190:CL190" si="740">SUM(BW191:BW194)</f>
        <v>9</v>
      </c>
      <c r="BX190" s="31">
        <f t="shared" si="740"/>
        <v>188225.16572160003</v>
      </c>
      <c r="BY190" s="31">
        <f t="shared" si="740"/>
        <v>0</v>
      </c>
      <c r="BZ190" s="31">
        <f t="shared" si="740"/>
        <v>0</v>
      </c>
      <c r="CA190" s="31">
        <f t="shared" si="740"/>
        <v>20</v>
      </c>
      <c r="CB190" s="31">
        <f t="shared" si="740"/>
        <v>228329.12793599998</v>
      </c>
      <c r="CC190" s="31">
        <f t="shared" si="740"/>
        <v>23</v>
      </c>
      <c r="CD190" s="31">
        <f t="shared" si="740"/>
        <v>277622.05685759999</v>
      </c>
      <c r="CE190" s="31">
        <f t="shared" si="740"/>
        <v>7</v>
      </c>
      <c r="CF190" s="31">
        <f t="shared" si="740"/>
        <v>84493.669478400014</v>
      </c>
      <c r="CG190" s="31">
        <f t="shared" si="740"/>
        <v>0</v>
      </c>
      <c r="CH190" s="31">
        <f t="shared" si="740"/>
        <v>0</v>
      </c>
      <c r="CI190" s="31">
        <f t="shared" si="740"/>
        <v>2</v>
      </c>
      <c r="CJ190" s="31">
        <f t="shared" si="740"/>
        <v>24735.655526400005</v>
      </c>
      <c r="CK190" s="31">
        <f t="shared" si="740"/>
        <v>0</v>
      </c>
      <c r="CL190" s="31">
        <f t="shared" si="740"/>
        <v>0</v>
      </c>
      <c r="CM190" s="31">
        <f t="shared" ref="CM190:DB190" si="741">SUM(CM191:CM194)</f>
        <v>0</v>
      </c>
      <c r="CN190" s="31">
        <f t="shared" si="741"/>
        <v>0</v>
      </c>
      <c r="CO190" s="31">
        <f t="shared" si="741"/>
        <v>35</v>
      </c>
      <c r="CP190" s="31">
        <f t="shared" si="741"/>
        <v>432873.97171200009</v>
      </c>
      <c r="CQ190" s="31">
        <f t="shared" si="741"/>
        <v>0</v>
      </c>
      <c r="CR190" s="31">
        <f t="shared" si="741"/>
        <v>0</v>
      </c>
      <c r="CS190" s="31">
        <f t="shared" si="741"/>
        <v>0</v>
      </c>
      <c r="CT190" s="31">
        <f t="shared" si="741"/>
        <v>0</v>
      </c>
      <c r="CU190" s="31">
        <f t="shared" si="741"/>
        <v>54</v>
      </c>
      <c r="CV190" s="31">
        <f t="shared" si="741"/>
        <v>984303.4521600001</v>
      </c>
      <c r="CW190" s="31">
        <f t="shared" si="741"/>
        <v>10</v>
      </c>
      <c r="CX190" s="31">
        <f t="shared" si="741"/>
        <v>142705.70495999997</v>
      </c>
      <c r="CY190" s="31">
        <f t="shared" si="741"/>
        <v>0</v>
      </c>
      <c r="CZ190" s="31">
        <f t="shared" si="741"/>
        <v>0</v>
      </c>
      <c r="DA190" s="31">
        <f t="shared" si="741"/>
        <v>0</v>
      </c>
      <c r="DB190" s="31">
        <f t="shared" si="741"/>
        <v>0</v>
      </c>
      <c r="DC190" s="31">
        <f t="shared" ref="DC190:DR190" si="742">SUM(DC191:DC194)</f>
        <v>1</v>
      </c>
      <c r="DD190" s="31">
        <f t="shared" si="742"/>
        <v>23678.104320000002</v>
      </c>
      <c r="DE190" s="31">
        <f t="shared" si="742"/>
        <v>4</v>
      </c>
      <c r="DF190" s="31">
        <f t="shared" si="742"/>
        <v>94740.731904</v>
      </c>
      <c r="DG190" s="31">
        <f t="shared" si="742"/>
        <v>0</v>
      </c>
      <c r="DH190" s="31">
        <f t="shared" si="742"/>
        <v>0</v>
      </c>
      <c r="DI190" s="31">
        <f t="shared" si="742"/>
        <v>0</v>
      </c>
      <c r="DJ190" s="31">
        <f t="shared" si="742"/>
        <v>0</v>
      </c>
      <c r="DK190" s="31">
        <f t="shared" si="742"/>
        <v>0</v>
      </c>
      <c r="DL190" s="31">
        <f t="shared" si="742"/>
        <v>0</v>
      </c>
      <c r="DM190" s="31">
        <f t="shared" si="742"/>
        <v>0</v>
      </c>
      <c r="DN190" s="31">
        <f t="shared" si="742"/>
        <v>0</v>
      </c>
      <c r="DO190" s="31">
        <f t="shared" si="742"/>
        <v>0</v>
      </c>
      <c r="DP190" s="31">
        <f t="shared" si="742"/>
        <v>0</v>
      </c>
      <c r="DQ190" s="31">
        <f t="shared" si="742"/>
        <v>600</v>
      </c>
      <c r="DR190" s="31">
        <f t="shared" si="742"/>
        <v>16118706.479871999</v>
      </c>
    </row>
    <row r="191" spans="1:122" s="6" customFormat="1" ht="20.25" customHeight="1" x14ac:dyDescent="0.25">
      <c r="A191" s="33"/>
      <c r="B191" s="35">
        <v>162</v>
      </c>
      <c r="C191" s="23" t="s">
        <v>253</v>
      </c>
      <c r="D191" s="24">
        <f t="shared" si="556"/>
        <v>18150.400000000001</v>
      </c>
      <c r="E191" s="30">
        <v>1.1100000000000001</v>
      </c>
      <c r="F191" s="25">
        <v>1</v>
      </c>
      <c r="G191" s="24">
        <v>1.4</v>
      </c>
      <c r="H191" s="24">
        <v>1.68</v>
      </c>
      <c r="I191" s="24">
        <v>2.23</v>
      </c>
      <c r="J191" s="24">
        <v>2.39</v>
      </c>
      <c r="K191" s="26"/>
      <c r="L191" s="26">
        <f>K191*D191*E191*F191*G191*$L$6</f>
        <v>0</v>
      </c>
      <c r="M191" s="26">
        <v>12</v>
      </c>
      <c r="N191" s="26">
        <f>M191*D191*E191*F191*G191*$N$6</f>
        <v>440009.25696000009</v>
      </c>
      <c r="O191" s="26"/>
      <c r="P191" s="26">
        <f>O191*D191*E191*F191*G191*$P$6</f>
        <v>0</v>
      </c>
      <c r="Q191" s="26"/>
      <c r="R191" s="26">
        <f>Q191*D191*E191*F191*G191*$R$6</f>
        <v>0</v>
      </c>
      <c r="S191" s="26"/>
      <c r="T191" s="26">
        <f>S191*D191*E191*F191*G191*$T$6</f>
        <v>0</v>
      </c>
      <c r="U191" s="26"/>
      <c r="V191" s="26">
        <f>U191*D191*E191*F191*G191*$V$6</f>
        <v>0</v>
      </c>
      <c r="W191" s="26"/>
      <c r="X191" s="26">
        <f>W191*D191*E191*F191*G191*$X$6</f>
        <v>0</v>
      </c>
      <c r="Y191" s="26"/>
      <c r="Z191" s="26">
        <f>Y191*D191*E191*F191*G191*$Z$6</f>
        <v>0</v>
      </c>
      <c r="AA191" s="26"/>
      <c r="AB191" s="26">
        <f>AA191*D191*E191*F191*G191*$AB$6</f>
        <v>0</v>
      </c>
      <c r="AC191" s="26"/>
      <c r="AD191" s="26">
        <f>AC191*D191*E191*F191*G191*$AD$6</f>
        <v>0</v>
      </c>
      <c r="AE191" s="26"/>
      <c r="AF191" s="26">
        <f>AE191*D191*E191*F191*G191*$AF$6</f>
        <v>0</v>
      </c>
      <c r="AG191" s="26"/>
      <c r="AH191" s="26">
        <f>AG191*D191*E191*F191*G191*$AH$6</f>
        <v>0</v>
      </c>
      <c r="AI191" s="26"/>
      <c r="AJ191" s="26">
        <f>AI191*D191*E191*F191*G191*$AJ$6</f>
        <v>0</v>
      </c>
      <c r="AK191" s="26"/>
      <c r="AL191" s="26">
        <f>AK191*D191*E191*F191*G191*$AL$6</f>
        <v>0</v>
      </c>
      <c r="AM191" s="26">
        <v>0</v>
      </c>
      <c r="AN191" s="26">
        <f>AM191*D191*E191*F191*G191*$AN$6</f>
        <v>0</v>
      </c>
      <c r="AO191" s="26"/>
      <c r="AP191" s="26">
        <f>AO191*D191*E191*F191*G191*$AP$6</f>
        <v>0</v>
      </c>
      <c r="AQ191" s="26"/>
      <c r="AR191" s="26">
        <f>AQ191*D191*E191*F191*G191*$AR$6</f>
        <v>0</v>
      </c>
      <c r="AS191" s="26"/>
      <c r="AT191" s="26">
        <f>AS191*D191*E191*F191*G191*$AT$6</f>
        <v>0</v>
      </c>
      <c r="AU191" s="26"/>
      <c r="AV191" s="26">
        <f>AU191*D191*E191*F191*G191*$AV$6</f>
        <v>0</v>
      </c>
      <c r="AW191" s="26"/>
      <c r="AX191" s="26">
        <f>AW191*D191*E191*F191*G191*$AX$6</f>
        <v>0</v>
      </c>
      <c r="AY191" s="26"/>
      <c r="AZ191" s="26">
        <f>AY191*D191*E191*F191*G191*$AZ$6</f>
        <v>0</v>
      </c>
      <c r="BA191" s="26"/>
      <c r="BB191" s="26">
        <f>BA191*D191*E191*F191*G191*$BB$6</f>
        <v>0</v>
      </c>
      <c r="BC191" s="26"/>
      <c r="BD191" s="26">
        <f>BC191*D191*E191*F191*G191*$BD$6</f>
        <v>0</v>
      </c>
      <c r="BE191" s="26">
        <v>2</v>
      </c>
      <c r="BF191" s="26">
        <f>BE191*D191*E191*F191*G191*$BF$6</f>
        <v>51334.413312000012</v>
      </c>
      <c r="BG191" s="26"/>
      <c r="BH191" s="26">
        <f>BG191*D191*E191*F191*G191*$BH$6</f>
        <v>0</v>
      </c>
      <c r="BI191" s="26"/>
      <c r="BJ191" s="26">
        <f>BI191*D191*E191*F191*G191*$BJ$6</f>
        <v>0</v>
      </c>
      <c r="BK191" s="26"/>
      <c r="BL191" s="26">
        <f>BK191*D191*E191*F191*G191*$BL$6</f>
        <v>0</v>
      </c>
      <c r="BM191" s="26"/>
      <c r="BN191" s="26">
        <f>BM191*D191*E191*F191*H191*$BN$6</f>
        <v>0</v>
      </c>
      <c r="BO191" s="26"/>
      <c r="BP191" s="26">
        <f>BO191*D191*E191*F191*H191*$BP$6</f>
        <v>0</v>
      </c>
      <c r="BQ191" s="34"/>
      <c r="BR191" s="26">
        <f>BQ191*D191*E191*F191*H191*$BR$6</f>
        <v>0</v>
      </c>
      <c r="BS191" s="26">
        <v>2</v>
      </c>
      <c r="BT191" s="26">
        <f>BS191*D191*E191*F191*H191*$BT$6</f>
        <v>64985.982566400002</v>
      </c>
      <c r="BU191" s="26">
        <v>0</v>
      </c>
      <c r="BV191" s="26">
        <f>BU191*D191*E191*F191*H191*$BV$6</f>
        <v>0</v>
      </c>
      <c r="BW191" s="26"/>
      <c r="BX191" s="26">
        <f>BW191*D191*E191*F191*H191*$BX$6</f>
        <v>0</v>
      </c>
      <c r="BY191" s="26"/>
      <c r="BZ191" s="26">
        <f>BY191*D191*E191*F191*H191*$BZ$6</f>
        <v>0</v>
      </c>
      <c r="CA191" s="26"/>
      <c r="CB191" s="26">
        <f>CA191*D191*E191*F191*H191*$CB$6</f>
        <v>0</v>
      </c>
      <c r="CC191" s="26"/>
      <c r="CD191" s="26">
        <f>CC191*D191*E191*F191*H191*$CD$6</f>
        <v>0</v>
      </c>
      <c r="CE191" s="26">
        <v>0</v>
      </c>
      <c r="CF191" s="26">
        <f>CE191*D191*E191*F191*H191*$CF$6</f>
        <v>0</v>
      </c>
      <c r="CG191" s="26"/>
      <c r="CH191" s="26">
        <f>CG191*D191*E191*F191*H191*$CH$6</f>
        <v>0</v>
      </c>
      <c r="CI191" s="26"/>
      <c r="CJ191" s="26">
        <f>CI191*D191*E191*F191*H191*$CJ$6</f>
        <v>0</v>
      </c>
      <c r="CK191" s="26"/>
      <c r="CL191" s="26">
        <f>CK191*D191*E191*F191*H191*$CL$6</f>
        <v>0</v>
      </c>
      <c r="CM191" s="27"/>
      <c r="CN191" s="27">
        <f>CM191*D191*E191*F191*H191*$CN$6</f>
        <v>0</v>
      </c>
      <c r="CO191" s="26"/>
      <c r="CP191" s="26">
        <f>CO191*D191*E191*F191*H191*$CP$6</f>
        <v>0</v>
      </c>
      <c r="CQ191" s="26"/>
      <c r="CR191" s="26">
        <f>CQ191*D191*E191*F191*H191*$CR$6</f>
        <v>0</v>
      </c>
      <c r="CS191" s="26"/>
      <c r="CT191" s="26">
        <f>CS191*D191*E191*F191*H191*$CT$6</f>
        <v>0</v>
      </c>
      <c r="CU191" s="26"/>
      <c r="CV191" s="26">
        <f>CU191*D191*E191*F191*H191*$CV$6</f>
        <v>0</v>
      </c>
      <c r="CW191" s="26"/>
      <c r="CX191" s="26">
        <f>CW191*D191*E191*F191*H191*$CX$6</f>
        <v>0</v>
      </c>
      <c r="CY191" s="26"/>
      <c r="CZ191" s="26">
        <f>CY191*D191*E191*F191*H191*$CZ$6</f>
        <v>0</v>
      </c>
      <c r="DA191" s="26"/>
      <c r="DB191" s="26">
        <f>DA191*D191*E191*F191*H191*$DB$6</f>
        <v>0</v>
      </c>
      <c r="DC191" s="26"/>
      <c r="DD191" s="26">
        <f>DC191*D191*E191*F191*I191*$DD$6</f>
        <v>0</v>
      </c>
      <c r="DE191" s="26"/>
      <c r="DF191" s="26">
        <f>DE191*D191*E191*F191*J191*$DF$6</f>
        <v>0</v>
      </c>
      <c r="DG191" s="26"/>
      <c r="DH191" s="26"/>
      <c r="DI191" s="26"/>
      <c r="DJ191" s="26"/>
      <c r="DK191" s="26"/>
      <c r="DL191" s="26">
        <f>DK191*D191*E191*F191*G191*$DL$6</f>
        <v>0</v>
      </c>
      <c r="DM191" s="26"/>
      <c r="DN191" s="26"/>
      <c r="DO191" s="26"/>
      <c r="DP191" s="26"/>
      <c r="DQ191" s="32">
        <f t="shared" ref="DQ191:DR194" si="743">SUM(K191,M191,O191,Q191,S191,U191,W191,Y191,AA191,AC191,AE191,AG191,AI191,AK191,AM191,AO191,AQ191,AS191,AU191,AW191,AY191,BA191,BC191,BE191,BG191,BI191,BK191,BM191,BO191,BQ191,BS191,BU191,BW191,BY191,CA191,CC191,CE191,CG191,CI191,CK191,CM191,CO191,CQ191,CS191,CU191,CW191,CY191,DA191,DC191,DE191,DI191,DG191,DK191,DM191,DO191)</f>
        <v>16</v>
      </c>
      <c r="DR191" s="32">
        <f t="shared" si="743"/>
        <v>556329.6528384001</v>
      </c>
    </row>
    <row r="192" spans="1:122" s="6" customFormat="1" x14ac:dyDescent="0.25">
      <c r="A192" s="33"/>
      <c r="B192" s="35">
        <v>163</v>
      </c>
      <c r="C192" s="23" t="s">
        <v>254</v>
      </c>
      <c r="D192" s="24">
        <f t="shared" si="556"/>
        <v>18150.400000000001</v>
      </c>
      <c r="E192" s="38">
        <v>0.39</v>
      </c>
      <c r="F192" s="25">
        <v>1</v>
      </c>
      <c r="G192" s="24">
        <v>1.4</v>
      </c>
      <c r="H192" s="24">
        <v>1.68</v>
      </c>
      <c r="I192" s="24">
        <v>2.23</v>
      </c>
      <c r="J192" s="24">
        <v>2.39</v>
      </c>
      <c r="K192" s="26"/>
      <c r="L192" s="26">
        <f>K192*D192*E192*F192*G192*$L$6</f>
        <v>0</v>
      </c>
      <c r="M192" s="26">
        <v>173</v>
      </c>
      <c r="N192" s="26">
        <f>M192*D192*E192*F192*G192*$N$6</f>
        <v>2228785.6281600003</v>
      </c>
      <c r="O192" s="26"/>
      <c r="P192" s="26">
        <f>O192*D192*E192*F192*G192*$P$6</f>
        <v>0</v>
      </c>
      <c r="Q192" s="26"/>
      <c r="R192" s="26">
        <f>Q192*D192*E192*F192*G192*$R$6</f>
        <v>0</v>
      </c>
      <c r="S192" s="26"/>
      <c r="T192" s="26">
        <f>S192*D192*E192*F192*G192*$T$6</f>
        <v>0</v>
      </c>
      <c r="U192" s="26"/>
      <c r="V192" s="26">
        <f>U192*D192*E192*F192*G192*$V$6</f>
        <v>0</v>
      </c>
      <c r="W192" s="26"/>
      <c r="X192" s="26">
        <f>W192*D192*E192*F192*G192*$X$6</f>
        <v>0</v>
      </c>
      <c r="Y192" s="26"/>
      <c r="Z192" s="26">
        <f>Y192*D192*E192*F192*G192*$Z$6</f>
        <v>0</v>
      </c>
      <c r="AA192" s="26"/>
      <c r="AB192" s="26">
        <f>AA192*D192*E192*F192*G192*$AB$6</f>
        <v>0</v>
      </c>
      <c r="AC192" s="26"/>
      <c r="AD192" s="26">
        <f>AC192*D192*E192*F192*G192*$AD$6</f>
        <v>0</v>
      </c>
      <c r="AE192" s="26">
        <v>6</v>
      </c>
      <c r="AF192" s="26">
        <f>AE192*D192*E192*F192*G192*$AF$6</f>
        <v>60352.621055999989</v>
      </c>
      <c r="AG192" s="26">
        <v>30</v>
      </c>
      <c r="AH192" s="26">
        <f>AG192*D192*E192*F192*G192*$AH$6</f>
        <v>303249.62303999998</v>
      </c>
      <c r="AI192" s="26">
        <v>8</v>
      </c>
      <c r="AJ192" s="26">
        <f>AI192*D192*E192*F192*G192*$AJ$6</f>
        <v>80866.566144000011</v>
      </c>
      <c r="AK192" s="26"/>
      <c r="AL192" s="26">
        <f>AK192*D192*E192*F192*G192*$AL$6</f>
        <v>0</v>
      </c>
      <c r="AM192" s="26">
        <v>13</v>
      </c>
      <c r="AN192" s="26">
        <f>AM192*D192*E192*F192*G192*$AN$6</f>
        <v>131408.16998400001</v>
      </c>
      <c r="AO192" s="26"/>
      <c r="AP192" s="26">
        <f>AO192*D192*E192*F192*G192*$AP$6</f>
        <v>0</v>
      </c>
      <c r="AQ192" s="26"/>
      <c r="AR192" s="26">
        <f>AQ192*D192*E192*F192*G192*$AR$6</f>
        <v>0</v>
      </c>
      <c r="AS192" s="26">
        <v>3</v>
      </c>
      <c r="AT192" s="26">
        <f>AS192*D192*E192*F192*G192*$AT$6</f>
        <v>32703.390719999999</v>
      </c>
      <c r="AU192" s="26"/>
      <c r="AV192" s="26">
        <f>AU192*D192*E192*F192*G192*$AV$6</f>
        <v>0</v>
      </c>
      <c r="AW192" s="26"/>
      <c r="AX192" s="26">
        <f>AW192*D192*E192*F192*G192*$AX$6</f>
        <v>0</v>
      </c>
      <c r="AY192" s="26"/>
      <c r="AZ192" s="26">
        <f>AY192*D192*E192*F192*G192*$AZ$6</f>
        <v>0</v>
      </c>
      <c r="BA192" s="26"/>
      <c r="BB192" s="26">
        <f>BA192*D192*E192*F192*G192*$BB$6</f>
        <v>0</v>
      </c>
      <c r="BC192" s="26"/>
      <c r="BD192" s="26">
        <f>BC192*D192*E192*F192*G192*$BD$6</f>
        <v>0</v>
      </c>
      <c r="BE192" s="26"/>
      <c r="BF192" s="26">
        <f>BE192*D192*E192*F192*G192*$BF$6</f>
        <v>0</v>
      </c>
      <c r="BG192" s="26"/>
      <c r="BH192" s="26">
        <f>BG192*D192*E192*F192*G192*$BH$6</f>
        <v>0</v>
      </c>
      <c r="BI192" s="26"/>
      <c r="BJ192" s="26">
        <f>BI192*D192*E192*F192*G192*$BJ$6</f>
        <v>0</v>
      </c>
      <c r="BK192" s="26"/>
      <c r="BL192" s="26">
        <f>BK192*D192*E192*F192*G192*$BL$6</f>
        <v>0</v>
      </c>
      <c r="BM192" s="26">
        <v>9</v>
      </c>
      <c r="BN192" s="26">
        <f>BM192*D192*E192*F192*H192*$BN$6</f>
        <v>149840.990208</v>
      </c>
      <c r="BO192" s="26">
        <v>2</v>
      </c>
      <c r="BP192" s="26">
        <f>BO192*D192*E192*F192*H192*$BP$6</f>
        <v>35676.426240000001</v>
      </c>
      <c r="BQ192" s="34">
        <v>5</v>
      </c>
      <c r="BR192" s="26">
        <f>BQ192*D192*E192*F192*H192*$BR$6</f>
        <v>60352.621055999989</v>
      </c>
      <c r="BS192" s="26">
        <v>7</v>
      </c>
      <c r="BT192" s="26">
        <f>BS192*D192*E192*F192*H192*$BT$6</f>
        <v>79915.194777600016</v>
      </c>
      <c r="BU192" s="26">
        <v>6</v>
      </c>
      <c r="BV192" s="26">
        <f>BU192*D192*E192*F192*H192*$BV$6</f>
        <v>99893.993472000002</v>
      </c>
      <c r="BW192" s="26">
        <v>7</v>
      </c>
      <c r="BX192" s="26">
        <f>BW192*D192*E192*F192*H192*$BX$6</f>
        <v>79915.194777600016</v>
      </c>
      <c r="BY192" s="26"/>
      <c r="BZ192" s="26">
        <f>BY192*D192*E192*F192*H192*$BZ$6</f>
        <v>0</v>
      </c>
      <c r="CA192" s="26">
        <v>20</v>
      </c>
      <c r="CB192" s="26">
        <f>CA192*D192*E192*F192*H192*$CB$6</f>
        <v>228329.12793599998</v>
      </c>
      <c r="CC192" s="26">
        <v>23</v>
      </c>
      <c r="CD192" s="26">
        <f>CC192*D192*E192*F192*H192*$CD$6</f>
        <v>277622.05685759999</v>
      </c>
      <c r="CE192" s="26">
        <v>7</v>
      </c>
      <c r="CF192" s="26">
        <f>CE192*D192*E192*F192*H192*$CF$6</f>
        <v>84493.669478400014</v>
      </c>
      <c r="CG192" s="26"/>
      <c r="CH192" s="26">
        <f>CG192*D192*E192*F192*H192*$CH$6</f>
        <v>0</v>
      </c>
      <c r="CI192" s="26">
        <v>2</v>
      </c>
      <c r="CJ192" s="26">
        <f>CI192*D192*E192*F192*H192*$CJ$6</f>
        <v>24735.655526400005</v>
      </c>
      <c r="CK192" s="26"/>
      <c r="CL192" s="26">
        <f>CK192*D192*E192*F192*H192*$CL$6</f>
        <v>0</v>
      </c>
      <c r="CM192" s="27"/>
      <c r="CN192" s="27">
        <f>CM192*D192*E192*F192*H192*$CN$6</f>
        <v>0</v>
      </c>
      <c r="CO192" s="26">
        <v>35</v>
      </c>
      <c r="CP192" s="26">
        <f>CO192*D192*E192*F192*H192*$CP$6</f>
        <v>432873.97171200009</v>
      </c>
      <c r="CQ192" s="26"/>
      <c r="CR192" s="26">
        <f>CQ192*D192*E192*F192*H192*$CR$6</f>
        <v>0</v>
      </c>
      <c r="CS192" s="26"/>
      <c r="CT192" s="26">
        <f>CS192*D192*E192*F192*H192*$CT$6</f>
        <v>0</v>
      </c>
      <c r="CU192" s="26">
        <v>50</v>
      </c>
      <c r="CV192" s="26">
        <f>CU192*D192*E192*F192*H192*$CV$6</f>
        <v>713528.52480000001</v>
      </c>
      <c r="CW192" s="26">
        <v>10</v>
      </c>
      <c r="CX192" s="26">
        <f>CW192*D192*E192*F192*H192*$CX$6</f>
        <v>142705.70495999997</v>
      </c>
      <c r="CY192" s="26"/>
      <c r="CZ192" s="26">
        <f>CY192*D192*E192*F192*H192*$CZ$6</f>
        <v>0</v>
      </c>
      <c r="DA192" s="26"/>
      <c r="DB192" s="26">
        <f>DA192*D192*E192*F192*H192*$DB$6</f>
        <v>0</v>
      </c>
      <c r="DC192" s="26">
        <v>1</v>
      </c>
      <c r="DD192" s="26">
        <f>DC192*D192*E192*F192*I192*$DD$6</f>
        <v>23678.104320000002</v>
      </c>
      <c r="DE192" s="26">
        <v>4</v>
      </c>
      <c r="DF192" s="26">
        <f>DE192*D192*E192*F192*J192*$DF$6</f>
        <v>94740.731904</v>
      </c>
      <c r="DG192" s="26"/>
      <c r="DH192" s="26"/>
      <c r="DI192" s="26"/>
      <c r="DJ192" s="26"/>
      <c r="DK192" s="26"/>
      <c r="DL192" s="26">
        <f>DK192*D192*E192*F192*G192*$DL$6</f>
        <v>0</v>
      </c>
      <c r="DM192" s="26"/>
      <c r="DN192" s="26"/>
      <c r="DO192" s="26"/>
      <c r="DP192" s="26"/>
      <c r="DQ192" s="32">
        <f t="shared" si="743"/>
        <v>421</v>
      </c>
      <c r="DR192" s="32">
        <f t="shared" si="743"/>
        <v>5365667.9671295993</v>
      </c>
    </row>
    <row r="193" spans="1:122" ht="30.75" customHeight="1" x14ac:dyDescent="0.25">
      <c r="A193" s="28"/>
      <c r="B193" s="29">
        <v>164</v>
      </c>
      <c r="C193" s="23" t="s">
        <v>255</v>
      </c>
      <c r="D193" s="24">
        <f t="shared" si="556"/>
        <v>18150.400000000001</v>
      </c>
      <c r="E193" s="30">
        <v>1.85</v>
      </c>
      <c r="F193" s="25">
        <v>1</v>
      </c>
      <c r="G193" s="24">
        <v>1.4</v>
      </c>
      <c r="H193" s="24">
        <v>1.68</v>
      </c>
      <c r="I193" s="24">
        <v>2.23</v>
      </c>
      <c r="J193" s="24">
        <v>2.39</v>
      </c>
      <c r="K193" s="26"/>
      <c r="L193" s="26">
        <f>K193*D193*E193*F193*G193*$L$6</f>
        <v>0</v>
      </c>
      <c r="M193" s="26">
        <v>132</v>
      </c>
      <c r="N193" s="26">
        <f>M193*D193*E193*F193*G193*$N$6</f>
        <v>8066836.3776000002</v>
      </c>
      <c r="O193" s="26"/>
      <c r="P193" s="26">
        <f>O193*D193*E193*F193*G193*$P$6</f>
        <v>0</v>
      </c>
      <c r="Q193" s="26"/>
      <c r="R193" s="26">
        <f>Q193*D193*E193*F193*G193*$R$6</f>
        <v>0</v>
      </c>
      <c r="S193" s="26"/>
      <c r="T193" s="26">
        <f>S193*D193*E193*F193*G193*$T$6</f>
        <v>0</v>
      </c>
      <c r="U193" s="26"/>
      <c r="V193" s="26">
        <f>U193*D193*E193*F193*G193*$V$6</f>
        <v>0</v>
      </c>
      <c r="W193" s="26"/>
      <c r="X193" s="26">
        <f>W193*D193*E193*F193*G193*$X$6</f>
        <v>0</v>
      </c>
      <c r="Y193" s="26"/>
      <c r="Z193" s="26">
        <f>Y193*D193*E193*F193*G193*$Z$6</f>
        <v>0</v>
      </c>
      <c r="AA193" s="26"/>
      <c r="AB193" s="26">
        <f>AA193*D193*E193*F193*G193*$AB$6</f>
        <v>0</v>
      </c>
      <c r="AC193" s="26"/>
      <c r="AD193" s="26">
        <f>AC193*D193*E193*F193*G193*$AD$6</f>
        <v>0</v>
      </c>
      <c r="AE193" s="26"/>
      <c r="AF193" s="26">
        <f>AE193*D193*E193*F193*G193*$AF$6</f>
        <v>0</v>
      </c>
      <c r="AG193" s="26"/>
      <c r="AH193" s="26">
        <f>AG193*D193*E193*F193*G193*$AH$6</f>
        <v>0</v>
      </c>
      <c r="AI193" s="26"/>
      <c r="AJ193" s="26">
        <f>AI193*D193*E193*F193*G193*$AJ$6</f>
        <v>0</v>
      </c>
      <c r="AK193" s="26"/>
      <c r="AL193" s="26">
        <f>AK193*D193*E193*F193*G193*$AL$6</f>
        <v>0</v>
      </c>
      <c r="AM193" s="26"/>
      <c r="AN193" s="26">
        <f>AM193*D193*E193*F193*G193*$AN$6</f>
        <v>0</v>
      </c>
      <c r="AO193" s="26"/>
      <c r="AP193" s="26">
        <f>AO193*D193*E193*F193*G193*$AP$6</f>
        <v>0</v>
      </c>
      <c r="AQ193" s="26"/>
      <c r="AR193" s="26">
        <f>AQ193*D193*E193*F193*G193*$AR$6</f>
        <v>0</v>
      </c>
      <c r="AS193" s="26"/>
      <c r="AT193" s="26">
        <f>AS193*D193*E193*F193*G193*$AT$6</f>
        <v>0</v>
      </c>
      <c r="AU193" s="26"/>
      <c r="AV193" s="26">
        <f>AU193*D193*E193*F193*G193*$AV$6</f>
        <v>0</v>
      </c>
      <c r="AW193" s="26"/>
      <c r="AX193" s="26">
        <f>AW193*D193*E193*F193*G193*$AX$6</f>
        <v>0</v>
      </c>
      <c r="AY193" s="26"/>
      <c r="AZ193" s="26">
        <f>AY193*D193*E193*F193*G193*$AZ$6</f>
        <v>0</v>
      </c>
      <c r="BA193" s="26"/>
      <c r="BB193" s="26">
        <f>BA193*D193*E193*F193*G193*$BB$6</f>
        <v>0</v>
      </c>
      <c r="BC193" s="26"/>
      <c r="BD193" s="26">
        <f>BC193*D193*E193*F193*G193*$BD$6</f>
        <v>0</v>
      </c>
      <c r="BE193" s="26"/>
      <c r="BF193" s="26">
        <f>BE193*D193*E193*F193*G193*$BF$6</f>
        <v>0</v>
      </c>
      <c r="BG193" s="26"/>
      <c r="BH193" s="26">
        <f>BG193*D193*E193*F193*G193*$BH$6</f>
        <v>0</v>
      </c>
      <c r="BI193" s="26"/>
      <c r="BJ193" s="26">
        <f>BI193*D193*E193*F193*G193*$BJ$6</f>
        <v>0</v>
      </c>
      <c r="BK193" s="26"/>
      <c r="BL193" s="26">
        <f>BK193*D193*E193*F193*G193*$BL$6</f>
        <v>0</v>
      </c>
      <c r="BM193" s="26"/>
      <c r="BN193" s="26">
        <f>BM193*D193*E193*F193*H193*$BN$6</f>
        <v>0</v>
      </c>
      <c r="BO193" s="26"/>
      <c r="BP193" s="26">
        <f>BO193*D193*E193*F193*H193*$BP$6</f>
        <v>0</v>
      </c>
      <c r="BQ193" s="26"/>
      <c r="BR193" s="26">
        <f>BQ193*D193*E193*F193*H193*$BR$6</f>
        <v>0</v>
      </c>
      <c r="BS193" s="26"/>
      <c r="BT193" s="26">
        <f>BS193*D193*E193*F193*H193*$BT$6</f>
        <v>0</v>
      </c>
      <c r="BU193" s="26"/>
      <c r="BV193" s="26">
        <f>BU193*D193*E193*F193*H193*$BV$6</f>
        <v>0</v>
      </c>
      <c r="BW193" s="26">
        <v>2</v>
      </c>
      <c r="BX193" s="26">
        <f>BW193*D193*E193*F193*H193*$BX$6</f>
        <v>108309.97094400002</v>
      </c>
      <c r="BY193" s="26"/>
      <c r="BZ193" s="26">
        <f>BY193*D193*E193*F193*H193*$BZ$6</f>
        <v>0</v>
      </c>
      <c r="CA193" s="26"/>
      <c r="CB193" s="26">
        <f>CA193*D193*E193*F193*H193*$CB$6</f>
        <v>0</v>
      </c>
      <c r="CC193" s="26"/>
      <c r="CD193" s="26">
        <f>CC193*D193*E193*F193*H193*$CD$6</f>
        <v>0</v>
      </c>
      <c r="CE193" s="26">
        <v>0</v>
      </c>
      <c r="CF193" s="26">
        <f>CE193*D193*E193*F193*H193*$CF$6</f>
        <v>0</v>
      </c>
      <c r="CG193" s="26"/>
      <c r="CH193" s="26">
        <f>CG193*D193*E193*F193*H193*$CH$6</f>
        <v>0</v>
      </c>
      <c r="CI193" s="26"/>
      <c r="CJ193" s="26">
        <f>CI193*D193*E193*F193*H193*$CJ$6</f>
        <v>0</v>
      </c>
      <c r="CK193" s="26"/>
      <c r="CL193" s="26">
        <f>CK193*D193*E193*F193*H193*$CL$6</f>
        <v>0</v>
      </c>
      <c r="CM193" s="27"/>
      <c r="CN193" s="27">
        <f>CM193*D193*E193*F193*H193*$CN$6</f>
        <v>0</v>
      </c>
      <c r="CO193" s="26"/>
      <c r="CP193" s="26">
        <f>CO193*D193*E193*F193*H193*$CP$6</f>
        <v>0</v>
      </c>
      <c r="CQ193" s="26"/>
      <c r="CR193" s="26">
        <f>CQ193*D193*E193*F193*H193*$CR$6</f>
        <v>0</v>
      </c>
      <c r="CS193" s="26"/>
      <c r="CT193" s="26">
        <f>CS193*D193*E193*F193*H193*$CT$6</f>
        <v>0</v>
      </c>
      <c r="CU193" s="26">
        <v>4</v>
      </c>
      <c r="CV193" s="26">
        <f>CU193*D193*E193*F193*H193*$CV$6</f>
        <v>270774.92736000003</v>
      </c>
      <c r="CW193" s="26"/>
      <c r="CX193" s="26">
        <f>CW193*D193*E193*F193*H193*$CX$6</f>
        <v>0</v>
      </c>
      <c r="CY193" s="26"/>
      <c r="CZ193" s="26">
        <f>CY193*D193*E193*F193*H193*$CZ$6</f>
        <v>0</v>
      </c>
      <c r="DA193" s="26"/>
      <c r="DB193" s="26">
        <f>DA193*D193*E193*F193*H193*$DB$6</f>
        <v>0</v>
      </c>
      <c r="DC193" s="26"/>
      <c r="DD193" s="26">
        <f>DC193*D193*E193*F193*I193*$DD$6</f>
        <v>0</v>
      </c>
      <c r="DE193" s="26"/>
      <c r="DF193" s="26">
        <f>DE193*D193*E193*F193*J193*$DF$6</f>
        <v>0</v>
      </c>
      <c r="DG193" s="26"/>
      <c r="DH193" s="26"/>
      <c r="DI193" s="26"/>
      <c r="DJ193" s="26"/>
      <c r="DK193" s="26"/>
      <c r="DL193" s="26">
        <f>DK193*D193*E193*F193*G193*$DL$6</f>
        <v>0</v>
      </c>
      <c r="DM193" s="26"/>
      <c r="DN193" s="26"/>
      <c r="DO193" s="26"/>
      <c r="DP193" s="26"/>
      <c r="DQ193" s="32">
        <f t="shared" si="743"/>
        <v>138</v>
      </c>
      <c r="DR193" s="32">
        <f t="shared" si="743"/>
        <v>8445921.2759039998</v>
      </c>
    </row>
    <row r="194" spans="1:122" x14ac:dyDescent="0.25">
      <c r="A194" s="28"/>
      <c r="B194" s="29">
        <v>165</v>
      </c>
      <c r="C194" s="23" t="s">
        <v>256</v>
      </c>
      <c r="D194" s="24">
        <f t="shared" si="556"/>
        <v>18150.400000000001</v>
      </c>
      <c r="E194" s="38">
        <v>2.12</v>
      </c>
      <c r="F194" s="25">
        <v>1</v>
      </c>
      <c r="G194" s="24">
        <v>1.4</v>
      </c>
      <c r="H194" s="24">
        <v>1.68</v>
      </c>
      <c r="I194" s="24">
        <v>2.23</v>
      </c>
      <c r="J194" s="24">
        <v>2.39</v>
      </c>
      <c r="K194" s="26"/>
      <c r="L194" s="26">
        <f>K194*D194*E194*F194*G194*$L$6</f>
        <v>0</v>
      </c>
      <c r="M194" s="26"/>
      <c r="N194" s="26">
        <f>M194*D194*E194*F194*G194*$N$6</f>
        <v>0</v>
      </c>
      <c r="O194" s="26">
        <v>25</v>
      </c>
      <c r="P194" s="26">
        <f>O194*D194*E194*F194*G194*$P$6</f>
        <v>1750787.5840000003</v>
      </c>
      <c r="Q194" s="26"/>
      <c r="R194" s="26">
        <f>Q194*D194*E194*F194*G194*$R$6</f>
        <v>0</v>
      </c>
      <c r="S194" s="26"/>
      <c r="T194" s="26">
        <f>S194*D194*E194*F194*G194*$T$6</f>
        <v>0</v>
      </c>
      <c r="U194" s="26"/>
      <c r="V194" s="26">
        <f>U194*D194*E194*F194*G194*$V$6</f>
        <v>0</v>
      </c>
      <c r="W194" s="26"/>
      <c r="X194" s="26">
        <f>W194*D194*E194*F194*G194*$X$6</f>
        <v>0</v>
      </c>
      <c r="Y194" s="26"/>
      <c r="Z194" s="26">
        <f>Y194*D194*E194*F194*G194*$Z$6</f>
        <v>0</v>
      </c>
      <c r="AA194" s="26"/>
      <c r="AB194" s="26">
        <f>AA194*D194*E194*F194*G194*$AB$6</f>
        <v>0</v>
      </c>
      <c r="AC194" s="26"/>
      <c r="AD194" s="26">
        <f>AC194*D194*E194*F194*G194*$AD$6</f>
        <v>0</v>
      </c>
      <c r="AE194" s="26"/>
      <c r="AF194" s="26">
        <f>AE194*D194*E194*F194*G194*$AF$6</f>
        <v>0</v>
      </c>
      <c r="AG194" s="26"/>
      <c r="AH194" s="26">
        <f>AG194*D194*E194*F194*G194*$AH$6</f>
        <v>0</v>
      </c>
      <c r="AI194" s="26"/>
      <c r="AJ194" s="26">
        <f>AI194*D194*E194*F194*G194*$AJ$6</f>
        <v>0</v>
      </c>
      <c r="AK194" s="26"/>
      <c r="AL194" s="26">
        <f>AK194*D194*E194*F194*G194*$AL$6</f>
        <v>0</v>
      </c>
      <c r="AM194" s="26"/>
      <c r="AN194" s="26">
        <f>AM194*D194*E194*F194*G194*$AN$6</f>
        <v>0</v>
      </c>
      <c r="AO194" s="26"/>
      <c r="AP194" s="26">
        <f>AO194*D194*E194*F194*G194*$AP$6</f>
        <v>0</v>
      </c>
      <c r="AQ194" s="26"/>
      <c r="AR194" s="26">
        <f>AQ194*D194*E194*F194*G194*$AR$6</f>
        <v>0</v>
      </c>
      <c r="AS194" s="26"/>
      <c r="AT194" s="26">
        <f>AS194*D194*E194*F194*G194*$AT$6</f>
        <v>0</v>
      </c>
      <c r="AU194" s="26"/>
      <c r="AV194" s="26">
        <f>AU194*D194*E194*F194*G194*$AV$6</f>
        <v>0</v>
      </c>
      <c r="AW194" s="26"/>
      <c r="AX194" s="26">
        <f>AW194*D194*E194*F194*G194*$AX$6</f>
        <v>0</v>
      </c>
      <c r="AY194" s="26"/>
      <c r="AZ194" s="26">
        <f>AY194*D194*E194*F194*G194*$AZ$6</f>
        <v>0</v>
      </c>
      <c r="BA194" s="26"/>
      <c r="BB194" s="26">
        <f>BA194*D194*E194*F194*G194*$BB$6</f>
        <v>0</v>
      </c>
      <c r="BC194" s="26"/>
      <c r="BD194" s="26">
        <f>BC194*D194*E194*F194*G194*$BD$6</f>
        <v>0</v>
      </c>
      <c r="BE194" s="26"/>
      <c r="BF194" s="26">
        <f>BE194*D194*E194*F194*G194*$BF$6</f>
        <v>0</v>
      </c>
      <c r="BG194" s="26"/>
      <c r="BH194" s="26">
        <f>BG194*D194*E194*F194*G194*$BH$6</f>
        <v>0</v>
      </c>
      <c r="BI194" s="26"/>
      <c r="BJ194" s="26">
        <f>BI194*D194*E194*F194*G194*$BJ$6</f>
        <v>0</v>
      </c>
      <c r="BK194" s="26"/>
      <c r="BL194" s="26">
        <f>BK194*D194*E194*F194*G194*$BL$6</f>
        <v>0</v>
      </c>
      <c r="BM194" s="26"/>
      <c r="BN194" s="26">
        <f>BM194*D194*E194*F194*H194*$BN$6</f>
        <v>0</v>
      </c>
      <c r="BO194" s="26"/>
      <c r="BP194" s="26">
        <f>BO194*D194*E194*F194*H194*$BP$6</f>
        <v>0</v>
      </c>
      <c r="BQ194" s="26"/>
      <c r="BR194" s="26">
        <f>BQ194*D194*E194*F194*H194*$BR$6</f>
        <v>0</v>
      </c>
      <c r="BS194" s="26"/>
      <c r="BT194" s="26">
        <f>BS194*D194*E194*F194*H194*$BT$6</f>
        <v>0</v>
      </c>
      <c r="BU194" s="26"/>
      <c r="BV194" s="26">
        <f>BU194*D194*E194*F194*H194*$BV$6</f>
        <v>0</v>
      </c>
      <c r="BW194" s="26"/>
      <c r="BX194" s="26">
        <f>BW194*D194*E194*F194*H194*$BX$6</f>
        <v>0</v>
      </c>
      <c r="BY194" s="26"/>
      <c r="BZ194" s="26">
        <f>BY194*D194*E194*F194*H194*$BZ$6</f>
        <v>0</v>
      </c>
      <c r="CA194" s="26"/>
      <c r="CB194" s="26">
        <f>CA194*D194*E194*F194*H194*$CB$6</f>
        <v>0</v>
      </c>
      <c r="CC194" s="26"/>
      <c r="CD194" s="26">
        <f>CC194*D194*E194*F194*H194*$CD$6</f>
        <v>0</v>
      </c>
      <c r="CE194" s="26">
        <v>0</v>
      </c>
      <c r="CF194" s="26">
        <f>CE194*D194*E194*F194*H194*$CF$6</f>
        <v>0</v>
      </c>
      <c r="CG194" s="26"/>
      <c r="CH194" s="26">
        <f>CG194*D194*E194*F194*H194*$CH$6</f>
        <v>0</v>
      </c>
      <c r="CI194" s="26"/>
      <c r="CJ194" s="26">
        <f>CI194*D194*E194*F194*H194*$CJ$6</f>
        <v>0</v>
      </c>
      <c r="CK194" s="26"/>
      <c r="CL194" s="26">
        <f>CK194*D194*E194*F194*H194*$CL$6</f>
        <v>0</v>
      </c>
      <c r="CM194" s="27"/>
      <c r="CN194" s="27">
        <f>CM194*D194*E194*F194*H194*$CN$6</f>
        <v>0</v>
      </c>
      <c r="CO194" s="26"/>
      <c r="CP194" s="26">
        <f>CO194*D194*E194*F194*H194*$CP$6</f>
        <v>0</v>
      </c>
      <c r="CQ194" s="26"/>
      <c r="CR194" s="26">
        <f>CQ194*D194*E194*F194*H194*$CR$6</f>
        <v>0</v>
      </c>
      <c r="CS194" s="26"/>
      <c r="CT194" s="26">
        <f>CS194*D194*E194*F194*H194*$CT$6</f>
        <v>0</v>
      </c>
      <c r="CU194" s="26"/>
      <c r="CV194" s="26">
        <f>CU194*D194*E194*F194*H194*$CV$6</f>
        <v>0</v>
      </c>
      <c r="CW194" s="26"/>
      <c r="CX194" s="26">
        <f>CW194*D194*E194*F194*H194*$CX$6</f>
        <v>0</v>
      </c>
      <c r="CY194" s="26"/>
      <c r="CZ194" s="26">
        <f>CY194*D194*E194*F194*H194*$CZ$6</f>
        <v>0</v>
      </c>
      <c r="DA194" s="26"/>
      <c r="DB194" s="26">
        <f>DA194*D194*E194*F194*H194*$DB$6</f>
        <v>0</v>
      </c>
      <c r="DC194" s="26"/>
      <c r="DD194" s="26">
        <f>DC194*D194*E194*F194*I194*$DD$6</f>
        <v>0</v>
      </c>
      <c r="DE194" s="26"/>
      <c r="DF194" s="26">
        <f>DE194*D194*E194*F194*J194*$DF$6</f>
        <v>0</v>
      </c>
      <c r="DG194" s="26"/>
      <c r="DH194" s="26"/>
      <c r="DI194" s="26"/>
      <c r="DJ194" s="26"/>
      <c r="DK194" s="26"/>
      <c r="DL194" s="26">
        <f>DK194*D194*E194*F194*G194*$DL$6</f>
        <v>0</v>
      </c>
      <c r="DM194" s="26"/>
      <c r="DN194" s="26"/>
      <c r="DO194" s="26"/>
      <c r="DP194" s="26"/>
      <c r="DQ194" s="32">
        <f t="shared" si="743"/>
        <v>25</v>
      </c>
      <c r="DR194" s="32">
        <f t="shared" si="743"/>
        <v>1750787.5840000003</v>
      </c>
    </row>
    <row r="195" spans="1:122" x14ac:dyDescent="0.25">
      <c r="A195" s="28">
        <v>23</v>
      </c>
      <c r="B195" s="43"/>
      <c r="C195" s="47" t="s">
        <v>257</v>
      </c>
      <c r="D195" s="24">
        <f t="shared" si="556"/>
        <v>18150.400000000001</v>
      </c>
      <c r="E195" s="50"/>
      <c r="F195" s="25">
        <v>1</v>
      </c>
      <c r="G195" s="24">
        <v>1.4</v>
      </c>
      <c r="H195" s="24">
        <v>1.68</v>
      </c>
      <c r="I195" s="24">
        <v>2.23</v>
      </c>
      <c r="J195" s="24">
        <v>2.39</v>
      </c>
      <c r="K195" s="31">
        <f t="shared" ref="K195:Z195" si="744">SUM(K196:K201)</f>
        <v>156</v>
      </c>
      <c r="L195" s="31">
        <f t="shared" si="744"/>
        <v>5189202.2640640009</v>
      </c>
      <c r="M195" s="31">
        <f t="shared" si="744"/>
        <v>89</v>
      </c>
      <c r="N195" s="31">
        <f t="shared" si="744"/>
        <v>3319559.3267200002</v>
      </c>
      <c r="O195" s="31">
        <f t="shared" si="744"/>
        <v>0</v>
      </c>
      <c r="P195" s="31">
        <f t="shared" si="744"/>
        <v>0</v>
      </c>
      <c r="Q195" s="31">
        <f t="shared" si="744"/>
        <v>0</v>
      </c>
      <c r="R195" s="31">
        <f t="shared" si="744"/>
        <v>0</v>
      </c>
      <c r="S195" s="31">
        <f t="shared" si="744"/>
        <v>0</v>
      </c>
      <c r="T195" s="31">
        <f t="shared" si="744"/>
        <v>0</v>
      </c>
      <c r="U195" s="31">
        <f t="shared" si="744"/>
        <v>809</v>
      </c>
      <c r="V195" s="31">
        <f t="shared" si="744"/>
        <v>25459170.401280001</v>
      </c>
      <c r="W195" s="31">
        <f t="shared" si="744"/>
        <v>0</v>
      </c>
      <c r="X195" s="31">
        <f t="shared" si="744"/>
        <v>0</v>
      </c>
      <c r="Y195" s="31">
        <f t="shared" si="744"/>
        <v>0</v>
      </c>
      <c r="Z195" s="31">
        <f t="shared" si="744"/>
        <v>0</v>
      </c>
      <c r="AA195" s="31">
        <f t="shared" ref="AA195:AP195" si="745">SUM(AA196:AA201)</f>
        <v>0</v>
      </c>
      <c r="AB195" s="31">
        <f t="shared" si="745"/>
        <v>0</v>
      </c>
      <c r="AC195" s="31">
        <f t="shared" si="745"/>
        <v>74</v>
      </c>
      <c r="AD195" s="31">
        <f t="shared" si="745"/>
        <v>2192545.0874879998</v>
      </c>
      <c r="AE195" s="31">
        <f t="shared" si="745"/>
        <v>88</v>
      </c>
      <c r="AF195" s="31">
        <f t="shared" si="745"/>
        <v>2877324.1047040001</v>
      </c>
      <c r="AG195" s="31">
        <f t="shared" si="745"/>
        <v>189</v>
      </c>
      <c r="AH195" s="31">
        <f t="shared" si="745"/>
        <v>6025336.7408640003</v>
      </c>
      <c r="AI195" s="31">
        <f t="shared" si="745"/>
        <v>105</v>
      </c>
      <c r="AJ195" s="31">
        <f t="shared" si="745"/>
        <v>3287796.126720001</v>
      </c>
      <c r="AK195" s="31">
        <f t="shared" si="745"/>
        <v>37</v>
      </c>
      <c r="AL195" s="31">
        <f t="shared" si="745"/>
        <v>1129204.6295040001</v>
      </c>
      <c r="AM195" s="31">
        <f t="shared" si="745"/>
        <v>308</v>
      </c>
      <c r="AN195" s="31">
        <f t="shared" si="745"/>
        <v>10102100.262912001</v>
      </c>
      <c r="AO195" s="31">
        <f t="shared" si="745"/>
        <v>0</v>
      </c>
      <c r="AP195" s="31">
        <f t="shared" si="745"/>
        <v>0</v>
      </c>
      <c r="AQ195" s="31">
        <f t="shared" ref="AQ195:BF195" si="746">SUM(AQ196:AQ201)</f>
        <v>2</v>
      </c>
      <c r="AR195" s="31">
        <f t="shared" si="746"/>
        <v>48097.107968000004</v>
      </c>
      <c r="AS195" s="31">
        <f t="shared" si="746"/>
        <v>333</v>
      </c>
      <c r="AT195" s="31">
        <f t="shared" si="746"/>
        <v>11194901.724160001</v>
      </c>
      <c r="AU195" s="31">
        <f t="shared" si="746"/>
        <v>378</v>
      </c>
      <c r="AV195" s="31">
        <f t="shared" si="746"/>
        <v>12539603.148800004</v>
      </c>
      <c r="AW195" s="31">
        <f t="shared" si="746"/>
        <v>0</v>
      </c>
      <c r="AX195" s="31">
        <f t="shared" si="746"/>
        <v>0</v>
      </c>
      <c r="AY195" s="31">
        <f t="shared" si="746"/>
        <v>0</v>
      </c>
      <c r="AZ195" s="31">
        <f t="shared" si="746"/>
        <v>0</v>
      </c>
      <c r="BA195" s="31">
        <f t="shared" si="746"/>
        <v>0</v>
      </c>
      <c r="BB195" s="31">
        <f t="shared" si="746"/>
        <v>0</v>
      </c>
      <c r="BC195" s="31">
        <f t="shared" si="746"/>
        <v>920</v>
      </c>
      <c r="BD195" s="31">
        <f t="shared" si="746"/>
        <v>26939930.128383998</v>
      </c>
      <c r="BE195" s="31">
        <f t="shared" si="746"/>
        <v>502</v>
      </c>
      <c r="BF195" s="31">
        <f t="shared" si="746"/>
        <v>14807897.115648001</v>
      </c>
      <c r="BG195" s="31">
        <f t="shared" ref="BG195:BV195" si="747">SUM(BG196:BG201)</f>
        <v>274</v>
      </c>
      <c r="BH195" s="31">
        <f t="shared" si="747"/>
        <v>9688589.1379200015</v>
      </c>
      <c r="BI195" s="31">
        <f t="shared" si="747"/>
        <v>11</v>
      </c>
      <c r="BJ195" s="31">
        <f t="shared" si="747"/>
        <v>344343.58067200007</v>
      </c>
      <c r="BK195" s="31">
        <f t="shared" si="747"/>
        <v>14</v>
      </c>
      <c r="BL195" s="31">
        <f t="shared" si="747"/>
        <v>400963.39046400005</v>
      </c>
      <c r="BM195" s="31">
        <f t="shared" si="747"/>
        <v>36</v>
      </c>
      <c r="BN195" s="31">
        <f t="shared" si="747"/>
        <v>1883471.3640959999</v>
      </c>
      <c r="BO195" s="31">
        <f t="shared" si="747"/>
        <v>13</v>
      </c>
      <c r="BP195" s="31">
        <f t="shared" si="747"/>
        <v>767043.16416000004</v>
      </c>
      <c r="BQ195" s="31">
        <f t="shared" si="747"/>
        <v>126</v>
      </c>
      <c r="BR195" s="31">
        <f t="shared" si="747"/>
        <v>4880824.7900160002</v>
      </c>
      <c r="BS195" s="31">
        <f t="shared" si="747"/>
        <v>186</v>
      </c>
      <c r="BT195" s="31">
        <f t="shared" si="747"/>
        <v>6886757.7741311993</v>
      </c>
      <c r="BU195" s="31">
        <f t="shared" si="747"/>
        <v>65</v>
      </c>
      <c r="BV195" s="31">
        <f t="shared" si="747"/>
        <v>3377185.394688</v>
      </c>
      <c r="BW195" s="31">
        <f t="shared" ref="BW195:CL195" si="748">SUM(BW196:BW201)</f>
        <v>173</v>
      </c>
      <c r="BX195" s="31">
        <f t="shared" si="748"/>
        <v>6377115.4513919996</v>
      </c>
      <c r="BY195" s="31">
        <f t="shared" si="748"/>
        <v>135</v>
      </c>
      <c r="BZ195" s="31">
        <f t="shared" si="748"/>
        <v>5250678.0318719996</v>
      </c>
      <c r="CA195" s="31">
        <f t="shared" si="748"/>
        <v>488</v>
      </c>
      <c r="CB195" s="31">
        <f t="shared" si="748"/>
        <v>18163874.856960002</v>
      </c>
      <c r="CC195" s="31">
        <f t="shared" si="748"/>
        <v>106</v>
      </c>
      <c r="CD195" s="31">
        <f t="shared" si="748"/>
        <v>4190638.4056320004</v>
      </c>
      <c r="CE195" s="31">
        <f t="shared" si="748"/>
        <v>187</v>
      </c>
      <c r="CF195" s="31">
        <f t="shared" si="748"/>
        <v>7384375.3116671992</v>
      </c>
      <c r="CG195" s="31">
        <f t="shared" si="748"/>
        <v>35</v>
      </c>
      <c r="CH195" s="31">
        <f t="shared" si="748"/>
        <v>1252837.1681279999</v>
      </c>
      <c r="CI195" s="31">
        <f t="shared" si="748"/>
        <v>620</v>
      </c>
      <c r="CJ195" s="31">
        <f t="shared" si="748"/>
        <v>24159124.478361603</v>
      </c>
      <c r="CK195" s="31">
        <f t="shared" si="748"/>
        <v>100</v>
      </c>
      <c r="CL195" s="31">
        <f t="shared" si="748"/>
        <v>4062355.7345280009</v>
      </c>
      <c r="CM195" s="31">
        <f t="shared" ref="CM195:DB195" si="749">SUM(CM196:CM201)</f>
        <v>196</v>
      </c>
      <c r="CN195" s="31">
        <f t="shared" si="749"/>
        <v>7835494.5736704012</v>
      </c>
      <c r="CO195" s="31">
        <f t="shared" si="749"/>
        <v>171</v>
      </c>
      <c r="CP195" s="31">
        <f t="shared" si="749"/>
        <v>6750614.0921855997</v>
      </c>
      <c r="CQ195" s="31">
        <f t="shared" si="749"/>
        <v>0</v>
      </c>
      <c r="CR195" s="31">
        <f t="shared" si="749"/>
        <v>0</v>
      </c>
      <c r="CS195" s="31">
        <f t="shared" si="749"/>
        <v>0</v>
      </c>
      <c r="CT195" s="31">
        <f t="shared" si="749"/>
        <v>0</v>
      </c>
      <c r="CU195" s="31">
        <f t="shared" si="749"/>
        <v>772</v>
      </c>
      <c r="CV195" s="31">
        <f t="shared" si="749"/>
        <v>36361413.623807997</v>
      </c>
      <c r="CW195" s="31">
        <f t="shared" si="749"/>
        <v>109</v>
      </c>
      <c r="CX195" s="31">
        <f t="shared" si="749"/>
        <v>5131916.6976000005</v>
      </c>
      <c r="CY195" s="31">
        <f t="shared" si="749"/>
        <v>63</v>
      </c>
      <c r="CZ195" s="31">
        <f t="shared" si="749"/>
        <v>2506229.3028863999</v>
      </c>
      <c r="DA195" s="31">
        <f t="shared" si="749"/>
        <v>22</v>
      </c>
      <c r="DB195" s="31">
        <f t="shared" si="749"/>
        <v>850507.70595840004</v>
      </c>
      <c r="DC195" s="31">
        <f t="shared" ref="DC195:DR195" si="750">SUM(DC196:DC201)</f>
        <v>24</v>
      </c>
      <c r="DD195" s="31">
        <f t="shared" si="750"/>
        <v>1852963.4457600003</v>
      </c>
      <c r="DE195" s="31">
        <f t="shared" si="750"/>
        <v>88</v>
      </c>
      <c r="DF195" s="31">
        <f t="shared" si="750"/>
        <v>6790967.0778880008</v>
      </c>
      <c r="DG195" s="31">
        <f t="shared" si="750"/>
        <v>0</v>
      </c>
      <c r="DH195" s="31">
        <f t="shared" si="750"/>
        <v>0</v>
      </c>
      <c r="DI195" s="31">
        <f t="shared" si="750"/>
        <v>0</v>
      </c>
      <c r="DJ195" s="31">
        <f t="shared" si="750"/>
        <v>0</v>
      </c>
      <c r="DK195" s="31">
        <f t="shared" si="750"/>
        <v>0</v>
      </c>
      <c r="DL195" s="31">
        <f t="shared" si="750"/>
        <v>0</v>
      </c>
      <c r="DM195" s="31">
        <f t="shared" si="750"/>
        <v>0</v>
      </c>
      <c r="DN195" s="31">
        <f t="shared" si="750"/>
        <v>0</v>
      </c>
      <c r="DO195" s="31">
        <f t="shared" si="750"/>
        <v>0</v>
      </c>
      <c r="DP195" s="31">
        <f t="shared" si="750"/>
        <v>0</v>
      </c>
      <c r="DQ195" s="31">
        <f t="shared" si="750"/>
        <v>8004</v>
      </c>
      <c r="DR195" s="31">
        <f t="shared" si="750"/>
        <v>292262952.72366089</v>
      </c>
    </row>
    <row r="196" spans="1:122" x14ac:dyDescent="0.25">
      <c r="A196" s="28"/>
      <c r="B196" s="29">
        <v>166</v>
      </c>
      <c r="C196" s="23" t="s">
        <v>258</v>
      </c>
      <c r="D196" s="24">
        <f t="shared" si="556"/>
        <v>18150.400000000001</v>
      </c>
      <c r="E196" s="30">
        <v>0.85</v>
      </c>
      <c r="F196" s="25">
        <v>1</v>
      </c>
      <c r="G196" s="24">
        <v>1.4</v>
      </c>
      <c r="H196" s="24">
        <v>1.68</v>
      </c>
      <c r="I196" s="24">
        <v>2.23</v>
      </c>
      <c r="J196" s="24">
        <v>2.39</v>
      </c>
      <c r="K196" s="26">
        <v>6</v>
      </c>
      <c r="L196" s="26">
        <f t="shared" ref="L196:L201" si="751">K196*D196*E196*F196*G196*$L$6</f>
        <v>134777.61024000001</v>
      </c>
      <c r="M196" s="26">
        <v>25</v>
      </c>
      <c r="N196" s="26">
        <f t="shared" ref="N196:N201" si="752">M196*D196*E196*F196*G196*$N$6</f>
        <v>701966.72000000009</v>
      </c>
      <c r="O196" s="26">
        <v>0</v>
      </c>
      <c r="P196" s="26">
        <f t="shared" ref="P196:P201" si="753">O196*D196*E196*F196*G196*$P$6</f>
        <v>0</v>
      </c>
      <c r="Q196" s="26">
        <v>0</v>
      </c>
      <c r="R196" s="26">
        <f t="shared" ref="R196:R201" si="754">Q196*D196*E196*F196*G196*$R$6</f>
        <v>0</v>
      </c>
      <c r="S196" s="26">
        <v>0</v>
      </c>
      <c r="T196" s="26">
        <f t="shared" ref="T196:T201" si="755">S196*D196*E196*F196*G196*$T$6</f>
        <v>0</v>
      </c>
      <c r="U196" s="26">
        <v>97</v>
      </c>
      <c r="V196" s="26">
        <f t="shared" ref="V196:V201" si="756">U196*D196*E196*F196*G196*$V$6</f>
        <v>2304610.7391999997</v>
      </c>
      <c r="W196" s="26">
        <v>0</v>
      </c>
      <c r="X196" s="26">
        <f t="shared" ref="X196:X201" si="757">W196*D196*E196*F196*G196*$X$6</f>
        <v>0</v>
      </c>
      <c r="Y196" s="26">
        <v>0</v>
      </c>
      <c r="Z196" s="26">
        <f t="shared" ref="Z196:Z201" si="758">Y196*D196*E196*F196*G196*$Z$6</f>
        <v>0</v>
      </c>
      <c r="AA196" s="26">
        <v>0</v>
      </c>
      <c r="AB196" s="26">
        <f t="shared" ref="AB196:AB201" si="759">AA196*D196*E196*F196*G196*$AB$6</f>
        <v>0</v>
      </c>
      <c r="AC196" s="26">
        <v>0</v>
      </c>
      <c r="AD196" s="26">
        <f t="shared" ref="AD196:AD201" si="760">AC196*D196*E196*F196*G196*$AD$6</f>
        <v>0</v>
      </c>
      <c r="AE196" s="26"/>
      <c r="AF196" s="26">
        <f t="shared" ref="AF196:AF201" si="761">AE196*D196*E196*F196*G196*$AF$6</f>
        <v>0</v>
      </c>
      <c r="AG196" s="26">
        <v>18</v>
      </c>
      <c r="AH196" s="26">
        <f t="shared" ref="AH196:AH201" si="762">AG196*D196*E196*F196*G196*$AH$6</f>
        <v>396557.19935999997</v>
      </c>
      <c r="AI196" s="26">
        <v>13</v>
      </c>
      <c r="AJ196" s="26">
        <f t="shared" ref="AJ196:AJ201" si="763">AI196*D196*E196*F196*G196*$AJ$6</f>
        <v>286402.42176000006</v>
      </c>
      <c r="AK196" s="26">
        <v>0</v>
      </c>
      <c r="AL196" s="26">
        <f t="shared" ref="AL196:AL201" si="764">AK196*D196*E196*F196*G196*$AL$6</f>
        <v>0</v>
      </c>
      <c r="AM196" s="26"/>
      <c r="AN196" s="26">
        <f t="shared" ref="AN196:AN201" si="765">AM196*D196*E196*F196*G196*$AN$6</f>
        <v>0</v>
      </c>
      <c r="AO196" s="26">
        <v>0</v>
      </c>
      <c r="AP196" s="26">
        <f t="shared" ref="AP196:AP201" si="766">AO196*D196*E196*F196*G196*$AP$6</f>
        <v>0</v>
      </c>
      <c r="AQ196" s="26">
        <v>0</v>
      </c>
      <c r="AR196" s="26">
        <f t="shared" ref="AR196:AR201" si="767">AQ196*D196*E196*F196*G196*$AR$6</f>
        <v>0</v>
      </c>
      <c r="AS196" s="26">
        <v>2</v>
      </c>
      <c r="AT196" s="26">
        <f t="shared" ref="AT196:AT201" si="768">AS196*D196*E196*F196*G196*$AT$6</f>
        <v>47517.747199999998</v>
      </c>
      <c r="AU196" s="26">
        <v>4</v>
      </c>
      <c r="AV196" s="26">
        <f t="shared" ref="AV196:AV201" si="769">AU196*D196*E196*F196*G196*$AV$6</f>
        <v>89851.740160000001</v>
      </c>
      <c r="AW196" s="26">
        <v>0</v>
      </c>
      <c r="AX196" s="26">
        <f t="shared" ref="AX196:AX201" si="770">AW196*D196*E196*F196*G196*$AX$6</f>
        <v>0</v>
      </c>
      <c r="AY196" s="26">
        <v>0</v>
      </c>
      <c r="AZ196" s="26">
        <f t="shared" ref="AZ196:AZ201" si="771">AY196*D196*E196*F196*G196*$AZ$6</f>
        <v>0</v>
      </c>
      <c r="BA196" s="26">
        <v>0</v>
      </c>
      <c r="BB196" s="26">
        <f t="shared" ref="BB196:BB201" si="772">BA196*D196*E196*F196*G196*$BB$6</f>
        <v>0</v>
      </c>
      <c r="BC196" s="26">
        <v>4</v>
      </c>
      <c r="BD196" s="26">
        <f t="shared" ref="BD196:BD201" si="773">BC196*D196*E196*F196*G196*$BD$6</f>
        <v>78620.272639999996</v>
      </c>
      <c r="BE196" s="26">
        <v>0</v>
      </c>
      <c r="BF196" s="26">
        <f t="shared" ref="BF196:BF201" si="774">BE196*D196*E196*F196*G196*$BF$6</f>
        <v>0</v>
      </c>
      <c r="BG196" s="26"/>
      <c r="BH196" s="26">
        <f t="shared" ref="BH196:BH201" si="775">BG196*D196*E196*F196*G196*$BH$6</f>
        <v>0</v>
      </c>
      <c r="BI196" s="26">
        <v>1</v>
      </c>
      <c r="BJ196" s="26">
        <f t="shared" ref="BJ196:BJ201" si="776">BI196*D196*E196*F196*G196*$BJ$6</f>
        <v>22462.93504</v>
      </c>
      <c r="BK196" s="26">
        <v>0</v>
      </c>
      <c r="BL196" s="26">
        <f t="shared" ref="BL196:BL201" si="777">BK196*D196*E196*F196*G196*$BL$6</f>
        <v>0</v>
      </c>
      <c r="BM196" s="26">
        <v>0</v>
      </c>
      <c r="BN196" s="26">
        <f t="shared" ref="BN196:BN201" si="778">BM196*D196*E196*F196*H196*$BN$6</f>
        <v>0</v>
      </c>
      <c r="BO196" s="26">
        <v>0</v>
      </c>
      <c r="BP196" s="26">
        <f t="shared" ref="BP196:BP201" si="779">BO196*D196*E196*F196*H196*$BP$6</f>
        <v>0</v>
      </c>
      <c r="BQ196" s="26">
        <v>2</v>
      </c>
      <c r="BR196" s="26">
        <f t="shared" ref="BR196:BR201" si="780">BQ196*D196*E196*F196*H196*$BR$6</f>
        <v>52615.105535999995</v>
      </c>
      <c r="BS196" s="26"/>
      <c r="BT196" s="26">
        <f t="shared" ref="BT196:BT201" si="781">BS196*D196*E196*F196*H196*$BT$6</f>
        <v>0</v>
      </c>
      <c r="BU196" s="26">
        <v>3</v>
      </c>
      <c r="BV196" s="26">
        <f t="shared" ref="BV196:BV201" si="782">BU196*D196*E196*F196*H196*$BV$6</f>
        <v>108858.83904000001</v>
      </c>
      <c r="BW196" s="26">
        <v>1</v>
      </c>
      <c r="BX196" s="26">
        <f t="shared" ref="BX196:BX201" si="783">BW196*D196*E196*F196*H196*$BX$6</f>
        <v>24882.020352</v>
      </c>
      <c r="BY196" s="26"/>
      <c r="BZ196" s="26">
        <f t="shared" ref="BZ196:BZ201" si="784">BY196*D196*E196*F196*H196*$BZ$6</f>
        <v>0</v>
      </c>
      <c r="CA196" s="26">
        <v>6</v>
      </c>
      <c r="CB196" s="26">
        <f t="shared" ref="CB196:CB201" si="785">CA196*D196*E196*F196*H196*$CB$6</f>
        <v>149292.12211200001</v>
      </c>
      <c r="CC196" s="26">
        <v>1</v>
      </c>
      <c r="CD196" s="26">
        <f t="shared" ref="CD196:CD201" si="786">CC196*D196*E196*F196*H196*$CD$6</f>
        <v>26307.552767999998</v>
      </c>
      <c r="CE196" s="26"/>
      <c r="CF196" s="26">
        <f t="shared" ref="CF196:CF201" si="787">CE196*D196*E196*F196*H196*$CF$6</f>
        <v>0</v>
      </c>
      <c r="CG196" s="26">
        <v>0</v>
      </c>
      <c r="CH196" s="26">
        <f t="shared" ref="CH196:CH201" si="788">CG196*D196*E196*F196*H196*$CH$6</f>
        <v>0</v>
      </c>
      <c r="CI196" s="26"/>
      <c r="CJ196" s="26">
        <f t="shared" ref="CJ196:CJ201" si="789">CI196*D196*E196*F196*H196*$CJ$6</f>
        <v>0</v>
      </c>
      <c r="CK196" s="26"/>
      <c r="CL196" s="26">
        <f t="shared" ref="CL196:CL201" si="790">CK196*D196*E196*F196*H196*$CL$6</f>
        <v>0</v>
      </c>
      <c r="CM196" s="27"/>
      <c r="CN196" s="27">
        <f t="shared" ref="CN196:CN201" si="791">CM196*D196*E196*F196*H196*$CN$6</f>
        <v>0</v>
      </c>
      <c r="CO196" s="26">
        <v>11</v>
      </c>
      <c r="CP196" s="26">
        <f t="shared" ref="CP196:CP201" si="792">CO196*D196*E196*F196*H196*$CP$6</f>
        <v>296510.74252800003</v>
      </c>
      <c r="CQ196" s="26">
        <v>0</v>
      </c>
      <c r="CR196" s="26">
        <f t="shared" ref="CR196:CR201" si="793">CQ196*D196*E196*F196*H196*$CR$6</f>
        <v>0</v>
      </c>
      <c r="CS196" s="26">
        <v>0</v>
      </c>
      <c r="CT196" s="26">
        <f t="shared" ref="CT196:CT201" si="794">CS196*D196*E196*F196*H196*$CT$6</f>
        <v>0</v>
      </c>
      <c r="CU196" s="26">
        <v>1</v>
      </c>
      <c r="CV196" s="26">
        <f t="shared" ref="CV196:CV201" si="795">CU196*D196*E196*F196*H196*$CV$6</f>
        <v>31102.525439999998</v>
      </c>
      <c r="CW196" s="26"/>
      <c r="CX196" s="26">
        <f t="shared" ref="CX196:CX201" si="796">CW196*D196*E196*F196*H196*$CX$6</f>
        <v>0</v>
      </c>
      <c r="CY196" s="26">
        <v>1</v>
      </c>
      <c r="CZ196" s="26">
        <f t="shared" ref="CZ196:CZ201" si="797">CY196*D196*E196*F196*H196*$CZ$6</f>
        <v>26955.522047999999</v>
      </c>
      <c r="DA196" s="26">
        <v>0</v>
      </c>
      <c r="DB196" s="26">
        <f t="shared" ref="DB196:DB201" si="798">DA196*D196*E196*F196*H196*$DB$6</f>
        <v>0</v>
      </c>
      <c r="DC196" s="26">
        <v>0</v>
      </c>
      <c r="DD196" s="26">
        <f t="shared" ref="DD196:DD201" si="799">DC196*D196*E196*F196*I196*$DD$6</f>
        <v>0</v>
      </c>
      <c r="DE196" s="26">
        <v>1</v>
      </c>
      <c r="DF196" s="26">
        <f t="shared" ref="DF196:DF201" si="800">DE196*D196*E196*F196*J196*$DF$6</f>
        <v>51621.552640000002</v>
      </c>
      <c r="DG196" s="26"/>
      <c r="DH196" s="26"/>
      <c r="DI196" s="26"/>
      <c r="DJ196" s="26"/>
      <c r="DK196" s="26"/>
      <c r="DL196" s="26">
        <f t="shared" ref="DL196:DL201" si="801">DK196*D196*E196*F196*G196*$DL$6</f>
        <v>0</v>
      </c>
      <c r="DM196" s="26"/>
      <c r="DN196" s="26"/>
      <c r="DO196" s="26"/>
      <c r="DP196" s="26"/>
      <c r="DQ196" s="32">
        <f t="shared" ref="DQ196:DR201" si="802">SUM(K196,M196,O196,Q196,S196,U196,W196,Y196,AA196,AC196,AE196,AG196,AI196,AK196,AM196,AO196,AQ196,AS196,AU196,AW196,AY196,BA196,BC196,BE196,BG196,BI196,BK196,BM196,BO196,BQ196,BS196,BU196,BW196,BY196,CA196,CC196,CE196,CG196,CI196,CK196,CM196,CO196,CQ196,CS196,CU196,CW196,CY196,DA196,DC196,DE196,DI196,DG196,DK196,DM196,DO196)</f>
        <v>197</v>
      </c>
      <c r="DR196" s="32">
        <f t="shared" si="802"/>
        <v>4830913.3680640021</v>
      </c>
    </row>
    <row r="197" spans="1:122" ht="30" x14ac:dyDescent="0.25">
      <c r="A197" s="28"/>
      <c r="B197" s="29">
        <v>167</v>
      </c>
      <c r="C197" s="23" t="s">
        <v>259</v>
      </c>
      <c r="D197" s="24">
        <f t="shared" si="556"/>
        <v>18150.400000000001</v>
      </c>
      <c r="E197" s="30">
        <v>2.48</v>
      </c>
      <c r="F197" s="25">
        <v>1</v>
      </c>
      <c r="G197" s="24">
        <v>1.4</v>
      </c>
      <c r="H197" s="24">
        <v>1.68</v>
      </c>
      <c r="I197" s="24">
        <v>2.23</v>
      </c>
      <c r="J197" s="24">
        <v>2.39</v>
      </c>
      <c r="K197" s="26"/>
      <c r="L197" s="26">
        <f t="shared" si="751"/>
        <v>0</v>
      </c>
      <c r="M197" s="26"/>
      <c r="N197" s="26">
        <f t="shared" si="752"/>
        <v>0</v>
      </c>
      <c r="O197" s="26"/>
      <c r="P197" s="26">
        <f t="shared" si="753"/>
        <v>0</v>
      </c>
      <c r="Q197" s="26"/>
      <c r="R197" s="26">
        <f t="shared" si="754"/>
        <v>0</v>
      </c>
      <c r="S197" s="26"/>
      <c r="T197" s="26">
        <f t="shared" si="755"/>
        <v>0</v>
      </c>
      <c r="U197" s="26"/>
      <c r="V197" s="26">
        <f t="shared" si="756"/>
        <v>0</v>
      </c>
      <c r="W197" s="26"/>
      <c r="X197" s="26">
        <f t="shared" si="757"/>
        <v>0</v>
      </c>
      <c r="Y197" s="26"/>
      <c r="Z197" s="26">
        <f t="shared" si="758"/>
        <v>0</v>
      </c>
      <c r="AA197" s="26"/>
      <c r="AB197" s="26">
        <f t="shared" si="759"/>
        <v>0</v>
      </c>
      <c r="AC197" s="26"/>
      <c r="AD197" s="26">
        <f t="shared" si="760"/>
        <v>0</v>
      </c>
      <c r="AE197" s="26"/>
      <c r="AF197" s="26">
        <f t="shared" si="761"/>
        <v>0</v>
      </c>
      <c r="AG197" s="26"/>
      <c r="AH197" s="26">
        <f t="shared" si="762"/>
        <v>0</v>
      </c>
      <c r="AI197" s="26"/>
      <c r="AJ197" s="26">
        <f t="shared" si="763"/>
        <v>0</v>
      </c>
      <c r="AK197" s="26"/>
      <c r="AL197" s="26">
        <f t="shared" si="764"/>
        <v>0</v>
      </c>
      <c r="AM197" s="26"/>
      <c r="AN197" s="26">
        <f t="shared" si="765"/>
        <v>0</v>
      </c>
      <c r="AO197" s="26"/>
      <c r="AP197" s="26">
        <f t="shared" si="766"/>
        <v>0</v>
      </c>
      <c r="AQ197" s="26"/>
      <c r="AR197" s="26">
        <f t="shared" si="767"/>
        <v>0</v>
      </c>
      <c r="AS197" s="26"/>
      <c r="AT197" s="26">
        <f t="shared" si="768"/>
        <v>0</v>
      </c>
      <c r="AU197" s="26"/>
      <c r="AV197" s="26">
        <f t="shared" si="769"/>
        <v>0</v>
      </c>
      <c r="AW197" s="26"/>
      <c r="AX197" s="26">
        <f t="shared" si="770"/>
        <v>0</v>
      </c>
      <c r="AY197" s="26"/>
      <c r="AZ197" s="26">
        <f t="shared" si="771"/>
        <v>0</v>
      </c>
      <c r="BA197" s="26"/>
      <c r="BB197" s="26">
        <f t="shared" si="772"/>
        <v>0</v>
      </c>
      <c r="BC197" s="26"/>
      <c r="BD197" s="26">
        <f t="shared" si="773"/>
        <v>0</v>
      </c>
      <c r="BE197" s="26"/>
      <c r="BF197" s="26">
        <f t="shared" si="774"/>
        <v>0</v>
      </c>
      <c r="BG197" s="26"/>
      <c r="BH197" s="26">
        <f t="shared" si="775"/>
        <v>0</v>
      </c>
      <c r="BI197" s="26"/>
      <c r="BJ197" s="26">
        <f t="shared" si="776"/>
        <v>0</v>
      </c>
      <c r="BK197" s="26"/>
      <c r="BL197" s="26">
        <f t="shared" si="777"/>
        <v>0</v>
      </c>
      <c r="BM197" s="26"/>
      <c r="BN197" s="26">
        <f t="shared" si="778"/>
        <v>0</v>
      </c>
      <c r="BO197" s="26"/>
      <c r="BP197" s="26">
        <f t="shared" si="779"/>
        <v>0</v>
      </c>
      <c r="BQ197" s="26"/>
      <c r="BR197" s="26">
        <f t="shared" si="780"/>
        <v>0</v>
      </c>
      <c r="BS197" s="26"/>
      <c r="BT197" s="26">
        <f t="shared" si="781"/>
        <v>0</v>
      </c>
      <c r="BU197" s="26"/>
      <c r="BV197" s="26">
        <f t="shared" si="782"/>
        <v>0</v>
      </c>
      <c r="BW197" s="26"/>
      <c r="BX197" s="26">
        <f t="shared" si="783"/>
        <v>0</v>
      </c>
      <c r="BY197" s="26"/>
      <c r="BZ197" s="26">
        <f t="shared" si="784"/>
        <v>0</v>
      </c>
      <c r="CA197" s="26"/>
      <c r="CB197" s="26">
        <f t="shared" si="785"/>
        <v>0</v>
      </c>
      <c r="CC197" s="26"/>
      <c r="CD197" s="26">
        <f t="shared" si="786"/>
        <v>0</v>
      </c>
      <c r="CE197" s="26"/>
      <c r="CF197" s="26">
        <f t="shared" si="787"/>
        <v>0</v>
      </c>
      <c r="CG197" s="26"/>
      <c r="CH197" s="26">
        <f t="shared" si="788"/>
        <v>0</v>
      </c>
      <c r="CI197" s="26"/>
      <c r="CJ197" s="26">
        <f t="shared" si="789"/>
        <v>0</v>
      </c>
      <c r="CK197" s="26"/>
      <c r="CL197" s="26">
        <f t="shared" si="790"/>
        <v>0</v>
      </c>
      <c r="CM197" s="27"/>
      <c r="CN197" s="27">
        <f t="shared" si="791"/>
        <v>0</v>
      </c>
      <c r="CO197" s="26"/>
      <c r="CP197" s="26">
        <f t="shared" si="792"/>
        <v>0</v>
      </c>
      <c r="CQ197" s="26"/>
      <c r="CR197" s="26">
        <f t="shared" si="793"/>
        <v>0</v>
      </c>
      <c r="CS197" s="26"/>
      <c r="CT197" s="26">
        <f t="shared" si="794"/>
        <v>0</v>
      </c>
      <c r="CU197" s="26"/>
      <c r="CV197" s="26">
        <f t="shared" si="795"/>
        <v>0</v>
      </c>
      <c r="CW197" s="26"/>
      <c r="CX197" s="26">
        <f t="shared" si="796"/>
        <v>0</v>
      </c>
      <c r="CY197" s="26"/>
      <c r="CZ197" s="26">
        <f t="shared" si="797"/>
        <v>0</v>
      </c>
      <c r="DA197" s="26"/>
      <c r="DB197" s="26">
        <f t="shared" si="798"/>
        <v>0</v>
      </c>
      <c r="DC197" s="26"/>
      <c r="DD197" s="26">
        <f t="shared" si="799"/>
        <v>0</v>
      </c>
      <c r="DE197" s="26"/>
      <c r="DF197" s="26">
        <f t="shared" si="800"/>
        <v>0</v>
      </c>
      <c r="DG197" s="26"/>
      <c r="DH197" s="26"/>
      <c r="DI197" s="26"/>
      <c r="DJ197" s="26"/>
      <c r="DK197" s="26"/>
      <c r="DL197" s="26">
        <f t="shared" si="801"/>
        <v>0</v>
      </c>
      <c r="DM197" s="26"/>
      <c r="DN197" s="26"/>
      <c r="DO197" s="26"/>
      <c r="DP197" s="26"/>
      <c r="DQ197" s="32">
        <f t="shared" si="802"/>
        <v>0</v>
      </c>
      <c r="DR197" s="32">
        <f t="shared" si="802"/>
        <v>0</v>
      </c>
    </row>
    <row r="198" spans="1:122" ht="45" x14ac:dyDescent="0.25">
      <c r="A198" s="28"/>
      <c r="B198" s="29">
        <v>168</v>
      </c>
      <c r="C198" s="23" t="s">
        <v>260</v>
      </c>
      <c r="D198" s="24">
        <f t="shared" si="556"/>
        <v>18150.400000000001</v>
      </c>
      <c r="E198" s="30">
        <v>0.91</v>
      </c>
      <c r="F198" s="25">
        <v>1</v>
      </c>
      <c r="G198" s="24">
        <v>1.4</v>
      </c>
      <c r="H198" s="24">
        <v>1.68</v>
      </c>
      <c r="I198" s="24">
        <v>2.23</v>
      </c>
      <c r="J198" s="24">
        <v>2.39</v>
      </c>
      <c r="K198" s="26"/>
      <c r="L198" s="26">
        <f t="shared" si="751"/>
        <v>0</v>
      </c>
      <c r="M198" s="26">
        <v>6</v>
      </c>
      <c r="N198" s="26">
        <f t="shared" si="752"/>
        <v>180364.15488000002</v>
      </c>
      <c r="O198" s="26">
        <v>0</v>
      </c>
      <c r="P198" s="26">
        <f t="shared" si="753"/>
        <v>0</v>
      </c>
      <c r="Q198" s="26">
        <v>0</v>
      </c>
      <c r="R198" s="26">
        <f t="shared" si="754"/>
        <v>0</v>
      </c>
      <c r="S198" s="26"/>
      <c r="T198" s="26">
        <f t="shared" si="755"/>
        <v>0</v>
      </c>
      <c r="U198" s="26">
        <v>32</v>
      </c>
      <c r="V198" s="26">
        <f t="shared" si="756"/>
        <v>813951.05792000005</v>
      </c>
      <c r="W198" s="26">
        <v>0</v>
      </c>
      <c r="X198" s="26">
        <f t="shared" si="757"/>
        <v>0</v>
      </c>
      <c r="Y198" s="26">
        <v>0</v>
      </c>
      <c r="Z198" s="26">
        <f t="shared" si="758"/>
        <v>0</v>
      </c>
      <c r="AA198" s="26">
        <v>0</v>
      </c>
      <c r="AB198" s="26">
        <f t="shared" si="759"/>
        <v>0</v>
      </c>
      <c r="AC198" s="26">
        <v>0</v>
      </c>
      <c r="AD198" s="26">
        <f t="shared" si="760"/>
        <v>0</v>
      </c>
      <c r="AE198" s="26">
        <v>0</v>
      </c>
      <c r="AF198" s="26">
        <f t="shared" si="761"/>
        <v>0</v>
      </c>
      <c r="AG198" s="26"/>
      <c r="AH198" s="26">
        <f t="shared" si="762"/>
        <v>0</v>
      </c>
      <c r="AI198" s="26"/>
      <c r="AJ198" s="26">
        <f t="shared" si="763"/>
        <v>0</v>
      </c>
      <c r="AK198" s="26">
        <v>0</v>
      </c>
      <c r="AL198" s="26">
        <f t="shared" si="764"/>
        <v>0</v>
      </c>
      <c r="AM198" s="26">
        <v>0</v>
      </c>
      <c r="AN198" s="26">
        <f t="shared" si="765"/>
        <v>0</v>
      </c>
      <c r="AO198" s="26">
        <v>0</v>
      </c>
      <c r="AP198" s="26">
        <f t="shared" si="766"/>
        <v>0</v>
      </c>
      <c r="AQ198" s="26">
        <v>2</v>
      </c>
      <c r="AR198" s="26">
        <f t="shared" si="767"/>
        <v>48097.107968000004</v>
      </c>
      <c r="AS198" s="26">
        <v>5</v>
      </c>
      <c r="AT198" s="26">
        <f t="shared" si="768"/>
        <v>127179.85280000001</v>
      </c>
      <c r="AU198" s="26">
        <v>1</v>
      </c>
      <c r="AV198" s="26">
        <f t="shared" si="769"/>
        <v>24048.553984000002</v>
      </c>
      <c r="AW198" s="26">
        <v>0</v>
      </c>
      <c r="AX198" s="26">
        <f t="shared" si="770"/>
        <v>0</v>
      </c>
      <c r="AY198" s="26">
        <v>0</v>
      </c>
      <c r="AZ198" s="26">
        <f t="shared" si="771"/>
        <v>0</v>
      </c>
      <c r="BA198" s="26">
        <v>0</v>
      </c>
      <c r="BB198" s="26">
        <f t="shared" si="772"/>
        <v>0</v>
      </c>
      <c r="BC198" s="26"/>
      <c r="BD198" s="26">
        <f t="shared" si="773"/>
        <v>0</v>
      </c>
      <c r="BE198" s="26">
        <v>0</v>
      </c>
      <c r="BF198" s="26">
        <f t="shared" si="774"/>
        <v>0</v>
      </c>
      <c r="BG198" s="26"/>
      <c r="BH198" s="26">
        <f t="shared" si="775"/>
        <v>0</v>
      </c>
      <c r="BI198" s="26">
        <v>0</v>
      </c>
      <c r="BJ198" s="26">
        <f t="shared" si="776"/>
        <v>0</v>
      </c>
      <c r="BK198" s="26">
        <v>0</v>
      </c>
      <c r="BL198" s="26">
        <f t="shared" si="777"/>
        <v>0</v>
      </c>
      <c r="BM198" s="26">
        <v>0</v>
      </c>
      <c r="BN198" s="26">
        <f t="shared" si="778"/>
        <v>0</v>
      </c>
      <c r="BO198" s="26">
        <v>0</v>
      </c>
      <c r="BP198" s="26">
        <f t="shared" si="779"/>
        <v>0</v>
      </c>
      <c r="BQ198" s="26"/>
      <c r="BR198" s="26">
        <f t="shared" si="780"/>
        <v>0</v>
      </c>
      <c r="BS198" s="26"/>
      <c r="BT198" s="26">
        <f t="shared" si="781"/>
        <v>0</v>
      </c>
      <c r="BU198" s="26"/>
      <c r="BV198" s="26">
        <f t="shared" si="782"/>
        <v>0</v>
      </c>
      <c r="BW198" s="26"/>
      <c r="BX198" s="26">
        <f t="shared" si="783"/>
        <v>0</v>
      </c>
      <c r="BY198" s="26"/>
      <c r="BZ198" s="26">
        <f t="shared" si="784"/>
        <v>0</v>
      </c>
      <c r="CA198" s="26">
        <v>2</v>
      </c>
      <c r="CB198" s="26">
        <f t="shared" si="785"/>
        <v>53276.796518399999</v>
      </c>
      <c r="CC198" s="26"/>
      <c r="CD198" s="26">
        <f t="shared" si="786"/>
        <v>0</v>
      </c>
      <c r="CE198" s="26">
        <v>0</v>
      </c>
      <c r="CF198" s="26">
        <f t="shared" si="787"/>
        <v>0</v>
      </c>
      <c r="CG198" s="26">
        <v>0</v>
      </c>
      <c r="CH198" s="26">
        <f t="shared" si="788"/>
        <v>0</v>
      </c>
      <c r="CI198" s="26"/>
      <c r="CJ198" s="26">
        <f t="shared" si="789"/>
        <v>0</v>
      </c>
      <c r="CK198" s="26">
        <v>0</v>
      </c>
      <c r="CL198" s="26">
        <f t="shared" si="790"/>
        <v>0</v>
      </c>
      <c r="CM198" s="27"/>
      <c r="CN198" s="27">
        <f t="shared" si="791"/>
        <v>0</v>
      </c>
      <c r="CO198" s="26"/>
      <c r="CP198" s="26">
        <f t="shared" si="792"/>
        <v>0</v>
      </c>
      <c r="CQ198" s="26">
        <v>0</v>
      </c>
      <c r="CR198" s="26">
        <f t="shared" si="793"/>
        <v>0</v>
      </c>
      <c r="CS198" s="26"/>
      <c r="CT198" s="26">
        <f t="shared" si="794"/>
        <v>0</v>
      </c>
      <c r="CU198" s="26">
        <v>0</v>
      </c>
      <c r="CV198" s="26">
        <f t="shared" si="795"/>
        <v>0</v>
      </c>
      <c r="CW198" s="26">
        <v>0</v>
      </c>
      <c r="CX198" s="26">
        <f t="shared" si="796"/>
        <v>0</v>
      </c>
      <c r="CY198" s="26">
        <v>0</v>
      </c>
      <c r="CZ198" s="26">
        <f t="shared" si="797"/>
        <v>0</v>
      </c>
      <c r="DA198" s="26">
        <v>0</v>
      </c>
      <c r="DB198" s="26">
        <f t="shared" si="798"/>
        <v>0</v>
      </c>
      <c r="DC198" s="26">
        <v>0</v>
      </c>
      <c r="DD198" s="26">
        <f t="shared" si="799"/>
        <v>0</v>
      </c>
      <c r="DE198" s="26"/>
      <c r="DF198" s="26">
        <f t="shared" si="800"/>
        <v>0</v>
      </c>
      <c r="DG198" s="26"/>
      <c r="DH198" s="26"/>
      <c r="DI198" s="26"/>
      <c r="DJ198" s="26"/>
      <c r="DK198" s="26"/>
      <c r="DL198" s="26">
        <f t="shared" si="801"/>
        <v>0</v>
      </c>
      <c r="DM198" s="26"/>
      <c r="DN198" s="26"/>
      <c r="DO198" s="26"/>
      <c r="DP198" s="26"/>
      <c r="DQ198" s="32">
        <f t="shared" si="802"/>
        <v>48</v>
      </c>
      <c r="DR198" s="32">
        <f t="shared" si="802"/>
        <v>1246917.5240704003</v>
      </c>
    </row>
    <row r="199" spans="1:122" x14ac:dyDescent="0.25">
      <c r="A199" s="28"/>
      <c r="B199" s="29">
        <v>169</v>
      </c>
      <c r="C199" s="23" t="s">
        <v>261</v>
      </c>
      <c r="D199" s="24">
        <f t="shared" si="556"/>
        <v>18150.400000000001</v>
      </c>
      <c r="E199" s="30">
        <v>1.29</v>
      </c>
      <c r="F199" s="25">
        <v>1</v>
      </c>
      <c r="G199" s="24">
        <v>1.4</v>
      </c>
      <c r="H199" s="24">
        <v>1.68</v>
      </c>
      <c r="I199" s="24">
        <v>2.23</v>
      </c>
      <c r="J199" s="24">
        <v>2.39</v>
      </c>
      <c r="K199" s="26">
        <v>94</v>
      </c>
      <c r="L199" s="26">
        <f t="shared" si="751"/>
        <v>3204535.8858240005</v>
      </c>
      <c r="M199" s="26">
        <v>32</v>
      </c>
      <c r="N199" s="26">
        <f t="shared" si="752"/>
        <v>1363632.2918400001</v>
      </c>
      <c r="O199" s="26">
        <v>0</v>
      </c>
      <c r="P199" s="26">
        <f t="shared" si="753"/>
        <v>0</v>
      </c>
      <c r="Q199" s="26">
        <v>0</v>
      </c>
      <c r="R199" s="26">
        <f t="shared" si="754"/>
        <v>0</v>
      </c>
      <c r="S199" s="26">
        <v>0</v>
      </c>
      <c r="T199" s="26">
        <f t="shared" si="755"/>
        <v>0</v>
      </c>
      <c r="U199" s="26">
        <v>247</v>
      </c>
      <c r="V199" s="26">
        <f t="shared" si="756"/>
        <v>8906223.406080002</v>
      </c>
      <c r="W199" s="26">
        <v>0</v>
      </c>
      <c r="X199" s="26">
        <f t="shared" si="757"/>
        <v>0</v>
      </c>
      <c r="Y199" s="26">
        <v>0</v>
      </c>
      <c r="Z199" s="26">
        <f t="shared" si="758"/>
        <v>0</v>
      </c>
      <c r="AA199" s="26">
        <v>0</v>
      </c>
      <c r="AB199" s="26">
        <f t="shared" si="759"/>
        <v>0</v>
      </c>
      <c r="AC199" s="26">
        <v>43</v>
      </c>
      <c r="AD199" s="26">
        <f t="shared" si="760"/>
        <v>1353142.8126719999</v>
      </c>
      <c r="AE199" s="26">
        <v>74</v>
      </c>
      <c r="AF199" s="26">
        <f t="shared" si="761"/>
        <v>2462077.4384639999</v>
      </c>
      <c r="AG199" s="26">
        <v>152</v>
      </c>
      <c r="AH199" s="26">
        <f t="shared" si="762"/>
        <v>5082152.6568960007</v>
      </c>
      <c r="AI199" s="26">
        <v>76</v>
      </c>
      <c r="AJ199" s="26">
        <f t="shared" si="763"/>
        <v>2541076.3284480004</v>
      </c>
      <c r="AK199" s="26">
        <v>29</v>
      </c>
      <c r="AL199" s="26">
        <f t="shared" si="764"/>
        <v>912584.68761600007</v>
      </c>
      <c r="AM199" s="26">
        <v>266</v>
      </c>
      <c r="AN199" s="26">
        <f t="shared" si="765"/>
        <v>8893767.1495680008</v>
      </c>
      <c r="AO199" s="26">
        <v>0</v>
      </c>
      <c r="AP199" s="26">
        <f t="shared" si="766"/>
        <v>0</v>
      </c>
      <c r="AQ199" s="26">
        <v>0</v>
      </c>
      <c r="AR199" s="26">
        <f t="shared" si="767"/>
        <v>0</v>
      </c>
      <c r="AS199" s="26">
        <v>180</v>
      </c>
      <c r="AT199" s="26">
        <f t="shared" si="768"/>
        <v>6490365.2352000009</v>
      </c>
      <c r="AU199" s="26">
        <v>312</v>
      </c>
      <c r="AV199" s="26">
        <f t="shared" si="769"/>
        <v>10636331.876352003</v>
      </c>
      <c r="AW199" s="26">
        <v>0</v>
      </c>
      <c r="AX199" s="26">
        <f t="shared" si="770"/>
        <v>0</v>
      </c>
      <c r="AY199" s="26">
        <v>0</v>
      </c>
      <c r="AZ199" s="26">
        <f t="shared" si="771"/>
        <v>0</v>
      </c>
      <c r="BA199" s="26">
        <v>0</v>
      </c>
      <c r="BB199" s="26">
        <f t="shared" si="772"/>
        <v>0</v>
      </c>
      <c r="BC199" s="26">
        <v>416</v>
      </c>
      <c r="BD199" s="26">
        <f t="shared" si="773"/>
        <v>12409053.855744001</v>
      </c>
      <c r="BE199" s="26">
        <v>322</v>
      </c>
      <c r="BF199" s="26">
        <f t="shared" si="774"/>
        <v>9605084.9556480013</v>
      </c>
      <c r="BG199" s="26">
        <v>236</v>
      </c>
      <c r="BH199" s="26">
        <f t="shared" si="775"/>
        <v>8509589.9750400018</v>
      </c>
      <c r="BI199" s="26">
        <v>6</v>
      </c>
      <c r="BJ199" s="26">
        <f t="shared" si="776"/>
        <v>204544.84377600002</v>
      </c>
      <c r="BK199" s="26">
        <v>10</v>
      </c>
      <c r="BL199" s="26">
        <f t="shared" si="777"/>
        <v>298294.56384000002</v>
      </c>
      <c r="BM199" s="26">
        <v>20</v>
      </c>
      <c r="BN199" s="26">
        <f t="shared" si="778"/>
        <v>1101395.3126399999</v>
      </c>
      <c r="BO199" s="26">
        <v>13</v>
      </c>
      <c r="BP199" s="26">
        <f t="shared" si="779"/>
        <v>767043.16416000004</v>
      </c>
      <c r="BQ199" s="26">
        <v>95</v>
      </c>
      <c r="BR199" s="26">
        <f t="shared" si="780"/>
        <v>3792930.1079040002</v>
      </c>
      <c r="BS199" s="26">
        <v>160</v>
      </c>
      <c r="BT199" s="26">
        <f t="shared" si="781"/>
        <v>6041940.0007679993</v>
      </c>
      <c r="BU199" s="26">
        <v>43</v>
      </c>
      <c r="BV199" s="26">
        <f t="shared" si="782"/>
        <v>2367999.9221759997</v>
      </c>
      <c r="BW199" s="26">
        <v>120</v>
      </c>
      <c r="BX199" s="26">
        <f t="shared" si="783"/>
        <v>4531455.0005759997</v>
      </c>
      <c r="BY199" s="26">
        <v>110</v>
      </c>
      <c r="BZ199" s="26">
        <f t="shared" si="784"/>
        <v>4391813.8091519997</v>
      </c>
      <c r="CA199" s="26">
        <v>385</v>
      </c>
      <c r="CB199" s="26">
        <f t="shared" si="785"/>
        <v>14538418.126848003</v>
      </c>
      <c r="CC199" s="26">
        <v>100</v>
      </c>
      <c r="CD199" s="26">
        <f t="shared" si="786"/>
        <v>3992558.0083200005</v>
      </c>
      <c r="CE199" s="26">
        <v>163</v>
      </c>
      <c r="CF199" s="26">
        <f t="shared" si="787"/>
        <v>6507869.5535615999</v>
      </c>
      <c r="CG199" s="26">
        <v>35</v>
      </c>
      <c r="CH199" s="26">
        <f t="shared" si="788"/>
        <v>1252837.1681279999</v>
      </c>
      <c r="CI199" s="26">
        <v>409</v>
      </c>
      <c r="CJ199" s="26">
        <f t="shared" si="789"/>
        <v>16731768.220876802</v>
      </c>
      <c r="CK199" s="26">
        <v>95</v>
      </c>
      <c r="CL199" s="26">
        <f t="shared" si="790"/>
        <v>3886352.031744001</v>
      </c>
      <c r="CM199" s="27">
        <v>164</v>
      </c>
      <c r="CN199" s="27">
        <f t="shared" si="791"/>
        <v>6709070.8758528009</v>
      </c>
      <c r="CO199" s="26">
        <v>144</v>
      </c>
      <c r="CP199" s="26">
        <f t="shared" si="792"/>
        <v>5890891.5007488001</v>
      </c>
      <c r="CQ199" s="26">
        <v>0</v>
      </c>
      <c r="CR199" s="26">
        <f t="shared" si="793"/>
        <v>0</v>
      </c>
      <c r="CS199" s="26">
        <v>0</v>
      </c>
      <c r="CT199" s="26">
        <f t="shared" si="794"/>
        <v>0</v>
      </c>
      <c r="CU199" s="26">
        <v>728</v>
      </c>
      <c r="CV199" s="26">
        <f t="shared" si="795"/>
        <v>34363533.754368</v>
      </c>
      <c r="CW199" s="26">
        <v>100</v>
      </c>
      <c r="CX199" s="26">
        <f t="shared" si="796"/>
        <v>4720265.6256000008</v>
      </c>
      <c r="CY199" s="26">
        <v>52</v>
      </c>
      <c r="CZ199" s="26">
        <f t="shared" si="797"/>
        <v>2127266.3752704002</v>
      </c>
      <c r="DA199" s="26">
        <v>17</v>
      </c>
      <c r="DB199" s="26">
        <f t="shared" si="798"/>
        <v>678734.86141440005</v>
      </c>
      <c r="DC199" s="26">
        <v>20</v>
      </c>
      <c r="DD199" s="26">
        <f t="shared" si="799"/>
        <v>1566397.6704000002</v>
      </c>
      <c r="DE199" s="26">
        <v>80</v>
      </c>
      <c r="DF199" s="26">
        <f t="shared" si="800"/>
        <v>6267463.8028800003</v>
      </c>
      <c r="DG199" s="26"/>
      <c r="DH199" s="26"/>
      <c r="DI199" s="26"/>
      <c r="DJ199" s="26"/>
      <c r="DK199" s="26"/>
      <c r="DL199" s="26">
        <f t="shared" si="801"/>
        <v>0</v>
      </c>
      <c r="DM199" s="26"/>
      <c r="DN199" s="26"/>
      <c r="DO199" s="26"/>
      <c r="DP199" s="26"/>
      <c r="DQ199" s="32">
        <f t="shared" si="802"/>
        <v>5548</v>
      </c>
      <c r="DR199" s="32">
        <f t="shared" si="802"/>
        <v>215100462.85639685</v>
      </c>
    </row>
    <row r="200" spans="1:122" x14ac:dyDescent="0.25">
      <c r="A200" s="28"/>
      <c r="B200" s="29">
        <v>170</v>
      </c>
      <c r="C200" s="23" t="s">
        <v>262</v>
      </c>
      <c r="D200" s="24">
        <f t="shared" si="556"/>
        <v>18150.400000000001</v>
      </c>
      <c r="E200" s="30">
        <v>1.1100000000000001</v>
      </c>
      <c r="F200" s="25">
        <v>1</v>
      </c>
      <c r="G200" s="24">
        <v>1.4</v>
      </c>
      <c r="H200" s="24">
        <v>1.68</v>
      </c>
      <c r="I200" s="24">
        <v>2.23</v>
      </c>
      <c r="J200" s="24">
        <v>2.39</v>
      </c>
      <c r="K200" s="26"/>
      <c r="L200" s="26">
        <f t="shared" si="751"/>
        <v>0</v>
      </c>
      <c r="M200" s="26"/>
      <c r="N200" s="26">
        <f t="shared" si="752"/>
        <v>0</v>
      </c>
      <c r="O200" s="26">
        <v>0</v>
      </c>
      <c r="P200" s="26">
        <f t="shared" si="753"/>
        <v>0</v>
      </c>
      <c r="Q200" s="26">
        <v>0</v>
      </c>
      <c r="R200" s="26">
        <f t="shared" si="754"/>
        <v>0</v>
      </c>
      <c r="S200" s="26">
        <v>0</v>
      </c>
      <c r="T200" s="26">
        <f t="shared" si="755"/>
        <v>0</v>
      </c>
      <c r="U200" s="26">
        <v>433</v>
      </c>
      <c r="V200" s="26">
        <f t="shared" si="756"/>
        <v>13434385.198080001</v>
      </c>
      <c r="W200" s="26">
        <v>0</v>
      </c>
      <c r="X200" s="26">
        <f t="shared" si="757"/>
        <v>0</v>
      </c>
      <c r="Y200" s="26">
        <v>0</v>
      </c>
      <c r="Z200" s="26">
        <f t="shared" si="758"/>
        <v>0</v>
      </c>
      <c r="AA200" s="26">
        <v>0</v>
      </c>
      <c r="AB200" s="26">
        <f t="shared" si="759"/>
        <v>0</v>
      </c>
      <c r="AC200" s="26">
        <v>31</v>
      </c>
      <c r="AD200" s="26">
        <f t="shared" si="760"/>
        <v>839402.27481600002</v>
      </c>
      <c r="AE200" s="26">
        <v>10</v>
      </c>
      <c r="AF200" s="26">
        <f t="shared" si="761"/>
        <v>286288.07423999999</v>
      </c>
      <c r="AG200" s="26">
        <v>19</v>
      </c>
      <c r="AH200" s="26">
        <f t="shared" si="762"/>
        <v>546626.88460799993</v>
      </c>
      <c r="AI200" s="26">
        <v>16</v>
      </c>
      <c r="AJ200" s="26">
        <f t="shared" si="763"/>
        <v>460317.3765120001</v>
      </c>
      <c r="AK200" s="26">
        <v>8</v>
      </c>
      <c r="AL200" s="26">
        <f t="shared" si="764"/>
        <v>216619.94188800003</v>
      </c>
      <c r="AM200" s="26">
        <v>42</v>
      </c>
      <c r="AN200" s="26">
        <f t="shared" si="765"/>
        <v>1208333.1133440002</v>
      </c>
      <c r="AO200" s="26">
        <v>0</v>
      </c>
      <c r="AP200" s="26">
        <f t="shared" si="766"/>
        <v>0</v>
      </c>
      <c r="AQ200" s="26">
        <v>0</v>
      </c>
      <c r="AR200" s="26">
        <f t="shared" si="767"/>
        <v>0</v>
      </c>
      <c r="AS200" s="26">
        <v>146</v>
      </c>
      <c r="AT200" s="26">
        <f t="shared" si="768"/>
        <v>4529838.8889600011</v>
      </c>
      <c r="AU200" s="26">
        <v>61</v>
      </c>
      <c r="AV200" s="26">
        <f t="shared" si="769"/>
        <v>1789370.9783040003</v>
      </c>
      <c r="AW200" s="26">
        <v>0</v>
      </c>
      <c r="AX200" s="26">
        <f t="shared" si="770"/>
        <v>0</v>
      </c>
      <c r="AY200" s="26">
        <v>0</v>
      </c>
      <c r="AZ200" s="26">
        <f t="shared" si="771"/>
        <v>0</v>
      </c>
      <c r="BA200" s="26">
        <v>0</v>
      </c>
      <c r="BB200" s="26">
        <f t="shared" si="772"/>
        <v>0</v>
      </c>
      <c r="BC200" s="26"/>
      <c r="BD200" s="26">
        <f t="shared" si="773"/>
        <v>0</v>
      </c>
      <c r="BE200" s="26"/>
      <c r="BF200" s="26">
        <f t="shared" si="774"/>
        <v>0</v>
      </c>
      <c r="BG200" s="26">
        <v>38</v>
      </c>
      <c r="BH200" s="26">
        <f t="shared" si="775"/>
        <v>1178999.16288</v>
      </c>
      <c r="BI200" s="26">
        <v>4</v>
      </c>
      <c r="BJ200" s="26">
        <f t="shared" si="776"/>
        <v>117335.80185600002</v>
      </c>
      <c r="BK200" s="26">
        <v>4</v>
      </c>
      <c r="BL200" s="26">
        <f t="shared" si="777"/>
        <v>102668.82662400002</v>
      </c>
      <c r="BM200" s="26">
        <v>12</v>
      </c>
      <c r="BN200" s="26">
        <f t="shared" si="778"/>
        <v>568627.34745600005</v>
      </c>
      <c r="BO200" s="26"/>
      <c r="BP200" s="26">
        <f t="shared" si="779"/>
        <v>0</v>
      </c>
      <c r="BQ200" s="26">
        <v>20</v>
      </c>
      <c r="BR200" s="26">
        <f t="shared" si="780"/>
        <v>687091.37817600009</v>
      </c>
      <c r="BS200" s="26">
        <v>26</v>
      </c>
      <c r="BT200" s="26">
        <f t="shared" si="781"/>
        <v>844817.77336320002</v>
      </c>
      <c r="BU200" s="26">
        <v>19</v>
      </c>
      <c r="BV200" s="26">
        <f t="shared" si="782"/>
        <v>900326.63347200013</v>
      </c>
      <c r="BW200" s="26">
        <v>20</v>
      </c>
      <c r="BX200" s="26">
        <f t="shared" si="783"/>
        <v>649859.82566400012</v>
      </c>
      <c r="BY200" s="26">
        <v>25</v>
      </c>
      <c r="BZ200" s="26">
        <f t="shared" si="784"/>
        <v>858864.22272000008</v>
      </c>
      <c r="CA200" s="26">
        <v>13</v>
      </c>
      <c r="CB200" s="26">
        <f t="shared" si="785"/>
        <v>422408.88668160001</v>
      </c>
      <c r="CC200" s="26">
        <v>5</v>
      </c>
      <c r="CD200" s="26">
        <f t="shared" si="786"/>
        <v>171772.84454400002</v>
      </c>
      <c r="CE200" s="26">
        <v>12</v>
      </c>
      <c r="CF200" s="26">
        <f t="shared" si="787"/>
        <v>412254.82690560003</v>
      </c>
      <c r="CG200" s="26">
        <v>0</v>
      </c>
      <c r="CH200" s="26">
        <f t="shared" si="788"/>
        <v>0</v>
      </c>
      <c r="CI200" s="26">
        <v>211</v>
      </c>
      <c r="CJ200" s="26">
        <f t="shared" si="789"/>
        <v>7427356.2574848011</v>
      </c>
      <c r="CK200" s="26">
        <v>5</v>
      </c>
      <c r="CL200" s="26">
        <f t="shared" si="790"/>
        <v>176003.70278400002</v>
      </c>
      <c r="CM200" s="27">
        <v>32</v>
      </c>
      <c r="CN200" s="27">
        <f t="shared" si="791"/>
        <v>1126423.6978176001</v>
      </c>
      <c r="CO200" s="26">
        <v>16</v>
      </c>
      <c r="CP200" s="26">
        <f t="shared" si="792"/>
        <v>563211.84890880005</v>
      </c>
      <c r="CQ200" s="26">
        <v>0</v>
      </c>
      <c r="CR200" s="26">
        <f t="shared" si="793"/>
        <v>0</v>
      </c>
      <c r="CS200" s="26">
        <v>0</v>
      </c>
      <c r="CT200" s="26">
        <f t="shared" si="794"/>
        <v>0</v>
      </c>
      <c r="CU200" s="26"/>
      <c r="CV200" s="26">
        <f t="shared" si="795"/>
        <v>0</v>
      </c>
      <c r="CW200" s="26"/>
      <c r="CX200" s="26">
        <f t="shared" si="796"/>
        <v>0</v>
      </c>
      <c r="CY200" s="26">
        <v>10</v>
      </c>
      <c r="CZ200" s="26">
        <f t="shared" si="797"/>
        <v>352007.40556800005</v>
      </c>
      <c r="DA200" s="26">
        <v>5</v>
      </c>
      <c r="DB200" s="26">
        <f t="shared" si="798"/>
        <v>171772.84454400002</v>
      </c>
      <c r="DC200" s="26">
        <v>2</v>
      </c>
      <c r="DD200" s="26">
        <f t="shared" si="799"/>
        <v>134783.05536000003</v>
      </c>
      <c r="DE200" s="26">
        <v>7</v>
      </c>
      <c r="DF200" s="26">
        <f t="shared" si="800"/>
        <v>471881.72236800013</v>
      </c>
      <c r="DG200" s="26"/>
      <c r="DH200" s="26"/>
      <c r="DI200" s="26"/>
      <c r="DJ200" s="26"/>
      <c r="DK200" s="26"/>
      <c r="DL200" s="26">
        <f t="shared" si="801"/>
        <v>0</v>
      </c>
      <c r="DM200" s="26"/>
      <c r="DN200" s="26"/>
      <c r="DO200" s="26"/>
      <c r="DP200" s="26"/>
      <c r="DQ200" s="32">
        <f t="shared" si="802"/>
        <v>1252</v>
      </c>
      <c r="DR200" s="32">
        <f t="shared" si="802"/>
        <v>40649650.795929603</v>
      </c>
    </row>
    <row r="201" spans="1:122" x14ac:dyDescent="0.25">
      <c r="A201" s="28"/>
      <c r="B201" s="29">
        <v>171</v>
      </c>
      <c r="C201" s="23" t="s">
        <v>263</v>
      </c>
      <c r="D201" s="24">
        <f t="shared" si="556"/>
        <v>18150.400000000001</v>
      </c>
      <c r="E201" s="30">
        <v>1.25</v>
      </c>
      <c r="F201" s="25">
        <v>1</v>
      </c>
      <c r="G201" s="24">
        <v>1.4</v>
      </c>
      <c r="H201" s="24">
        <v>1.68</v>
      </c>
      <c r="I201" s="24">
        <v>2.23</v>
      </c>
      <c r="J201" s="24">
        <v>2.39</v>
      </c>
      <c r="K201" s="26">
        <v>56</v>
      </c>
      <c r="L201" s="26">
        <f t="shared" si="751"/>
        <v>1849888.7680000002</v>
      </c>
      <c r="M201" s="26">
        <v>26</v>
      </c>
      <c r="N201" s="26">
        <f t="shared" si="752"/>
        <v>1073596.1599999999</v>
      </c>
      <c r="O201" s="26"/>
      <c r="P201" s="26">
        <f t="shared" si="753"/>
        <v>0</v>
      </c>
      <c r="Q201" s="26"/>
      <c r="R201" s="26">
        <f t="shared" si="754"/>
        <v>0</v>
      </c>
      <c r="S201" s="26"/>
      <c r="T201" s="26">
        <f t="shared" si="755"/>
        <v>0</v>
      </c>
      <c r="U201" s="26"/>
      <c r="V201" s="26">
        <f t="shared" si="756"/>
        <v>0</v>
      </c>
      <c r="W201" s="26"/>
      <c r="X201" s="26">
        <f t="shared" si="757"/>
        <v>0</v>
      </c>
      <c r="Y201" s="26"/>
      <c r="Z201" s="26">
        <f t="shared" si="758"/>
        <v>0</v>
      </c>
      <c r="AA201" s="26"/>
      <c r="AB201" s="26">
        <f t="shared" si="759"/>
        <v>0</v>
      </c>
      <c r="AC201" s="26"/>
      <c r="AD201" s="26">
        <f t="shared" si="760"/>
        <v>0</v>
      </c>
      <c r="AE201" s="26">
        <v>4</v>
      </c>
      <c r="AF201" s="26">
        <f t="shared" si="761"/>
        <v>128958.59199999998</v>
      </c>
      <c r="AG201" s="26"/>
      <c r="AH201" s="26">
        <f t="shared" si="762"/>
        <v>0</v>
      </c>
      <c r="AI201" s="26"/>
      <c r="AJ201" s="26">
        <f t="shared" si="763"/>
        <v>0</v>
      </c>
      <c r="AK201" s="26"/>
      <c r="AL201" s="26">
        <f t="shared" si="764"/>
        <v>0</v>
      </c>
      <c r="AM201" s="26"/>
      <c r="AN201" s="26">
        <f t="shared" si="765"/>
        <v>0</v>
      </c>
      <c r="AO201" s="26"/>
      <c r="AP201" s="26">
        <f t="shared" si="766"/>
        <v>0</v>
      </c>
      <c r="AQ201" s="26"/>
      <c r="AR201" s="26">
        <f t="shared" si="767"/>
        <v>0</v>
      </c>
      <c r="AS201" s="26"/>
      <c r="AT201" s="26">
        <f t="shared" si="768"/>
        <v>0</v>
      </c>
      <c r="AU201" s="26"/>
      <c r="AV201" s="26">
        <f t="shared" si="769"/>
        <v>0</v>
      </c>
      <c r="AW201" s="26"/>
      <c r="AX201" s="26">
        <f t="shared" si="770"/>
        <v>0</v>
      </c>
      <c r="AY201" s="26"/>
      <c r="AZ201" s="26">
        <f t="shared" si="771"/>
        <v>0</v>
      </c>
      <c r="BA201" s="26"/>
      <c r="BB201" s="26">
        <f t="shared" si="772"/>
        <v>0</v>
      </c>
      <c r="BC201" s="26">
        <v>500</v>
      </c>
      <c r="BD201" s="26">
        <f t="shared" si="773"/>
        <v>14452255.999999998</v>
      </c>
      <c r="BE201" s="26">
        <v>180</v>
      </c>
      <c r="BF201" s="26">
        <f t="shared" si="774"/>
        <v>5202812.16</v>
      </c>
      <c r="BG201" s="26"/>
      <c r="BH201" s="26">
        <f t="shared" si="775"/>
        <v>0</v>
      </c>
      <c r="BI201" s="26"/>
      <c r="BJ201" s="26">
        <f t="shared" si="776"/>
        <v>0</v>
      </c>
      <c r="BK201" s="26"/>
      <c r="BL201" s="26">
        <f t="shared" si="777"/>
        <v>0</v>
      </c>
      <c r="BM201" s="26">
        <v>4</v>
      </c>
      <c r="BN201" s="26">
        <f t="shared" si="778"/>
        <v>213448.70399999997</v>
      </c>
      <c r="BO201" s="26"/>
      <c r="BP201" s="26">
        <f t="shared" si="779"/>
        <v>0</v>
      </c>
      <c r="BQ201" s="26">
        <v>9</v>
      </c>
      <c r="BR201" s="26">
        <f t="shared" si="780"/>
        <v>348188.19839999994</v>
      </c>
      <c r="BS201" s="26"/>
      <c r="BT201" s="26">
        <f t="shared" si="781"/>
        <v>0</v>
      </c>
      <c r="BU201" s="26"/>
      <c r="BV201" s="26">
        <f t="shared" si="782"/>
        <v>0</v>
      </c>
      <c r="BW201" s="26">
        <v>32</v>
      </c>
      <c r="BX201" s="26">
        <f t="shared" si="783"/>
        <v>1170918.6047999999</v>
      </c>
      <c r="BY201" s="26"/>
      <c r="BZ201" s="26">
        <f t="shared" si="784"/>
        <v>0</v>
      </c>
      <c r="CA201" s="26">
        <v>82</v>
      </c>
      <c r="CB201" s="26">
        <f t="shared" si="785"/>
        <v>3000478.9247999997</v>
      </c>
      <c r="CC201" s="26"/>
      <c r="CD201" s="26">
        <f t="shared" si="786"/>
        <v>0</v>
      </c>
      <c r="CE201" s="26">
        <v>12</v>
      </c>
      <c r="CF201" s="26">
        <f t="shared" si="787"/>
        <v>464250.93119999993</v>
      </c>
      <c r="CG201" s="26"/>
      <c r="CH201" s="26">
        <f t="shared" si="788"/>
        <v>0</v>
      </c>
      <c r="CI201" s="26"/>
      <c r="CJ201" s="26">
        <f t="shared" si="789"/>
        <v>0</v>
      </c>
      <c r="CK201" s="26"/>
      <c r="CL201" s="26">
        <f t="shared" si="790"/>
        <v>0</v>
      </c>
      <c r="CM201" s="27"/>
      <c r="CN201" s="27">
        <f t="shared" si="791"/>
        <v>0</v>
      </c>
      <c r="CO201" s="26"/>
      <c r="CP201" s="26">
        <f t="shared" si="792"/>
        <v>0</v>
      </c>
      <c r="CQ201" s="26"/>
      <c r="CR201" s="26">
        <f t="shared" si="793"/>
        <v>0</v>
      </c>
      <c r="CS201" s="26"/>
      <c r="CT201" s="26">
        <f t="shared" si="794"/>
        <v>0</v>
      </c>
      <c r="CU201" s="26">
        <v>43</v>
      </c>
      <c r="CV201" s="26">
        <f t="shared" si="795"/>
        <v>1966777.344</v>
      </c>
      <c r="CW201" s="26">
        <v>9</v>
      </c>
      <c r="CX201" s="26">
        <f t="shared" si="796"/>
        <v>411651.07199999999</v>
      </c>
      <c r="CY201" s="26"/>
      <c r="CZ201" s="26">
        <f t="shared" si="797"/>
        <v>0</v>
      </c>
      <c r="DA201" s="26"/>
      <c r="DB201" s="26">
        <f t="shared" si="798"/>
        <v>0</v>
      </c>
      <c r="DC201" s="26">
        <v>2</v>
      </c>
      <c r="DD201" s="26">
        <f t="shared" si="799"/>
        <v>151782.72</v>
      </c>
      <c r="DE201" s="26"/>
      <c r="DF201" s="26">
        <f t="shared" si="800"/>
        <v>0</v>
      </c>
      <c r="DG201" s="26"/>
      <c r="DH201" s="26"/>
      <c r="DI201" s="26"/>
      <c r="DJ201" s="26"/>
      <c r="DK201" s="26"/>
      <c r="DL201" s="26">
        <f t="shared" si="801"/>
        <v>0</v>
      </c>
      <c r="DM201" s="26"/>
      <c r="DN201" s="26"/>
      <c r="DO201" s="26"/>
      <c r="DP201" s="26"/>
      <c r="DQ201" s="32">
        <f t="shared" si="802"/>
        <v>959</v>
      </c>
      <c r="DR201" s="32">
        <f t="shared" si="802"/>
        <v>30435008.179200001</v>
      </c>
    </row>
    <row r="202" spans="1:122" x14ac:dyDescent="0.25">
      <c r="A202" s="28">
        <v>24</v>
      </c>
      <c r="B202" s="43"/>
      <c r="C202" s="47" t="s">
        <v>264</v>
      </c>
      <c r="D202" s="24">
        <f t="shared" si="556"/>
        <v>18150.400000000001</v>
      </c>
      <c r="E202" s="50"/>
      <c r="F202" s="25">
        <v>1</v>
      </c>
      <c r="G202" s="24">
        <v>1.4</v>
      </c>
      <c r="H202" s="24">
        <v>1.68</v>
      </c>
      <c r="I202" s="24">
        <v>2.23</v>
      </c>
      <c r="J202" s="24">
        <v>2.39</v>
      </c>
      <c r="K202" s="31">
        <f t="shared" ref="K202:Z202" si="803">SUM(K203:K206)</f>
        <v>0</v>
      </c>
      <c r="L202" s="31">
        <f t="shared" si="803"/>
        <v>0</v>
      </c>
      <c r="M202" s="31">
        <f t="shared" si="803"/>
        <v>66</v>
      </c>
      <c r="N202" s="31">
        <f t="shared" si="803"/>
        <v>3577883.0796800004</v>
      </c>
      <c r="O202" s="31">
        <f t="shared" si="803"/>
        <v>0</v>
      </c>
      <c r="P202" s="31">
        <f t="shared" si="803"/>
        <v>0</v>
      </c>
      <c r="Q202" s="31">
        <f t="shared" si="803"/>
        <v>19</v>
      </c>
      <c r="R202" s="31">
        <f t="shared" si="803"/>
        <v>886066.22720000008</v>
      </c>
      <c r="S202" s="31">
        <f t="shared" si="803"/>
        <v>0</v>
      </c>
      <c r="T202" s="31">
        <f t="shared" si="803"/>
        <v>0</v>
      </c>
      <c r="U202" s="31">
        <f t="shared" si="803"/>
        <v>779</v>
      </c>
      <c r="V202" s="31">
        <f t="shared" si="803"/>
        <v>34866566.282239996</v>
      </c>
      <c r="W202" s="31">
        <f t="shared" si="803"/>
        <v>0</v>
      </c>
      <c r="X202" s="31">
        <f t="shared" si="803"/>
        <v>0</v>
      </c>
      <c r="Y202" s="31">
        <f t="shared" si="803"/>
        <v>0</v>
      </c>
      <c r="Z202" s="31">
        <f t="shared" si="803"/>
        <v>0</v>
      </c>
      <c r="AA202" s="31">
        <f t="shared" ref="AA202:AP202" si="804">SUM(AA203:AA206)</f>
        <v>0</v>
      </c>
      <c r="AB202" s="31">
        <f t="shared" si="804"/>
        <v>0</v>
      </c>
      <c r="AC202" s="31">
        <f t="shared" si="804"/>
        <v>325</v>
      </c>
      <c r="AD202" s="31">
        <f t="shared" si="804"/>
        <v>13256018.313215997</v>
      </c>
      <c r="AE202" s="31">
        <f t="shared" si="804"/>
        <v>20</v>
      </c>
      <c r="AF202" s="31">
        <f t="shared" si="804"/>
        <v>778909.89567999984</v>
      </c>
      <c r="AG202" s="31">
        <f t="shared" si="804"/>
        <v>72</v>
      </c>
      <c r="AH202" s="31">
        <f t="shared" si="804"/>
        <v>3122175.178752</v>
      </c>
      <c r="AI202" s="31">
        <f t="shared" si="804"/>
        <v>26</v>
      </c>
      <c r="AJ202" s="31">
        <f t="shared" si="804"/>
        <v>1153903.693824</v>
      </c>
      <c r="AK202" s="31">
        <f t="shared" si="804"/>
        <v>70</v>
      </c>
      <c r="AL202" s="31">
        <f t="shared" si="804"/>
        <v>2865091.4611199992</v>
      </c>
      <c r="AM202" s="31">
        <f t="shared" si="804"/>
        <v>108</v>
      </c>
      <c r="AN202" s="31">
        <f t="shared" si="804"/>
        <v>4653974.5566719994</v>
      </c>
      <c r="AO202" s="31">
        <f t="shared" si="804"/>
        <v>0</v>
      </c>
      <c r="AP202" s="31">
        <f t="shared" si="804"/>
        <v>0</v>
      </c>
      <c r="AQ202" s="31">
        <f t="shared" ref="AQ202:BF202" si="805">SUM(AQ203:AQ206)</f>
        <v>0</v>
      </c>
      <c r="AR202" s="31">
        <f t="shared" si="805"/>
        <v>0</v>
      </c>
      <c r="AS202" s="31">
        <f t="shared" si="805"/>
        <v>115</v>
      </c>
      <c r="AT202" s="31">
        <f t="shared" si="805"/>
        <v>5389630.59712</v>
      </c>
      <c r="AU202" s="31">
        <f t="shared" si="805"/>
        <v>50</v>
      </c>
      <c r="AV202" s="31">
        <f t="shared" si="805"/>
        <v>1995237.1711999997</v>
      </c>
      <c r="AW202" s="31">
        <f t="shared" si="805"/>
        <v>0</v>
      </c>
      <c r="AX202" s="31">
        <f t="shared" si="805"/>
        <v>0</v>
      </c>
      <c r="AY202" s="31">
        <f t="shared" si="805"/>
        <v>0</v>
      </c>
      <c r="AZ202" s="31">
        <f t="shared" si="805"/>
        <v>0</v>
      </c>
      <c r="BA202" s="31">
        <f t="shared" si="805"/>
        <v>0</v>
      </c>
      <c r="BB202" s="31">
        <f t="shared" si="805"/>
        <v>0</v>
      </c>
      <c r="BC202" s="31">
        <f t="shared" si="805"/>
        <v>0</v>
      </c>
      <c r="BD202" s="31">
        <f t="shared" si="805"/>
        <v>0</v>
      </c>
      <c r="BE202" s="31">
        <f t="shared" si="805"/>
        <v>6</v>
      </c>
      <c r="BF202" s="31">
        <f t="shared" si="805"/>
        <v>231698.56819200001</v>
      </c>
      <c r="BG202" s="31">
        <f t="shared" ref="BG202:BV202" si="806">SUM(BG203:BG206)</f>
        <v>10</v>
      </c>
      <c r="BH202" s="31">
        <f t="shared" si="806"/>
        <v>380421.49376000004</v>
      </c>
      <c r="BI202" s="31">
        <f t="shared" si="806"/>
        <v>0</v>
      </c>
      <c r="BJ202" s="31">
        <f t="shared" si="806"/>
        <v>0</v>
      </c>
      <c r="BK202" s="31">
        <f t="shared" si="806"/>
        <v>50</v>
      </c>
      <c r="BL202" s="31">
        <f t="shared" si="806"/>
        <v>1933364.998656</v>
      </c>
      <c r="BM202" s="31">
        <f t="shared" si="806"/>
        <v>23</v>
      </c>
      <c r="BN202" s="31">
        <f t="shared" si="806"/>
        <v>1649104.687104</v>
      </c>
      <c r="BO202" s="31">
        <f t="shared" si="806"/>
        <v>9</v>
      </c>
      <c r="BP202" s="31">
        <f t="shared" si="806"/>
        <v>687457.29024</v>
      </c>
      <c r="BQ202" s="31">
        <f t="shared" si="806"/>
        <v>28</v>
      </c>
      <c r="BR202" s="31">
        <f t="shared" si="806"/>
        <v>1340447.1886847997</v>
      </c>
      <c r="BS202" s="31">
        <f t="shared" si="806"/>
        <v>79</v>
      </c>
      <c r="BT202" s="31">
        <f t="shared" si="806"/>
        <v>3831245.6749055996</v>
      </c>
      <c r="BU202" s="31">
        <f t="shared" si="806"/>
        <v>66</v>
      </c>
      <c r="BV202" s="31">
        <f t="shared" si="806"/>
        <v>4752221.9458560003</v>
      </c>
      <c r="BW202" s="31">
        <f t="shared" ref="BW202:CL202" si="807">SUM(BW203:BW206)</f>
        <v>36</v>
      </c>
      <c r="BX202" s="31">
        <f t="shared" si="807"/>
        <v>1651580.6920703999</v>
      </c>
      <c r="BY202" s="31">
        <f t="shared" si="807"/>
        <v>116</v>
      </c>
      <c r="BZ202" s="31">
        <f t="shared" si="807"/>
        <v>5913628.3616255987</v>
      </c>
      <c r="CA202" s="31">
        <f t="shared" si="807"/>
        <v>226</v>
      </c>
      <c r="CB202" s="31">
        <f t="shared" si="807"/>
        <v>10838900.7949824</v>
      </c>
      <c r="CC202" s="31">
        <f t="shared" si="807"/>
        <v>51</v>
      </c>
      <c r="CD202" s="31">
        <f t="shared" si="807"/>
        <v>2589901.1948544001</v>
      </c>
      <c r="CE202" s="31">
        <f t="shared" si="807"/>
        <v>39</v>
      </c>
      <c r="CF202" s="31">
        <f t="shared" si="807"/>
        <v>2022586.5569279997</v>
      </c>
      <c r="CG202" s="31">
        <f t="shared" si="807"/>
        <v>5</v>
      </c>
      <c r="CH202" s="31">
        <f t="shared" si="807"/>
        <v>231698.56819200001</v>
      </c>
      <c r="CI202" s="31">
        <f t="shared" si="807"/>
        <v>12</v>
      </c>
      <c r="CJ202" s="31">
        <f t="shared" si="807"/>
        <v>642492.79610879999</v>
      </c>
      <c r="CK202" s="31">
        <f t="shared" si="807"/>
        <v>66</v>
      </c>
      <c r="CL202" s="31">
        <f t="shared" si="807"/>
        <v>3502315.1235072003</v>
      </c>
      <c r="CM202" s="31">
        <f t="shared" ref="CM202:DB202" si="808">SUM(CM203:CM206)</f>
        <v>401</v>
      </c>
      <c r="CN202" s="31">
        <f t="shared" si="808"/>
        <v>22045177.302220803</v>
      </c>
      <c r="CO202" s="31">
        <f t="shared" si="808"/>
        <v>349</v>
      </c>
      <c r="CP202" s="31">
        <f t="shared" si="808"/>
        <v>18067493.619302403</v>
      </c>
      <c r="CQ202" s="31">
        <f t="shared" si="808"/>
        <v>0</v>
      </c>
      <c r="CR202" s="31">
        <f t="shared" si="808"/>
        <v>0</v>
      </c>
      <c r="CS202" s="31">
        <f t="shared" si="808"/>
        <v>0</v>
      </c>
      <c r="CT202" s="31">
        <f t="shared" si="808"/>
        <v>0</v>
      </c>
      <c r="CU202" s="31">
        <f t="shared" si="808"/>
        <v>18</v>
      </c>
      <c r="CV202" s="31">
        <f t="shared" si="808"/>
        <v>1099931.664384</v>
      </c>
      <c r="CW202" s="31">
        <f t="shared" si="808"/>
        <v>2</v>
      </c>
      <c r="CX202" s="31">
        <f t="shared" si="808"/>
        <v>130264.69478399999</v>
      </c>
      <c r="CY202" s="31">
        <f t="shared" si="808"/>
        <v>46</v>
      </c>
      <c r="CZ202" s="31">
        <f t="shared" si="808"/>
        <v>2428216.8508416</v>
      </c>
      <c r="DA202" s="31">
        <f t="shared" si="808"/>
        <v>39</v>
      </c>
      <c r="DB202" s="31">
        <f t="shared" si="808"/>
        <v>1997826.5072639997</v>
      </c>
      <c r="DC202" s="31">
        <f t="shared" ref="DC202:DR202" si="809">SUM(DC203:DC206)</f>
        <v>12</v>
      </c>
      <c r="DD202" s="31">
        <f t="shared" si="809"/>
        <v>1119549.3427200001</v>
      </c>
      <c r="DE202" s="31">
        <f t="shared" si="809"/>
        <v>24</v>
      </c>
      <c r="DF202" s="31">
        <f t="shared" si="809"/>
        <v>2418925.225472</v>
      </c>
      <c r="DG202" s="31">
        <f t="shared" si="809"/>
        <v>0</v>
      </c>
      <c r="DH202" s="31">
        <f t="shared" si="809"/>
        <v>0</v>
      </c>
      <c r="DI202" s="31">
        <f t="shared" si="809"/>
        <v>0</v>
      </c>
      <c r="DJ202" s="31">
        <f t="shared" si="809"/>
        <v>0</v>
      </c>
      <c r="DK202" s="31">
        <f t="shared" si="809"/>
        <v>0</v>
      </c>
      <c r="DL202" s="31">
        <f t="shared" si="809"/>
        <v>0</v>
      </c>
      <c r="DM202" s="31">
        <f t="shared" si="809"/>
        <v>0</v>
      </c>
      <c r="DN202" s="31">
        <f t="shared" si="809"/>
        <v>0</v>
      </c>
      <c r="DO202" s="31">
        <f t="shared" si="809"/>
        <v>0</v>
      </c>
      <c r="DP202" s="31">
        <f t="shared" si="809"/>
        <v>0</v>
      </c>
      <c r="DQ202" s="31">
        <f t="shared" si="809"/>
        <v>3363</v>
      </c>
      <c r="DR202" s="31">
        <f t="shared" si="809"/>
        <v>164051907.59935999</v>
      </c>
    </row>
    <row r="203" spans="1:122" ht="30.75" customHeight="1" x14ac:dyDescent="0.25">
      <c r="A203" s="28"/>
      <c r="B203" s="29">
        <v>172</v>
      </c>
      <c r="C203" s="23" t="s">
        <v>265</v>
      </c>
      <c r="D203" s="24">
        <f t="shared" si="556"/>
        <v>18150.400000000001</v>
      </c>
      <c r="E203" s="30">
        <v>1.78</v>
      </c>
      <c r="F203" s="25">
        <v>1</v>
      </c>
      <c r="G203" s="24">
        <v>1.4</v>
      </c>
      <c r="H203" s="24">
        <v>1.68</v>
      </c>
      <c r="I203" s="24">
        <v>2.23</v>
      </c>
      <c r="J203" s="24">
        <v>2.39</v>
      </c>
      <c r="K203" s="26"/>
      <c r="L203" s="26">
        <f>K203*D203*E203*F203*G203*$L$6</f>
        <v>0</v>
      </c>
      <c r="M203" s="26">
        <v>19</v>
      </c>
      <c r="N203" s="26">
        <f>M203*D203*E203*F203*G203*$N$6</f>
        <v>1117200.68096</v>
      </c>
      <c r="O203" s="26">
        <v>0</v>
      </c>
      <c r="P203" s="26">
        <f>O203*D203*E203*F203*G203*$P$6</f>
        <v>0</v>
      </c>
      <c r="Q203" s="26">
        <v>7</v>
      </c>
      <c r="R203" s="26">
        <f>Q203*D203*E203*F203*G203*$R$6</f>
        <v>348277.13536000007</v>
      </c>
      <c r="S203" s="26">
        <v>0</v>
      </c>
      <c r="T203" s="26">
        <f>S203*D203*E203*F203*G203*$T$6</f>
        <v>0</v>
      </c>
      <c r="U203" s="26">
        <v>386</v>
      </c>
      <c r="V203" s="26">
        <f>U203*D203*E203*F203*G203*$V$6</f>
        <v>19204996.321279999</v>
      </c>
      <c r="W203" s="26">
        <v>0</v>
      </c>
      <c r="X203" s="26">
        <f>W203*D203*E203*F203*G203*$X$6</f>
        <v>0</v>
      </c>
      <c r="Y203" s="26">
        <v>0</v>
      </c>
      <c r="Z203" s="26">
        <f>Y203*D203*E203*F203*G203*$Z$6</f>
        <v>0</v>
      </c>
      <c r="AA203" s="26">
        <v>0</v>
      </c>
      <c r="AB203" s="26">
        <f>AA203*D203*E203*F203*G203*$AB$6</f>
        <v>0</v>
      </c>
      <c r="AC203" s="26">
        <v>6</v>
      </c>
      <c r="AD203" s="26">
        <f>AC203*D203*E203*F203*G203*$AD$6</f>
        <v>260529.38956799998</v>
      </c>
      <c r="AE203" s="26">
        <v>0</v>
      </c>
      <c r="AF203" s="26">
        <f>AE203*D203*E203*F203*G203*$AF$6</f>
        <v>0</v>
      </c>
      <c r="AG203" s="26">
        <v>2</v>
      </c>
      <c r="AH203" s="26">
        <f>AG203*D203*E203*F203*G203*$AH$6</f>
        <v>92270.825472000011</v>
      </c>
      <c r="AI203" s="26">
        <v>10</v>
      </c>
      <c r="AJ203" s="26">
        <f>AI203*D203*E203*F203*G203*$AJ$6</f>
        <v>461354.12735999998</v>
      </c>
      <c r="AK203" s="26">
        <v>5</v>
      </c>
      <c r="AL203" s="26">
        <f>AK203*D203*E203*F203*G203*$AL$6</f>
        <v>217107.82463999998</v>
      </c>
      <c r="AM203" s="26"/>
      <c r="AN203" s="26">
        <f>AM203*D203*E203*F203*G203*$AN$6</f>
        <v>0</v>
      </c>
      <c r="AO203" s="26">
        <v>0</v>
      </c>
      <c r="AP203" s="26">
        <f>AO203*D203*E203*F203*G203*$AP$6</f>
        <v>0</v>
      </c>
      <c r="AQ203" s="26">
        <v>0</v>
      </c>
      <c r="AR203" s="26">
        <f>AQ203*D203*E203*F203*G203*$AR$6</f>
        <v>0</v>
      </c>
      <c r="AS203" s="26">
        <v>7</v>
      </c>
      <c r="AT203" s="26">
        <f>AS203*D203*E203*F203*G203*$AT$6</f>
        <v>348277.13536000007</v>
      </c>
      <c r="AU203" s="26"/>
      <c r="AV203" s="26">
        <f>AU203*D203*E203*F203*G203*$AV$6</f>
        <v>0</v>
      </c>
      <c r="AW203" s="26">
        <v>0</v>
      </c>
      <c r="AX203" s="26">
        <f>AW203*D203*E203*F203*G203*$AX$6</f>
        <v>0</v>
      </c>
      <c r="AY203" s="26">
        <v>0</v>
      </c>
      <c r="AZ203" s="26">
        <f>AY203*D203*E203*F203*G203*$AZ$6</f>
        <v>0</v>
      </c>
      <c r="BA203" s="26">
        <v>0</v>
      </c>
      <c r="BB203" s="26">
        <f>BA203*D203*E203*F203*G203*$BB$6</f>
        <v>0</v>
      </c>
      <c r="BC203" s="26">
        <v>0</v>
      </c>
      <c r="BD203" s="26">
        <f>BC203*D203*E203*F203*G203*$BD$6</f>
        <v>0</v>
      </c>
      <c r="BE203" s="26">
        <v>0</v>
      </c>
      <c r="BF203" s="26">
        <f>BE203*D203*E203*F203*G203*$BF$6</f>
        <v>0</v>
      </c>
      <c r="BG203" s="26">
        <v>1</v>
      </c>
      <c r="BH203" s="26">
        <f>BG203*D203*E203*F203*G203*$BH$6</f>
        <v>49753.876480000006</v>
      </c>
      <c r="BI203" s="26"/>
      <c r="BJ203" s="26">
        <f>BI203*D203*E203*F203*G203*$BJ$6</f>
        <v>0</v>
      </c>
      <c r="BK203" s="26">
        <v>1</v>
      </c>
      <c r="BL203" s="26">
        <f>BK203*D203*E203*F203*G203*$BL$6</f>
        <v>41160.025088000002</v>
      </c>
      <c r="BM203" s="26">
        <v>2</v>
      </c>
      <c r="BN203" s="26">
        <f>BM203*D203*E203*F203*H203*$BN$6</f>
        <v>151975.47724799998</v>
      </c>
      <c r="BO203" s="26"/>
      <c r="BP203" s="26">
        <f>BO203*D203*E203*F203*H203*$BP$6</f>
        <v>0</v>
      </c>
      <c r="BQ203" s="26">
        <v>5</v>
      </c>
      <c r="BR203" s="26">
        <f>BQ203*D203*E203*F203*H203*$BR$6</f>
        <v>275455.55251199997</v>
      </c>
      <c r="BS203" s="26">
        <v>5</v>
      </c>
      <c r="BT203" s="26">
        <f>BS203*D203*E203*F203*H203*$BT$6</f>
        <v>260529.38956799998</v>
      </c>
      <c r="BU203" s="26">
        <v>10</v>
      </c>
      <c r="BV203" s="26">
        <f>BU203*D203*E203*F203*H203*$BV$6</f>
        <v>759877.38624000002</v>
      </c>
      <c r="BW203" s="26">
        <v>10</v>
      </c>
      <c r="BX203" s="26">
        <f>BW203*D203*E203*F203*H203*$BX$6</f>
        <v>521058.77913599997</v>
      </c>
      <c r="BY203" s="26">
        <v>5</v>
      </c>
      <c r="BZ203" s="26">
        <f>BY203*D203*E203*F203*H203*$BZ$6</f>
        <v>275455.55251199997</v>
      </c>
      <c r="CA203" s="26">
        <v>15</v>
      </c>
      <c r="CB203" s="26">
        <f>CA203*D203*E203*F203*H203*$CB$6</f>
        <v>781588.16870399995</v>
      </c>
      <c r="CC203" s="26">
        <v>1</v>
      </c>
      <c r="CD203" s="26">
        <f>CC203*D203*E203*F203*H203*$CD$6</f>
        <v>55091.110502399999</v>
      </c>
      <c r="CE203" s="26">
        <v>2</v>
      </c>
      <c r="CF203" s="26">
        <f>CE203*D203*E203*F203*H203*$CF$6</f>
        <v>110182.2210048</v>
      </c>
      <c r="CG203" s="26">
        <v>0</v>
      </c>
      <c r="CH203" s="26">
        <f>CG203*D203*E203*F203*H203*$CH$6</f>
        <v>0</v>
      </c>
      <c r="CI203" s="26">
        <v>2</v>
      </c>
      <c r="CJ203" s="26">
        <f>CI203*D203*E203*F203*H203*$CJ$6</f>
        <v>112896.0688128</v>
      </c>
      <c r="CK203" s="26">
        <v>2</v>
      </c>
      <c r="CL203" s="26">
        <f>CK203*D203*E203*F203*H203*$CL$6</f>
        <v>112896.0688128</v>
      </c>
      <c r="CM203" s="27">
        <v>319</v>
      </c>
      <c r="CN203" s="27">
        <f>CM203*D203*E203*F203*H203*$CN$6</f>
        <v>18006922.975641601</v>
      </c>
      <c r="CO203" s="26">
        <v>0</v>
      </c>
      <c r="CP203" s="26">
        <f>CO203*D203*E203*F203*H203*$CP$6</f>
        <v>0</v>
      </c>
      <c r="CQ203" s="26">
        <v>0</v>
      </c>
      <c r="CR203" s="26">
        <f>CQ203*D203*E203*F203*H203*$CR$6</f>
        <v>0</v>
      </c>
      <c r="CS203" s="26">
        <v>0</v>
      </c>
      <c r="CT203" s="26">
        <f>CS203*D203*E203*F203*H203*$CT$6</f>
        <v>0</v>
      </c>
      <c r="CU203" s="26">
        <v>0</v>
      </c>
      <c r="CV203" s="26">
        <f>CU203*D203*E203*F203*H203*$CV$6</f>
        <v>0</v>
      </c>
      <c r="CW203" s="26">
        <v>2</v>
      </c>
      <c r="CX203" s="26">
        <f>CW203*D203*E203*F203*H203*$CX$6</f>
        <v>130264.69478399999</v>
      </c>
      <c r="CY203" s="26">
        <v>5</v>
      </c>
      <c r="CZ203" s="26">
        <f>CY203*D203*E203*F203*H203*$CZ$6</f>
        <v>282240.17203200003</v>
      </c>
      <c r="DA203" s="26">
        <v>2</v>
      </c>
      <c r="DB203" s="26">
        <f>DA203*D203*E203*F203*H203*$DB$6</f>
        <v>110182.2210048</v>
      </c>
      <c r="DC203" s="26">
        <v>0</v>
      </c>
      <c r="DD203" s="26">
        <f>DC203*D203*E203*F203*I203*$DD$6</f>
        <v>0</v>
      </c>
      <c r="DE203" s="26">
        <v>5</v>
      </c>
      <c r="DF203" s="26">
        <f>DE203*D203*E203*F203*J203*$DF$6</f>
        <v>540508.02176000003</v>
      </c>
      <c r="DG203" s="26"/>
      <c r="DH203" s="26"/>
      <c r="DI203" s="26"/>
      <c r="DJ203" s="26"/>
      <c r="DK203" s="26"/>
      <c r="DL203" s="26">
        <f>DK203*D203*E203*F203*G203*$DL$6</f>
        <v>0</v>
      </c>
      <c r="DM203" s="26"/>
      <c r="DN203" s="26"/>
      <c r="DO203" s="26"/>
      <c r="DP203" s="26"/>
      <c r="DQ203" s="32">
        <f t="shared" ref="DQ203:DR206" si="810">SUM(K203,M203,O203,Q203,S203,U203,W203,Y203,AA203,AC203,AE203,AG203,AI203,AK203,AM203,AO203,AQ203,AS203,AU203,AW203,AY203,BA203,BC203,BE203,BG203,BI203,BK203,BM203,BO203,BQ203,BS203,BU203,BW203,BY203,CA203,CC203,CE203,CG203,CI203,CK203,CM203,CO203,CQ203,CS203,CU203,CW203,CY203,DA203,DC203,DE203,DI203,DG203,DK203,DM203,DO203)</f>
        <v>836</v>
      </c>
      <c r="DR203" s="32">
        <f t="shared" si="810"/>
        <v>44628051.201843202</v>
      </c>
    </row>
    <row r="204" spans="1:122" s="6" customFormat="1" ht="33" customHeight="1" x14ac:dyDescent="0.25">
      <c r="A204" s="33"/>
      <c r="B204" s="35">
        <v>173</v>
      </c>
      <c r="C204" s="23" t="s">
        <v>266</v>
      </c>
      <c r="D204" s="24">
        <f t="shared" ref="D204:D267" si="811">D203</f>
        <v>18150.400000000001</v>
      </c>
      <c r="E204" s="30">
        <v>1.67</v>
      </c>
      <c r="F204" s="25">
        <v>1</v>
      </c>
      <c r="G204" s="24">
        <v>1.4</v>
      </c>
      <c r="H204" s="24">
        <v>1.68</v>
      </c>
      <c r="I204" s="24">
        <v>2.23</v>
      </c>
      <c r="J204" s="24">
        <v>2.39</v>
      </c>
      <c r="K204" s="26"/>
      <c r="L204" s="26">
        <f>K204*D204*E204*F204*G204*$L$6</f>
        <v>0</v>
      </c>
      <c r="M204" s="26">
        <v>42</v>
      </c>
      <c r="N204" s="26">
        <f>M204*D204*E204*F204*G204*$N$6</f>
        <v>2316985.6819200004</v>
      </c>
      <c r="O204" s="26">
        <v>0</v>
      </c>
      <c r="P204" s="26">
        <f>O204*D204*E204*F204*G204*$P$6</f>
        <v>0</v>
      </c>
      <c r="Q204" s="26">
        <v>11</v>
      </c>
      <c r="R204" s="26">
        <f>Q204*D204*E204*F204*G204*$R$6</f>
        <v>513471.18592000002</v>
      </c>
      <c r="S204" s="26">
        <v>0</v>
      </c>
      <c r="T204" s="26">
        <f>S204*D204*E204*F204*G204*$T$6</f>
        <v>0</v>
      </c>
      <c r="U204" s="26">
        <v>273</v>
      </c>
      <c r="V204" s="26">
        <f>U204*D204*E204*F204*G204*$V$6</f>
        <v>12743421.250560001</v>
      </c>
      <c r="W204" s="26">
        <v>0</v>
      </c>
      <c r="X204" s="26">
        <f>W204*D204*E204*F204*G204*$X$6</f>
        <v>0</v>
      </c>
      <c r="Y204" s="26">
        <v>0</v>
      </c>
      <c r="Z204" s="26">
        <f>Y204*D204*E204*F204*G204*$Z$6</f>
        <v>0</v>
      </c>
      <c r="AA204" s="26">
        <v>0</v>
      </c>
      <c r="AB204" s="26">
        <f>AA204*D204*E204*F204*G204*$AB$6</f>
        <v>0</v>
      </c>
      <c r="AC204" s="26">
        <v>319</v>
      </c>
      <c r="AD204" s="26">
        <f>AC204*D204*E204*F204*G204*$AD$6</f>
        <v>12995488.923647998</v>
      </c>
      <c r="AE204" s="26">
        <v>16</v>
      </c>
      <c r="AF204" s="26">
        <f>AE204*D204*E204*F204*G204*$AF$6</f>
        <v>689154.7156479999</v>
      </c>
      <c r="AG204" s="26">
        <v>70</v>
      </c>
      <c r="AH204" s="26">
        <f>AG204*D204*E204*F204*G204*$AH$6</f>
        <v>3029904.3532799999</v>
      </c>
      <c r="AI204" s="26">
        <v>16</v>
      </c>
      <c r="AJ204" s="26">
        <f>AI204*D204*E204*F204*G204*$AJ$6</f>
        <v>692549.56646399992</v>
      </c>
      <c r="AK204" s="26">
        <v>65</v>
      </c>
      <c r="AL204" s="26">
        <f>AK204*D204*E204*F204*G204*$AL$6</f>
        <v>2647983.6364799994</v>
      </c>
      <c r="AM204" s="26">
        <v>107</v>
      </c>
      <c r="AN204" s="26">
        <f>AM204*D204*E204*F204*G204*$AN$6</f>
        <v>4631425.2257279996</v>
      </c>
      <c r="AO204" s="26">
        <v>0</v>
      </c>
      <c r="AP204" s="26">
        <f>AO204*D204*E204*F204*G204*$AP$6</f>
        <v>0</v>
      </c>
      <c r="AQ204" s="26">
        <v>0</v>
      </c>
      <c r="AR204" s="26">
        <f>AQ204*D204*E204*F204*G204*$AR$6</f>
        <v>0</v>
      </c>
      <c r="AS204" s="26">
        <v>108</v>
      </c>
      <c r="AT204" s="26">
        <f>AS204*D204*E204*F204*G204*$AT$6</f>
        <v>5041353.4617600003</v>
      </c>
      <c r="AU204" s="26">
        <v>40</v>
      </c>
      <c r="AV204" s="26">
        <f>AU204*D204*E204*F204*G204*$AV$6</f>
        <v>1765322.4243199998</v>
      </c>
      <c r="AW204" s="26">
        <v>0</v>
      </c>
      <c r="AX204" s="26">
        <f>AW204*D204*E204*F204*G204*$AX$6</f>
        <v>0</v>
      </c>
      <c r="AY204" s="26">
        <v>0</v>
      </c>
      <c r="AZ204" s="26">
        <f>AY204*D204*E204*F204*G204*$AZ$6</f>
        <v>0</v>
      </c>
      <c r="BA204" s="26">
        <v>0</v>
      </c>
      <c r="BB204" s="26">
        <f>BA204*D204*E204*F204*G204*$BB$6</f>
        <v>0</v>
      </c>
      <c r="BC204" s="26">
        <v>0</v>
      </c>
      <c r="BD204" s="26">
        <f>BC204*D204*E204*F204*G204*$BD$6</f>
        <v>0</v>
      </c>
      <c r="BE204" s="26">
        <v>6</v>
      </c>
      <c r="BF204" s="26">
        <f>BE204*D204*E204*F204*G204*$BF$6</f>
        <v>231698.56819200001</v>
      </c>
      <c r="BG204" s="26">
        <v>5</v>
      </c>
      <c r="BH204" s="26">
        <f>BG204*D204*E204*F204*G204*$BH$6</f>
        <v>233395.99359999999</v>
      </c>
      <c r="BI204" s="26"/>
      <c r="BJ204" s="26">
        <f>BI204*D204*E204*F204*G204*$BJ$6</f>
        <v>0</v>
      </c>
      <c r="BK204" s="26">
        <v>49</v>
      </c>
      <c r="BL204" s="26">
        <f>BK204*D204*E204*F204*G204*$BL$6</f>
        <v>1892204.9735679999</v>
      </c>
      <c r="BM204" s="26">
        <v>21</v>
      </c>
      <c r="BN204" s="26">
        <f>BM204*D204*E204*F204*H204*$BN$6</f>
        <v>1497129.209856</v>
      </c>
      <c r="BO204" s="26">
        <v>9</v>
      </c>
      <c r="BP204" s="26">
        <f>BO204*D204*E204*F204*H204*$BP$6</f>
        <v>687457.29024</v>
      </c>
      <c r="BQ204" s="26">
        <v>18</v>
      </c>
      <c r="BR204" s="26">
        <f>BQ204*D204*E204*F204*H204*$BR$6</f>
        <v>930358.86612479982</v>
      </c>
      <c r="BS204" s="26">
        <v>72</v>
      </c>
      <c r="BT204" s="26">
        <f>BS204*D204*E204*F204*H204*$BT$6</f>
        <v>3519781.3260287996</v>
      </c>
      <c r="BU204" s="26">
        <v>56</v>
      </c>
      <c r="BV204" s="26">
        <f>BU204*D204*E204*F204*H204*$BV$6</f>
        <v>3992344.5596159999</v>
      </c>
      <c r="BW204" s="26">
        <v>20</v>
      </c>
      <c r="BX204" s="26">
        <f>BW204*D204*E204*F204*H204*$BX$6</f>
        <v>977717.03500799998</v>
      </c>
      <c r="BY204" s="26">
        <v>107</v>
      </c>
      <c r="BZ204" s="26">
        <f>BY204*D204*E204*F204*H204*$BZ$6</f>
        <v>5530466.5930751981</v>
      </c>
      <c r="CA204" s="26">
        <v>200</v>
      </c>
      <c r="CB204" s="26">
        <f>CA204*D204*E204*F204*H204*$CB$6</f>
        <v>9777170.3500800002</v>
      </c>
      <c r="CC204" s="26">
        <v>48</v>
      </c>
      <c r="CD204" s="26">
        <f>CC204*D204*E204*F204*H204*$CD$6</f>
        <v>2480956.9763328</v>
      </c>
      <c r="CE204" s="26">
        <v>37</v>
      </c>
      <c r="CF204" s="26">
        <f>CE204*D204*E204*F204*H204*$CF$6</f>
        <v>1912404.3359231998</v>
      </c>
      <c r="CG204" s="26">
        <v>5</v>
      </c>
      <c r="CH204" s="26">
        <f>CG204*D204*E204*F204*H204*$CH$6</f>
        <v>231698.56819200001</v>
      </c>
      <c r="CI204" s="26">
        <v>10</v>
      </c>
      <c r="CJ204" s="26">
        <f>CI204*D204*E204*F204*H204*$CJ$6</f>
        <v>529596.727296</v>
      </c>
      <c r="CK204" s="26">
        <v>64</v>
      </c>
      <c r="CL204" s="26">
        <f>CK204*D204*E204*F204*H204*$CL$6</f>
        <v>3389419.0546944002</v>
      </c>
      <c r="CM204" s="27">
        <v>70</v>
      </c>
      <c r="CN204" s="27">
        <f>CM204*D204*E204*F204*H204*$CN$6</f>
        <v>3707177.0910719996</v>
      </c>
      <c r="CO204" s="26">
        <v>330</v>
      </c>
      <c r="CP204" s="26">
        <f>CO204*D204*E204*F204*H204*$CP$6</f>
        <v>17476692.000768002</v>
      </c>
      <c r="CQ204" s="26">
        <v>0</v>
      </c>
      <c r="CR204" s="26">
        <f>CQ204*D204*E204*F204*H204*$CR$6</f>
        <v>0</v>
      </c>
      <c r="CS204" s="26">
        <v>0</v>
      </c>
      <c r="CT204" s="26">
        <f>CS204*D204*E204*F204*H204*$CT$6</f>
        <v>0</v>
      </c>
      <c r="CU204" s="26">
        <v>18</v>
      </c>
      <c r="CV204" s="26">
        <f>CU204*D204*E204*F204*H204*$CV$6</f>
        <v>1099931.664384</v>
      </c>
      <c r="CW204" s="26">
        <v>0</v>
      </c>
      <c r="CX204" s="26">
        <f>CW204*D204*E204*F204*H204*$CX$6</f>
        <v>0</v>
      </c>
      <c r="CY204" s="26">
        <v>40</v>
      </c>
      <c r="CZ204" s="26">
        <f>CY204*D204*E204*F204*H204*$CZ$6</f>
        <v>2118386.909184</v>
      </c>
      <c r="DA204" s="26">
        <v>36</v>
      </c>
      <c r="DB204" s="26">
        <f>DA204*D204*E204*F204*H204*$DB$6</f>
        <v>1860717.7322495996</v>
      </c>
      <c r="DC204" s="26">
        <v>10</v>
      </c>
      <c r="DD204" s="26">
        <f>DC204*D204*E204*F204*I204*$DD$6</f>
        <v>1013908.5696</v>
      </c>
      <c r="DE204" s="26">
        <v>18</v>
      </c>
      <c r="DF204" s="26">
        <f>DE204*D204*E204*F204*J204*$DF$6</f>
        <v>1825581.0263040001</v>
      </c>
      <c r="DG204" s="26"/>
      <c r="DH204" s="26"/>
      <c r="DI204" s="26"/>
      <c r="DJ204" s="26"/>
      <c r="DK204" s="26"/>
      <c r="DL204" s="26">
        <f>DK204*D204*E204*F204*G204*$DL$6</f>
        <v>0</v>
      </c>
      <c r="DM204" s="26"/>
      <c r="DN204" s="26"/>
      <c r="DO204" s="26"/>
      <c r="DP204" s="26"/>
      <c r="DQ204" s="32">
        <f t="shared" si="810"/>
        <v>2316</v>
      </c>
      <c r="DR204" s="32">
        <f t="shared" si="810"/>
        <v>113983255.84711678</v>
      </c>
    </row>
    <row r="205" spans="1:122" x14ac:dyDescent="0.25">
      <c r="A205" s="28"/>
      <c r="B205" s="29">
        <v>174</v>
      </c>
      <c r="C205" s="23" t="s">
        <v>267</v>
      </c>
      <c r="D205" s="24">
        <f t="shared" si="811"/>
        <v>18150.400000000001</v>
      </c>
      <c r="E205" s="30">
        <v>0.87</v>
      </c>
      <c r="F205" s="25">
        <v>1</v>
      </c>
      <c r="G205" s="24">
        <v>1.4</v>
      </c>
      <c r="H205" s="24">
        <v>1.68</v>
      </c>
      <c r="I205" s="24">
        <v>2.23</v>
      </c>
      <c r="J205" s="24">
        <v>2.39</v>
      </c>
      <c r="K205" s="26"/>
      <c r="L205" s="26">
        <f>K205*D205*E205*F205*G205*$L$6</f>
        <v>0</v>
      </c>
      <c r="M205" s="26">
        <v>5</v>
      </c>
      <c r="N205" s="26">
        <f>M205*D205*E205*F205*G205*$N$6</f>
        <v>143696.71679999999</v>
      </c>
      <c r="O205" s="26">
        <v>0</v>
      </c>
      <c r="P205" s="26">
        <f>O205*D205*E205*F205*G205*$P$6</f>
        <v>0</v>
      </c>
      <c r="Q205" s="26">
        <v>1</v>
      </c>
      <c r="R205" s="26">
        <f>Q205*D205*E205*F205*G205*$R$6</f>
        <v>24317.905920000001</v>
      </c>
      <c r="S205" s="26">
        <v>0</v>
      </c>
      <c r="T205" s="26">
        <f>S205*D205*E205*F205*G205*$T$6</f>
        <v>0</v>
      </c>
      <c r="U205" s="26">
        <v>120</v>
      </c>
      <c r="V205" s="26">
        <f>U205*D205*E205*F205*G205*$V$6</f>
        <v>2918148.7103999997</v>
      </c>
      <c r="W205" s="26">
        <v>0</v>
      </c>
      <c r="X205" s="26">
        <f>W205*D205*E205*F205*G205*$X$6</f>
        <v>0</v>
      </c>
      <c r="Y205" s="26">
        <v>0</v>
      </c>
      <c r="Z205" s="26">
        <f>Y205*D205*E205*F205*G205*$Z$6</f>
        <v>0</v>
      </c>
      <c r="AA205" s="26">
        <v>0</v>
      </c>
      <c r="AB205" s="26">
        <f>AA205*D205*E205*F205*G205*$AB$6</f>
        <v>0</v>
      </c>
      <c r="AC205" s="26"/>
      <c r="AD205" s="26">
        <f>AC205*D205*E205*F205*G205*$AD$6</f>
        <v>0</v>
      </c>
      <c r="AE205" s="26">
        <v>4</v>
      </c>
      <c r="AF205" s="26">
        <f>AE205*D205*E205*F205*G205*$AF$6</f>
        <v>89755.180031999989</v>
      </c>
      <c r="AG205" s="26">
        <v>0</v>
      </c>
      <c r="AH205" s="26">
        <f>AG205*D205*E205*F205*G205*$AH$6</f>
        <v>0</v>
      </c>
      <c r="AI205" s="26">
        <v>0</v>
      </c>
      <c r="AJ205" s="26">
        <f>AI205*D205*E205*F205*G205*$AJ$6</f>
        <v>0</v>
      </c>
      <c r="AK205" s="26"/>
      <c r="AL205" s="26">
        <f>AK205*D205*E205*F205*G205*$AL$6</f>
        <v>0</v>
      </c>
      <c r="AM205" s="26">
        <v>1</v>
      </c>
      <c r="AN205" s="26">
        <f>AM205*D205*E205*F205*G205*$AN$6</f>
        <v>22549.330944000001</v>
      </c>
      <c r="AO205" s="26">
        <v>0</v>
      </c>
      <c r="AP205" s="26">
        <f>AO205*D205*E205*F205*G205*$AP$6</f>
        <v>0</v>
      </c>
      <c r="AQ205" s="26">
        <v>0</v>
      </c>
      <c r="AR205" s="26">
        <f>AQ205*D205*E205*F205*G205*$AR$6</f>
        <v>0</v>
      </c>
      <c r="AS205" s="26"/>
      <c r="AT205" s="26">
        <f>AS205*D205*E205*F205*G205*$AT$6</f>
        <v>0</v>
      </c>
      <c r="AU205" s="26">
        <v>10</v>
      </c>
      <c r="AV205" s="26">
        <f>AU205*D205*E205*F205*G205*$AV$6</f>
        <v>229914.74688000002</v>
      </c>
      <c r="AW205" s="26">
        <v>0</v>
      </c>
      <c r="AX205" s="26">
        <f>AW205*D205*E205*F205*G205*$AX$6</f>
        <v>0</v>
      </c>
      <c r="AY205" s="26">
        <v>0</v>
      </c>
      <c r="AZ205" s="26">
        <f>AY205*D205*E205*F205*G205*$AZ$6</f>
        <v>0</v>
      </c>
      <c r="BA205" s="26">
        <v>0</v>
      </c>
      <c r="BB205" s="26">
        <f>BA205*D205*E205*F205*G205*$BB$6</f>
        <v>0</v>
      </c>
      <c r="BC205" s="26">
        <v>0</v>
      </c>
      <c r="BD205" s="26">
        <f>BC205*D205*E205*F205*G205*$BD$6</f>
        <v>0</v>
      </c>
      <c r="BE205" s="26">
        <v>0</v>
      </c>
      <c r="BF205" s="26">
        <f>BE205*D205*E205*F205*G205*$BF$6</f>
        <v>0</v>
      </c>
      <c r="BG205" s="26">
        <v>4</v>
      </c>
      <c r="BH205" s="26">
        <f>BG205*D205*E205*F205*G205*$BH$6</f>
        <v>97271.623680000004</v>
      </c>
      <c r="BI205" s="26"/>
      <c r="BJ205" s="26">
        <f>BI205*D205*E205*F205*G205*$BJ$6</f>
        <v>0</v>
      </c>
      <c r="BK205" s="26">
        <v>0</v>
      </c>
      <c r="BL205" s="26">
        <f>BK205*D205*E205*F205*G205*$BL$6</f>
        <v>0</v>
      </c>
      <c r="BM205" s="26">
        <v>0</v>
      </c>
      <c r="BN205" s="26">
        <f>BM205*D205*E205*F205*H205*$BN$6</f>
        <v>0</v>
      </c>
      <c r="BO205" s="26"/>
      <c r="BP205" s="26">
        <f>BO205*D205*E205*F205*H205*$BP$6</f>
        <v>0</v>
      </c>
      <c r="BQ205" s="26">
        <v>5</v>
      </c>
      <c r="BR205" s="26">
        <f>BQ205*D205*E205*F205*H205*$BR$6</f>
        <v>134632.77004799998</v>
      </c>
      <c r="BS205" s="26">
        <v>2</v>
      </c>
      <c r="BT205" s="26">
        <f>BS205*D205*E205*F205*H205*$BT$6</f>
        <v>50934.959308800004</v>
      </c>
      <c r="BU205" s="26"/>
      <c r="BV205" s="26">
        <f>BU205*D205*E205*F205*H205*$BV$6</f>
        <v>0</v>
      </c>
      <c r="BW205" s="26">
        <v>6</v>
      </c>
      <c r="BX205" s="26">
        <f>BW205*D205*E205*F205*H205*$BX$6</f>
        <v>152804.87792639999</v>
      </c>
      <c r="BY205" s="26">
        <v>4</v>
      </c>
      <c r="BZ205" s="26">
        <f>BY205*D205*E205*F205*H205*$BZ$6</f>
        <v>107706.2160384</v>
      </c>
      <c r="CA205" s="26">
        <v>11</v>
      </c>
      <c r="CB205" s="26">
        <f>CA205*D205*E205*F205*H205*$CB$6</f>
        <v>280142.27619840001</v>
      </c>
      <c r="CC205" s="26">
        <v>2</v>
      </c>
      <c r="CD205" s="26">
        <f>CC205*D205*E205*F205*H205*$CD$6</f>
        <v>53853.108019200001</v>
      </c>
      <c r="CE205" s="26"/>
      <c r="CF205" s="26">
        <f>CE205*D205*E205*F205*H205*$CF$6</f>
        <v>0</v>
      </c>
      <c r="CG205" s="26">
        <v>0</v>
      </c>
      <c r="CH205" s="26">
        <f>CG205*D205*E205*F205*H205*$CH$6</f>
        <v>0</v>
      </c>
      <c r="CI205" s="26">
        <v>0</v>
      </c>
      <c r="CJ205" s="26">
        <f>CI205*D205*E205*F205*H205*$CJ$6</f>
        <v>0</v>
      </c>
      <c r="CK205" s="26"/>
      <c r="CL205" s="26">
        <f>CK205*D205*E205*F205*H205*$CL$6</f>
        <v>0</v>
      </c>
      <c r="CM205" s="27">
        <v>12</v>
      </c>
      <c r="CN205" s="27">
        <f>CM205*D205*E205*F205*H205*$CN$6</f>
        <v>331077.23550720001</v>
      </c>
      <c r="CO205" s="26">
        <v>16</v>
      </c>
      <c r="CP205" s="26">
        <f>CO205*D205*E205*F205*H205*$CP$6</f>
        <v>441436.31400960003</v>
      </c>
      <c r="CQ205" s="26">
        <v>0</v>
      </c>
      <c r="CR205" s="26">
        <f>CQ205*D205*E205*F205*H205*$CR$6</f>
        <v>0</v>
      </c>
      <c r="CS205" s="26">
        <v>0</v>
      </c>
      <c r="CT205" s="26">
        <f>CS205*D205*E205*F205*H205*$CT$6</f>
        <v>0</v>
      </c>
      <c r="CU205" s="26">
        <v>0</v>
      </c>
      <c r="CV205" s="26">
        <f>CU205*D205*E205*F205*H205*$CV$6</f>
        <v>0</v>
      </c>
      <c r="CW205" s="26">
        <v>0</v>
      </c>
      <c r="CX205" s="26">
        <f>CW205*D205*E205*F205*H205*$CX$6</f>
        <v>0</v>
      </c>
      <c r="CY205" s="26">
        <v>1</v>
      </c>
      <c r="CZ205" s="26">
        <f>CY205*D205*E205*F205*H205*$CZ$6</f>
        <v>27589.769625600002</v>
      </c>
      <c r="DA205" s="26">
        <v>1</v>
      </c>
      <c r="DB205" s="26">
        <f>DA205*D205*E205*F205*H205*$DB$6</f>
        <v>26926.5540096</v>
      </c>
      <c r="DC205" s="26">
        <v>2</v>
      </c>
      <c r="DD205" s="26">
        <f>DC205*D205*E205*F205*I205*$DD$6</f>
        <v>105640.77312000003</v>
      </c>
      <c r="DE205" s="26">
        <v>1</v>
      </c>
      <c r="DF205" s="26">
        <f>DE205*D205*E205*F205*J205*$DF$6</f>
        <v>52836.17740800001</v>
      </c>
      <c r="DG205" s="26"/>
      <c r="DH205" s="26"/>
      <c r="DI205" s="26"/>
      <c r="DJ205" s="26"/>
      <c r="DK205" s="26"/>
      <c r="DL205" s="26">
        <f>DK205*D205*E205*F205*G205*$DL$6</f>
        <v>0</v>
      </c>
      <c r="DM205" s="26"/>
      <c r="DN205" s="26"/>
      <c r="DO205" s="26"/>
      <c r="DP205" s="26"/>
      <c r="DQ205" s="32">
        <f t="shared" si="810"/>
        <v>208</v>
      </c>
      <c r="DR205" s="32">
        <f t="shared" si="810"/>
        <v>5291235.2458752003</v>
      </c>
    </row>
    <row r="206" spans="1:122" x14ac:dyDescent="0.25">
      <c r="A206" s="28"/>
      <c r="B206" s="35">
        <v>175</v>
      </c>
      <c r="C206" s="23" t="s">
        <v>268</v>
      </c>
      <c r="D206" s="24">
        <f t="shared" si="811"/>
        <v>18150.400000000001</v>
      </c>
      <c r="E206" s="30">
        <v>1.57</v>
      </c>
      <c r="F206" s="25">
        <v>1</v>
      </c>
      <c r="G206" s="24">
        <v>1.4</v>
      </c>
      <c r="H206" s="24">
        <v>1.68</v>
      </c>
      <c r="I206" s="24">
        <v>2.23</v>
      </c>
      <c r="J206" s="24">
        <v>2.39</v>
      </c>
      <c r="K206" s="26"/>
      <c r="L206" s="26">
        <f>K206*D206*E206*F206*G206*$L$6</f>
        <v>0</v>
      </c>
      <c r="M206" s="26"/>
      <c r="N206" s="26">
        <f>M206*D206*E206*F206*G206*$N$6</f>
        <v>0</v>
      </c>
      <c r="O206" s="26"/>
      <c r="P206" s="26">
        <f>O206*D206*E206*F206*G206*$P$6</f>
        <v>0</v>
      </c>
      <c r="Q206" s="26"/>
      <c r="R206" s="26">
        <f>Q206*D206*E206*F206*G206*$R$6</f>
        <v>0</v>
      </c>
      <c r="S206" s="26"/>
      <c r="T206" s="26">
        <f>S206*D206*E206*F206*G206*$T$6</f>
        <v>0</v>
      </c>
      <c r="U206" s="26"/>
      <c r="V206" s="26">
        <f>U206*D206*E206*F206*G206*$V$6</f>
        <v>0</v>
      </c>
      <c r="W206" s="26"/>
      <c r="X206" s="26">
        <f>W206*D206*E206*F206*G206*$X$6</f>
        <v>0</v>
      </c>
      <c r="Y206" s="26"/>
      <c r="Z206" s="26">
        <f>Y206*D206*E206*F206*G206*$Z$6</f>
        <v>0</v>
      </c>
      <c r="AA206" s="26"/>
      <c r="AB206" s="26">
        <f>AA206*D206*E206*F206*G206*$AB$6</f>
        <v>0</v>
      </c>
      <c r="AC206" s="26"/>
      <c r="AD206" s="26">
        <f>AC206*D206*E206*F206*G206*$AD$6</f>
        <v>0</v>
      </c>
      <c r="AE206" s="26"/>
      <c r="AF206" s="26">
        <f>AE206*D206*E206*F206*G206*$AF$6</f>
        <v>0</v>
      </c>
      <c r="AG206" s="26"/>
      <c r="AH206" s="26">
        <f>AG206*D206*E206*F206*G206*$AH$6</f>
        <v>0</v>
      </c>
      <c r="AI206" s="26"/>
      <c r="AJ206" s="26">
        <f>AI206*D206*E206*F206*G206*$AJ$6</f>
        <v>0</v>
      </c>
      <c r="AK206" s="26"/>
      <c r="AL206" s="26">
        <f>AK206*D206*E206*F206*G206*$AL$6</f>
        <v>0</v>
      </c>
      <c r="AM206" s="26"/>
      <c r="AN206" s="26">
        <f>AM206*D206*E206*F206*G206*$AN$6</f>
        <v>0</v>
      </c>
      <c r="AO206" s="26"/>
      <c r="AP206" s="26">
        <f>AO206*D206*E206*F206*G206*$AP$6</f>
        <v>0</v>
      </c>
      <c r="AQ206" s="26"/>
      <c r="AR206" s="26">
        <f>AQ206*D206*E206*F206*G206*$AR$6</f>
        <v>0</v>
      </c>
      <c r="AS206" s="26"/>
      <c r="AT206" s="26">
        <f>AS206*D206*E206*F206*G206*$AT$6</f>
        <v>0</v>
      </c>
      <c r="AU206" s="26"/>
      <c r="AV206" s="26">
        <f>AU206*D206*E206*F206*G206*$AV$6</f>
        <v>0</v>
      </c>
      <c r="AW206" s="26"/>
      <c r="AX206" s="26">
        <f>AW206*D206*E206*F206*G206*$AX$6</f>
        <v>0</v>
      </c>
      <c r="AY206" s="26"/>
      <c r="AZ206" s="26">
        <f>AY206*D206*E206*F206*G206*$AZ$6</f>
        <v>0</v>
      </c>
      <c r="BA206" s="26"/>
      <c r="BB206" s="26">
        <f>BA206*D206*E206*F206*G206*$BB$6</f>
        <v>0</v>
      </c>
      <c r="BC206" s="26"/>
      <c r="BD206" s="26">
        <f>BC206*D206*E206*F206*G206*$BD$6</f>
        <v>0</v>
      </c>
      <c r="BE206" s="26"/>
      <c r="BF206" s="26">
        <f>BE206*D206*E206*F206*G206*$BF$6</f>
        <v>0</v>
      </c>
      <c r="BG206" s="26"/>
      <c r="BH206" s="26">
        <f>BG206*D206*E206*F206*G206*$BH$6</f>
        <v>0</v>
      </c>
      <c r="BI206" s="26"/>
      <c r="BJ206" s="26">
        <f>BI206*D206*E206*F206*G206*$BJ$6</f>
        <v>0</v>
      </c>
      <c r="BK206" s="26"/>
      <c r="BL206" s="26">
        <f>BK206*D206*E206*F206*G206*$BL$6</f>
        <v>0</v>
      </c>
      <c r="BM206" s="26"/>
      <c r="BN206" s="26">
        <f>BM206*D206*E206*F206*H206*$BN$6</f>
        <v>0</v>
      </c>
      <c r="BO206" s="26"/>
      <c r="BP206" s="26">
        <f>BO206*D206*E206*F206*H206*$BP$6</f>
        <v>0</v>
      </c>
      <c r="BQ206" s="26"/>
      <c r="BR206" s="26">
        <f>BQ206*D206*E206*F206*H206*$BR$6</f>
        <v>0</v>
      </c>
      <c r="BS206" s="26"/>
      <c r="BT206" s="26">
        <f>BS206*D206*E206*F206*H206*$BT$6</f>
        <v>0</v>
      </c>
      <c r="BU206" s="26"/>
      <c r="BV206" s="26">
        <f>BU206*D206*E206*F206*H206*$BV$6</f>
        <v>0</v>
      </c>
      <c r="BW206" s="26"/>
      <c r="BX206" s="26">
        <f>BW206*D206*E206*F206*H206*$BX$6</f>
        <v>0</v>
      </c>
      <c r="BY206" s="26"/>
      <c r="BZ206" s="26">
        <f>BY206*D206*E206*F206*H206*$BZ$6</f>
        <v>0</v>
      </c>
      <c r="CA206" s="26"/>
      <c r="CB206" s="26">
        <f>CA206*D206*E206*F206*H206*$CB$6</f>
        <v>0</v>
      </c>
      <c r="CC206" s="26"/>
      <c r="CD206" s="26">
        <f>CC206*D206*E206*F206*H206*$CD$6</f>
        <v>0</v>
      </c>
      <c r="CE206" s="26"/>
      <c r="CF206" s="26">
        <f>CE206*D206*E206*F206*H206*$CF$6</f>
        <v>0</v>
      </c>
      <c r="CG206" s="26"/>
      <c r="CH206" s="26">
        <f>CG206*D206*E206*F206*H206*$CH$6</f>
        <v>0</v>
      </c>
      <c r="CI206" s="26"/>
      <c r="CJ206" s="26">
        <f>CI206*D206*E206*F206*H206*$CJ$6</f>
        <v>0</v>
      </c>
      <c r="CK206" s="26"/>
      <c r="CL206" s="26">
        <f>CK206*D206*E206*F206*H206*$CL$6</f>
        <v>0</v>
      </c>
      <c r="CM206" s="27"/>
      <c r="CN206" s="27">
        <f>CM206*D206*E206*F206*H206*$CN$6</f>
        <v>0</v>
      </c>
      <c r="CO206" s="26">
        <v>3</v>
      </c>
      <c r="CP206" s="26">
        <f>CO206*D206*E206*F206*H206*$CP$6</f>
        <v>149365.30452480001</v>
      </c>
      <c r="CQ206" s="26"/>
      <c r="CR206" s="26">
        <f>CQ206*D206*E206*F206*H206*$CR$6</f>
        <v>0</v>
      </c>
      <c r="CS206" s="26"/>
      <c r="CT206" s="26">
        <f>CS206*D206*E206*F206*H206*$CT$6</f>
        <v>0</v>
      </c>
      <c r="CU206" s="26"/>
      <c r="CV206" s="26">
        <f>CU206*D206*E206*F206*H206*$CV$6</f>
        <v>0</v>
      </c>
      <c r="CW206" s="26"/>
      <c r="CX206" s="26">
        <f>CW206*D206*E206*F206*H206*$CX$6</f>
        <v>0</v>
      </c>
      <c r="CY206" s="26"/>
      <c r="CZ206" s="26">
        <f>CY206*D206*E206*F206*H206*$CZ$6</f>
        <v>0</v>
      </c>
      <c r="DA206" s="26"/>
      <c r="DB206" s="26">
        <f>DA206*D206*E206*F206*H206*$DB$6</f>
        <v>0</v>
      </c>
      <c r="DC206" s="26"/>
      <c r="DD206" s="26">
        <f>DC206*D206*E206*F206*I206*$DD$6</f>
        <v>0</v>
      </c>
      <c r="DE206" s="26"/>
      <c r="DF206" s="26">
        <f>DE206*D206*E206*F206*J206*$DF$6</f>
        <v>0</v>
      </c>
      <c r="DG206" s="26"/>
      <c r="DH206" s="26"/>
      <c r="DI206" s="26"/>
      <c r="DJ206" s="26"/>
      <c r="DK206" s="26"/>
      <c r="DL206" s="26">
        <f>DK206*D206*E206*F206*G206*$DL$6</f>
        <v>0</v>
      </c>
      <c r="DM206" s="26"/>
      <c r="DN206" s="26"/>
      <c r="DO206" s="26"/>
      <c r="DP206" s="26"/>
      <c r="DQ206" s="32">
        <f t="shared" si="810"/>
        <v>3</v>
      </c>
      <c r="DR206" s="32">
        <f t="shared" si="810"/>
        <v>149365.30452480001</v>
      </c>
    </row>
    <row r="207" spans="1:122" x14ac:dyDescent="0.25">
      <c r="A207" s="28">
        <v>25</v>
      </c>
      <c r="B207" s="43"/>
      <c r="C207" s="47" t="s">
        <v>269</v>
      </c>
      <c r="D207" s="24">
        <f t="shared" si="811"/>
        <v>18150.400000000001</v>
      </c>
      <c r="E207" s="50">
        <v>1.262</v>
      </c>
      <c r="F207" s="25">
        <v>1</v>
      </c>
      <c r="G207" s="24">
        <v>1.4</v>
      </c>
      <c r="H207" s="24">
        <v>1.68</v>
      </c>
      <c r="I207" s="24">
        <v>2.23</v>
      </c>
      <c r="J207" s="24">
        <v>2.39</v>
      </c>
      <c r="K207" s="31">
        <f t="shared" ref="K207:Z207" si="812">SUM(K208:K219)</f>
        <v>0</v>
      </c>
      <c r="L207" s="31">
        <f t="shared" si="812"/>
        <v>0</v>
      </c>
      <c r="M207" s="31">
        <f t="shared" si="812"/>
        <v>6</v>
      </c>
      <c r="N207" s="31">
        <f t="shared" si="812"/>
        <v>424153.06751999998</v>
      </c>
      <c r="O207" s="31">
        <f t="shared" si="812"/>
        <v>0</v>
      </c>
      <c r="P207" s="31">
        <f t="shared" si="812"/>
        <v>0</v>
      </c>
      <c r="Q207" s="31">
        <f t="shared" si="812"/>
        <v>322</v>
      </c>
      <c r="R207" s="31">
        <f t="shared" si="812"/>
        <v>13652407.80288</v>
      </c>
      <c r="S207" s="31">
        <f t="shared" si="812"/>
        <v>0</v>
      </c>
      <c r="T207" s="31">
        <f t="shared" si="812"/>
        <v>0</v>
      </c>
      <c r="U207" s="31">
        <f t="shared" si="812"/>
        <v>801</v>
      </c>
      <c r="V207" s="31">
        <f t="shared" si="812"/>
        <v>45781113.297920004</v>
      </c>
      <c r="W207" s="31">
        <f t="shared" si="812"/>
        <v>1520</v>
      </c>
      <c r="X207" s="31">
        <f t="shared" si="812"/>
        <v>50739806.208000012</v>
      </c>
      <c r="Y207" s="31">
        <f t="shared" si="812"/>
        <v>0</v>
      </c>
      <c r="Z207" s="31">
        <f t="shared" si="812"/>
        <v>0</v>
      </c>
      <c r="AA207" s="31">
        <f t="shared" ref="AA207:AP207" si="813">SUM(AA208:AA219)</f>
        <v>0</v>
      </c>
      <c r="AB207" s="31">
        <f t="shared" si="813"/>
        <v>0</v>
      </c>
      <c r="AC207" s="31">
        <f t="shared" si="813"/>
        <v>67</v>
      </c>
      <c r="AD207" s="31">
        <f t="shared" si="813"/>
        <v>1599035.7196799999</v>
      </c>
      <c r="AE207" s="31">
        <f t="shared" si="813"/>
        <v>20</v>
      </c>
      <c r="AF207" s="31">
        <f t="shared" si="813"/>
        <v>479725.96223999996</v>
      </c>
      <c r="AG207" s="31">
        <f t="shared" si="813"/>
        <v>113</v>
      </c>
      <c r="AH207" s="31">
        <f t="shared" si="813"/>
        <v>2740132.4912639996</v>
      </c>
      <c r="AI207" s="31">
        <f t="shared" si="813"/>
        <v>63</v>
      </c>
      <c r="AJ207" s="31">
        <f t="shared" si="813"/>
        <v>1595300.36736</v>
      </c>
      <c r="AK207" s="31">
        <f t="shared" si="813"/>
        <v>6</v>
      </c>
      <c r="AL207" s="31">
        <f t="shared" si="813"/>
        <v>148804.23936000001</v>
      </c>
      <c r="AM207" s="31">
        <f t="shared" si="813"/>
        <v>133</v>
      </c>
      <c r="AN207" s="31">
        <f t="shared" si="813"/>
        <v>3282612.3724800004</v>
      </c>
      <c r="AO207" s="31">
        <f t="shared" si="813"/>
        <v>0</v>
      </c>
      <c r="AP207" s="31">
        <f t="shared" si="813"/>
        <v>0</v>
      </c>
      <c r="AQ207" s="31">
        <f t="shared" ref="AQ207:BF207" si="814">SUM(AQ208:AQ219)</f>
        <v>2</v>
      </c>
      <c r="AR207" s="31">
        <f t="shared" si="814"/>
        <v>140855.816192</v>
      </c>
      <c r="AS207" s="31">
        <f t="shared" si="814"/>
        <v>100</v>
      </c>
      <c r="AT207" s="31">
        <f t="shared" si="814"/>
        <v>2711306.7519999999</v>
      </c>
      <c r="AU207" s="31">
        <f t="shared" si="814"/>
        <v>378</v>
      </c>
      <c r="AV207" s="31">
        <f t="shared" si="814"/>
        <v>10478298.521599999</v>
      </c>
      <c r="AW207" s="31">
        <f t="shared" si="814"/>
        <v>0</v>
      </c>
      <c r="AX207" s="31">
        <f t="shared" si="814"/>
        <v>0</v>
      </c>
      <c r="AY207" s="31">
        <f t="shared" si="814"/>
        <v>0</v>
      </c>
      <c r="AZ207" s="31">
        <f t="shared" si="814"/>
        <v>0</v>
      </c>
      <c r="BA207" s="31">
        <f t="shared" si="814"/>
        <v>0</v>
      </c>
      <c r="BB207" s="31">
        <f t="shared" si="814"/>
        <v>0</v>
      </c>
      <c r="BC207" s="31">
        <f t="shared" si="814"/>
        <v>0</v>
      </c>
      <c r="BD207" s="31">
        <f t="shared" si="814"/>
        <v>0</v>
      </c>
      <c r="BE207" s="31">
        <f t="shared" si="814"/>
        <v>0</v>
      </c>
      <c r="BF207" s="31">
        <f t="shared" si="814"/>
        <v>0</v>
      </c>
      <c r="BG207" s="31">
        <f t="shared" ref="BG207:BV207" si="815">SUM(BG208:BG219)</f>
        <v>211</v>
      </c>
      <c r="BH207" s="31">
        <f t="shared" si="815"/>
        <v>12297313.459200002</v>
      </c>
      <c r="BI207" s="31">
        <f t="shared" si="815"/>
        <v>18</v>
      </c>
      <c r="BJ207" s="31">
        <f t="shared" si="815"/>
        <v>542810.21849600004</v>
      </c>
      <c r="BK207" s="31">
        <f t="shared" si="815"/>
        <v>19</v>
      </c>
      <c r="BL207" s="31">
        <f t="shared" si="815"/>
        <v>410444.07039999997</v>
      </c>
      <c r="BM207" s="31">
        <f t="shared" si="815"/>
        <v>16</v>
      </c>
      <c r="BN207" s="31">
        <f t="shared" si="815"/>
        <v>648884.06015999999</v>
      </c>
      <c r="BO207" s="31">
        <f t="shared" si="815"/>
        <v>0</v>
      </c>
      <c r="BP207" s="31">
        <f t="shared" si="815"/>
        <v>0</v>
      </c>
      <c r="BQ207" s="31">
        <f t="shared" si="815"/>
        <v>69</v>
      </c>
      <c r="BR207" s="31">
        <f t="shared" si="815"/>
        <v>2125959.7642751997</v>
      </c>
      <c r="BS207" s="31">
        <f t="shared" si="815"/>
        <v>155</v>
      </c>
      <c r="BT207" s="31">
        <f t="shared" si="815"/>
        <v>4515940.3290623995</v>
      </c>
      <c r="BU207" s="31">
        <f t="shared" si="815"/>
        <v>69</v>
      </c>
      <c r="BV207" s="31">
        <f t="shared" si="815"/>
        <v>2845271.22432</v>
      </c>
      <c r="BW207" s="31">
        <f t="shared" ref="BW207:CL207" si="816">SUM(BW208:BW219)</f>
        <v>107</v>
      </c>
      <c r="BX207" s="31">
        <f t="shared" si="816"/>
        <v>3241980.8870399999</v>
      </c>
      <c r="BY207" s="31">
        <f t="shared" si="816"/>
        <v>22</v>
      </c>
      <c r="BZ207" s="31">
        <f t="shared" si="816"/>
        <v>714946.43404799991</v>
      </c>
      <c r="CA207" s="31">
        <f t="shared" si="816"/>
        <v>158</v>
      </c>
      <c r="CB207" s="31">
        <f t="shared" si="816"/>
        <v>4373966.4482303998</v>
      </c>
      <c r="CC207" s="31">
        <f t="shared" si="816"/>
        <v>54</v>
      </c>
      <c r="CD207" s="31">
        <f t="shared" si="816"/>
        <v>1610641.2306432</v>
      </c>
      <c r="CE207" s="31">
        <f t="shared" si="816"/>
        <v>112</v>
      </c>
      <c r="CF207" s="31">
        <f t="shared" si="816"/>
        <v>3275754.5705471993</v>
      </c>
      <c r="CG207" s="31">
        <f t="shared" si="816"/>
        <v>0</v>
      </c>
      <c r="CH207" s="31">
        <f t="shared" si="816"/>
        <v>0</v>
      </c>
      <c r="CI207" s="31">
        <f t="shared" si="816"/>
        <v>126</v>
      </c>
      <c r="CJ207" s="31">
        <f t="shared" si="816"/>
        <v>4805376.7716864003</v>
      </c>
      <c r="CK207" s="31">
        <f t="shared" si="816"/>
        <v>0</v>
      </c>
      <c r="CL207" s="31">
        <f t="shared" si="816"/>
        <v>0</v>
      </c>
      <c r="CM207" s="31">
        <f t="shared" ref="CM207:DB207" si="817">SUM(CM208:CM219)</f>
        <v>4</v>
      </c>
      <c r="CN207" s="31">
        <f t="shared" si="817"/>
        <v>133191.99129600002</v>
      </c>
      <c r="CO207" s="31">
        <f t="shared" si="817"/>
        <v>374</v>
      </c>
      <c r="CP207" s="31">
        <f t="shared" si="817"/>
        <v>13391186.2296576</v>
      </c>
      <c r="CQ207" s="31">
        <f t="shared" si="817"/>
        <v>0</v>
      </c>
      <c r="CR207" s="31">
        <f t="shared" si="817"/>
        <v>0</v>
      </c>
      <c r="CS207" s="31">
        <f t="shared" si="817"/>
        <v>0</v>
      </c>
      <c r="CT207" s="31">
        <f t="shared" si="817"/>
        <v>0</v>
      </c>
      <c r="CU207" s="31">
        <f t="shared" si="817"/>
        <v>1</v>
      </c>
      <c r="CV207" s="31">
        <f t="shared" si="817"/>
        <v>38420.76672</v>
      </c>
      <c r="CW207" s="31">
        <f t="shared" si="817"/>
        <v>0</v>
      </c>
      <c r="CX207" s="31">
        <f t="shared" si="817"/>
        <v>0</v>
      </c>
      <c r="CY207" s="31">
        <f t="shared" si="817"/>
        <v>53</v>
      </c>
      <c r="CZ207" s="31">
        <f t="shared" si="817"/>
        <v>2182128.7907328</v>
      </c>
      <c r="DA207" s="31">
        <f t="shared" si="817"/>
        <v>15</v>
      </c>
      <c r="DB207" s="31">
        <f t="shared" si="817"/>
        <v>419373.34118400002</v>
      </c>
      <c r="DC207" s="31">
        <f t="shared" ref="DC207:DR207" si="818">SUM(DC208:DC219)</f>
        <v>22</v>
      </c>
      <c r="DD207" s="31">
        <f t="shared" si="818"/>
        <v>2383595.83488</v>
      </c>
      <c r="DE207" s="31">
        <f t="shared" si="818"/>
        <v>29</v>
      </c>
      <c r="DF207" s="31">
        <f t="shared" si="818"/>
        <v>1764242.4755200003</v>
      </c>
      <c r="DG207" s="31">
        <f t="shared" si="818"/>
        <v>0</v>
      </c>
      <c r="DH207" s="31">
        <f t="shared" si="818"/>
        <v>0</v>
      </c>
      <c r="DI207" s="31">
        <f t="shared" si="818"/>
        <v>0</v>
      </c>
      <c r="DJ207" s="31">
        <f t="shared" si="818"/>
        <v>0</v>
      </c>
      <c r="DK207" s="31">
        <f t="shared" si="818"/>
        <v>0</v>
      </c>
      <c r="DL207" s="31">
        <f t="shared" si="818"/>
        <v>0</v>
      </c>
      <c r="DM207" s="31">
        <f t="shared" si="818"/>
        <v>0</v>
      </c>
      <c r="DN207" s="31">
        <f t="shared" si="818"/>
        <v>0</v>
      </c>
      <c r="DO207" s="31">
        <f t="shared" si="818"/>
        <v>0</v>
      </c>
      <c r="DP207" s="31">
        <f t="shared" si="818"/>
        <v>0</v>
      </c>
      <c r="DQ207" s="31">
        <f t="shared" si="818"/>
        <v>5165</v>
      </c>
      <c r="DR207" s="31">
        <f t="shared" si="818"/>
        <v>195494981.51659524</v>
      </c>
    </row>
    <row r="208" spans="1:122" ht="30" x14ac:dyDescent="0.25">
      <c r="A208" s="28"/>
      <c r="B208" s="29">
        <v>176</v>
      </c>
      <c r="C208" s="23" t="s">
        <v>270</v>
      </c>
      <c r="D208" s="24">
        <f t="shared" si="811"/>
        <v>18150.400000000001</v>
      </c>
      <c r="E208" s="30">
        <v>0.85</v>
      </c>
      <c r="F208" s="25">
        <v>1</v>
      </c>
      <c r="G208" s="24">
        <v>1.4</v>
      </c>
      <c r="H208" s="24">
        <v>1.68</v>
      </c>
      <c r="I208" s="24">
        <v>2.23</v>
      </c>
      <c r="J208" s="24">
        <v>2.39</v>
      </c>
      <c r="K208" s="26"/>
      <c r="L208" s="26">
        <f t="shared" ref="L208:L219" si="819">K208*D208*E208*F208*G208*$L$6</f>
        <v>0</v>
      </c>
      <c r="M208" s="26">
        <v>1</v>
      </c>
      <c r="N208" s="26">
        <f t="shared" ref="N208:N219" si="820">M208*D208*E208*F208*G208*$N$6</f>
        <v>28078.668799999999</v>
      </c>
      <c r="O208" s="26">
        <v>0</v>
      </c>
      <c r="P208" s="26">
        <f t="shared" ref="P208:P219" si="821">O208*D208*E208*F208*G208*$P$6</f>
        <v>0</v>
      </c>
      <c r="Q208" s="26">
        <v>20</v>
      </c>
      <c r="R208" s="26">
        <f t="shared" ref="R208:R219" si="822">Q208*D208*E208*F208*G208*$R$6</f>
        <v>475177.47200000001</v>
      </c>
      <c r="S208" s="26">
        <v>0</v>
      </c>
      <c r="T208" s="26">
        <f t="shared" ref="T208:T219" si="823">S208*D208*E208*F208*G208*$T$6</f>
        <v>0</v>
      </c>
      <c r="U208" s="26">
        <v>77</v>
      </c>
      <c r="V208" s="26">
        <f t="shared" ref="V208:V219" si="824">U208*D208*E208*F208*G208*$V$6</f>
        <v>1829433.2671999999</v>
      </c>
      <c r="W208" s="26">
        <v>0</v>
      </c>
      <c r="X208" s="26">
        <f t="shared" ref="X208:X219" si="825">W208*D208*E208*F208*G208*$X$6</f>
        <v>0</v>
      </c>
      <c r="Y208" s="26">
        <v>0</v>
      </c>
      <c r="Z208" s="26">
        <f t="shared" ref="Z208:Z219" si="826">Y208*D208*E208*F208*G208*$Z$6</f>
        <v>0</v>
      </c>
      <c r="AA208" s="26">
        <v>0</v>
      </c>
      <c r="AB208" s="26">
        <f t="shared" ref="AB208:AB219" si="827">AA208*D208*E208*F208*G208*$AB$6</f>
        <v>0</v>
      </c>
      <c r="AC208" s="26">
        <v>24</v>
      </c>
      <c r="AD208" s="26">
        <f t="shared" ref="AD208:AD219" si="828">AC208*D208*E208*F208*G208*$AD$6</f>
        <v>497640.40703999996</v>
      </c>
      <c r="AE208" s="26">
        <v>12</v>
      </c>
      <c r="AF208" s="26">
        <f t="shared" ref="AF208:AF219" si="829">AE208*D208*E208*F208*G208*$AF$6</f>
        <v>263075.52768</v>
      </c>
      <c r="AG208" s="26">
        <v>66</v>
      </c>
      <c r="AH208" s="26">
        <f t="shared" ref="AH208:AH219" si="830">AG208*D208*E208*F208*G208*$AH$6</f>
        <v>1454043.0643199999</v>
      </c>
      <c r="AI208" s="26">
        <v>23</v>
      </c>
      <c r="AJ208" s="26">
        <f t="shared" ref="AJ208:AJ219" si="831">AI208*D208*E208*F208*G208*$AJ$6</f>
        <v>506711.97696</v>
      </c>
      <c r="AK208" s="26">
        <v>1</v>
      </c>
      <c r="AL208" s="26">
        <f t="shared" ref="AL208:AL219" si="832">AK208*D208*E208*F208*G208*$AL$6</f>
        <v>20735.016959999997</v>
      </c>
      <c r="AM208" s="26">
        <v>65</v>
      </c>
      <c r="AN208" s="26">
        <f t="shared" ref="AN208:AN219" si="833">AM208*D208*E208*F208*G208*$AN$6</f>
        <v>1432012.1088</v>
      </c>
      <c r="AO208" s="26">
        <v>0</v>
      </c>
      <c r="AP208" s="26">
        <f t="shared" ref="AP208:AP219" si="834">AO208*D208*E208*F208*G208*$AP$6</f>
        <v>0</v>
      </c>
      <c r="AQ208" s="26">
        <v>0</v>
      </c>
      <c r="AR208" s="26">
        <f t="shared" ref="AR208:AR219" si="835">AQ208*D208*E208*F208*G208*$AR$6</f>
        <v>0</v>
      </c>
      <c r="AS208" s="26">
        <v>40</v>
      </c>
      <c r="AT208" s="26">
        <f t="shared" ref="AT208:AT219" si="836">AS208*D208*E208*F208*G208*$AT$6</f>
        <v>950354.94400000002</v>
      </c>
      <c r="AU208" s="26">
        <v>68</v>
      </c>
      <c r="AV208" s="26">
        <f t="shared" ref="AV208:AV219" si="837">AU208*D208*E208*F208*G208*$AV$6</f>
        <v>1527479.5827200001</v>
      </c>
      <c r="AW208" s="26">
        <v>0</v>
      </c>
      <c r="AX208" s="26">
        <f t="shared" ref="AX208:AX219" si="838">AW208*D208*E208*F208*G208*$AX$6</f>
        <v>0</v>
      </c>
      <c r="AY208" s="26">
        <v>0</v>
      </c>
      <c r="AZ208" s="26">
        <f t="shared" ref="AZ208:AZ219" si="839">AY208*D208*E208*F208*G208*$AZ$6</f>
        <v>0</v>
      </c>
      <c r="BA208" s="26">
        <v>0</v>
      </c>
      <c r="BB208" s="26">
        <f t="shared" ref="BB208:BB219" si="840">BA208*D208*E208*F208*G208*$BB$6</f>
        <v>0</v>
      </c>
      <c r="BC208" s="26">
        <v>0</v>
      </c>
      <c r="BD208" s="26">
        <f t="shared" ref="BD208:BD219" si="841">BC208*D208*E208*F208*G208*$BD$6</f>
        <v>0</v>
      </c>
      <c r="BE208" s="26">
        <v>0</v>
      </c>
      <c r="BF208" s="26">
        <f t="shared" ref="BF208:BF219" si="842">BE208*D208*E208*F208*G208*$BF$6</f>
        <v>0</v>
      </c>
      <c r="BG208" s="26">
        <v>20</v>
      </c>
      <c r="BH208" s="26">
        <f t="shared" ref="BH208:BH219" si="843">BG208*D208*E208*F208*G208*$BH$6</f>
        <v>475177.47200000001</v>
      </c>
      <c r="BI208" s="26">
        <v>5</v>
      </c>
      <c r="BJ208" s="26">
        <f t="shared" ref="BJ208:BJ219" si="844">BI208*D208*E208*F208*G208*$BJ$6</f>
        <v>112314.6752</v>
      </c>
      <c r="BK208" s="26">
        <v>11</v>
      </c>
      <c r="BL208" s="26">
        <f t="shared" ref="BL208:BL219" si="845">BK208*D208*E208*F208*G208*$BL$6</f>
        <v>216205.74976000001</v>
      </c>
      <c r="BM208" s="26">
        <v>8</v>
      </c>
      <c r="BN208" s="26">
        <f t="shared" ref="BN208:BN219" si="846">BM208*D208*E208*F208*H208*$BN$6</f>
        <v>290290.23744</v>
      </c>
      <c r="BO208" s="26"/>
      <c r="BP208" s="26">
        <f t="shared" ref="BP208:BP219" si="847">BO208*D208*E208*F208*H208*$BP$6</f>
        <v>0</v>
      </c>
      <c r="BQ208" s="26">
        <v>32</v>
      </c>
      <c r="BR208" s="26">
        <f t="shared" ref="BR208:BR219" si="848">BQ208*D208*E208*F208*H208*$BR$6</f>
        <v>841841.68857599993</v>
      </c>
      <c r="BS208" s="26">
        <v>53</v>
      </c>
      <c r="BT208" s="26">
        <f t="shared" ref="BT208:BT219" si="849">BS208*D208*E208*F208*H208*$BT$6</f>
        <v>1318747.0786560001</v>
      </c>
      <c r="BU208" s="26">
        <v>29</v>
      </c>
      <c r="BV208" s="26">
        <f t="shared" ref="BV208:BV219" si="850">BU208*D208*E208*F208*H208*$BV$6</f>
        <v>1052302.11072</v>
      </c>
      <c r="BW208" s="26">
        <v>41</v>
      </c>
      <c r="BX208" s="26">
        <f t="shared" ref="BX208:BX219" si="851">BW208*D208*E208*F208*H208*$BX$6</f>
        <v>1020162.8344320001</v>
      </c>
      <c r="BY208" s="26"/>
      <c r="BZ208" s="26">
        <f t="shared" ref="BZ208:BZ219" si="852">BY208*D208*E208*F208*H208*$BZ$6</f>
        <v>0</v>
      </c>
      <c r="CA208" s="26">
        <v>89</v>
      </c>
      <c r="CB208" s="26">
        <f t="shared" ref="CB208:CB219" si="853">CA208*D208*E208*F208*H208*$CB$6</f>
        <v>2214499.8113279999</v>
      </c>
      <c r="CC208" s="26">
        <v>26</v>
      </c>
      <c r="CD208" s="26">
        <f t="shared" ref="CD208:CD219" si="854">CC208*D208*E208*F208*H208*$CD$6</f>
        <v>683996.37196799996</v>
      </c>
      <c r="CE208" s="26">
        <v>72</v>
      </c>
      <c r="CF208" s="26">
        <f t="shared" ref="CF208:CF219" si="855">CE208*D208*E208*F208*H208*$CF$6</f>
        <v>1894143.7992959996</v>
      </c>
      <c r="CG208" s="26">
        <v>0</v>
      </c>
      <c r="CH208" s="26">
        <f t="shared" ref="CH208:CH219" si="856">CG208*D208*E208*F208*H208*$CH$6</f>
        <v>0</v>
      </c>
      <c r="CI208" s="26">
        <v>30</v>
      </c>
      <c r="CJ208" s="26">
        <f t="shared" ref="CJ208:CJ219" si="857">CI208*D208*E208*F208*H208*$CJ$6</f>
        <v>808665.66143999994</v>
      </c>
      <c r="CK208" s="26">
        <v>0</v>
      </c>
      <c r="CL208" s="26">
        <f t="shared" ref="CL208:CL219" si="858">CK208*D208*E208*F208*H208*$CL$6</f>
        <v>0</v>
      </c>
      <c r="CM208" s="27">
        <v>0</v>
      </c>
      <c r="CN208" s="27">
        <f t="shared" ref="CN208:CN219" si="859">CM208*D208*E208*F208*H208*$CN$6</f>
        <v>0</v>
      </c>
      <c r="CO208" s="26">
        <v>150</v>
      </c>
      <c r="CP208" s="26">
        <f t="shared" ref="CP208:CP219" si="860">CO208*D208*E208*F208*H208*$CP$6</f>
        <v>4043328.3071999997</v>
      </c>
      <c r="CQ208" s="26">
        <v>0</v>
      </c>
      <c r="CR208" s="26">
        <f t="shared" ref="CR208:CR219" si="861">CQ208*D208*E208*F208*H208*$CR$6</f>
        <v>0</v>
      </c>
      <c r="CS208" s="26">
        <v>0</v>
      </c>
      <c r="CT208" s="26">
        <f t="shared" ref="CT208:CT219" si="862">CS208*D208*E208*F208*H208*$CT$6</f>
        <v>0</v>
      </c>
      <c r="CU208" s="26">
        <v>0</v>
      </c>
      <c r="CV208" s="26">
        <f t="shared" ref="CV208:CV219" si="863">CU208*D208*E208*F208*H208*$CV$6</f>
        <v>0</v>
      </c>
      <c r="CW208" s="26">
        <v>0</v>
      </c>
      <c r="CX208" s="26">
        <f t="shared" ref="CX208:CX219" si="864">CW208*D208*E208*F208*H208*$CX$6</f>
        <v>0</v>
      </c>
      <c r="CY208" s="26">
        <v>20</v>
      </c>
      <c r="CZ208" s="26">
        <f t="shared" ref="CZ208:CZ219" si="865">CY208*D208*E208*F208*H208*$CZ$6</f>
        <v>539110.44095999992</v>
      </c>
      <c r="DA208" s="26">
        <v>11</v>
      </c>
      <c r="DB208" s="26">
        <f t="shared" ref="DB208:DB219" si="866">DA208*D208*E208*F208*H208*$DB$6</f>
        <v>289383.08044799999</v>
      </c>
      <c r="DC208" s="26">
        <v>5</v>
      </c>
      <c r="DD208" s="26">
        <f t="shared" ref="DD208:DD219" si="867">DC208*D208*E208*F208*I208*$DD$6</f>
        <v>258030.62400000001</v>
      </c>
      <c r="DE208" s="26">
        <v>7</v>
      </c>
      <c r="DF208" s="26">
        <f t="shared" ref="DF208:DF219" si="868">DE208*D208*E208*F208*J208*$DF$6</f>
        <v>361350.86848000006</v>
      </c>
      <c r="DG208" s="26"/>
      <c r="DH208" s="26"/>
      <c r="DI208" s="26"/>
      <c r="DJ208" s="26"/>
      <c r="DK208" s="26"/>
      <c r="DL208" s="26">
        <f t="shared" ref="DL208:DL219" si="869">DK208*D208*E208*F208*G208*$DL$6</f>
        <v>0</v>
      </c>
      <c r="DM208" s="26"/>
      <c r="DN208" s="26"/>
      <c r="DO208" s="26"/>
      <c r="DP208" s="26"/>
      <c r="DQ208" s="32">
        <f t="shared" ref="DQ208:DQ219" si="870">SUM(K208,M208,O208,Q208,S208,U208,W208,Y208,AA208,AC208,AE208,AG208,AI208,AK208,AM208,AO208,AQ208,AS208,AU208,AW208,AY208,BA208,BC208,BE208,BG208,BI208,BK208,BM208,BO208,BQ208,BS208,BU208,BW208,BY208,CA208,CC208,CE208,CG208,CI208,CK208,CM208,CO208,CQ208,CS208,CU208,CW208,CY208,DA208,DC208,DE208,DI208,DG208,DK208,DM208,DO208)</f>
        <v>1006</v>
      </c>
      <c r="DR208" s="32">
        <f t="shared" ref="DR208:DR219" si="871">SUM(L208,N208,P208,R208,T208,V208,X208,Z208,AB208,AD208,AF208,AH208,AJ208,AL208,AN208,AP208,AR208,AT208,AV208,AX208,AZ208,BB208,BD208,BF208,BH208,BJ208,BL208,BN208,BP208,BR208,BT208,BV208,BX208,BZ208,CB208,CD208,CF208,CH208,CJ208,CL208,CN208,CP208,CR208,CT208,CV208,CX208,CZ208,DB208,DD208,DF208,DJ208,DH208,DL208,DN208,DP208)</f>
        <v>25404292.848384</v>
      </c>
    </row>
    <row r="209" spans="1:122" ht="32.25" customHeight="1" x14ac:dyDescent="0.25">
      <c r="A209" s="28"/>
      <c r="B209" s="29">
        <v>177</v>
      </c>
      <c r="C209" s="23" t="s">
        <v>271</v>
      </c>
      <c r="D209" s="24">
        <f t="shared" si="811"/>
        <v>18150.400000000001</v>
      </c>
      <c r="E209" s="30">
        <v>1.32</v>
      </c>
      <c r="F209" s="25">
        <v>1</v>
      </c>
      <c r="G209" s="24">
        <v>1.4</v>
      </c>
      <c r="H209" s="24">
        <v>1.68</v>
      </c>
      <c r="I209" s="24">
        <v>2.23</v>
      </c>
      <c r="J209" s="24">
        <v>2.39</v>
      </c>
      <c r="K209" s="26"/>
      <c r="L209" s="26">
        <f t="shared" si="819"/>
        <v>0</v>
      </c>
      <c r="M209" s="26"/>
      <c r="N209" s="26">
        <f t="shared" si="820"/>
        <v>0</v>
      </c>
      <c r="O209" s="26">
        <v>0</v>
      </c>
      <c r="P209" s="26">
        <f t="shared" si="821"/>
        <v>0</v>
      </c>
      <c r="Q209" s="26">
        <v>1</v>
      </c>
      <c r="R209" s="26">
        <f t="shared" si="822"/>
        <v>36896.133120000006</v>
      </c>
      <c r="S209" s="26">
        <v>0</v>
      </c>
      <c r="T209" s="26">
        <f t="shared" si="823"/>
        <v>0</v>
      </c>
      <c r="U209" s="26">
        <v>25</v>
      </c>
      <c r="V209" s="26">
        <f t="shared" si="824"/>
        <v>922403.32800000021</v>
      </c>
      <c r="W209" s="26">
        <v>0</v>
      </c>
      <c r="X209" s="26">
        <f t="shared" si="825"/>
        <v>0</v>
      </c>
      <c r="Y209" s="26">
        <v>0</v>
      </c>
      <c r="Z209" s="26">
        <f t="shared" si="826"/>
        <v>0</v>
      </c>
      <c r="AA209" s="26">
        <v>0</v>
      </c>
      <c r="AB209" s="26">
        <f t="shared" si="827"/>
        <v>0</v>
      </c>
      <c r="AC209" s="26"/>
      <c r="AD209" s="26">
        <f t="shared" si="828"/>
        <v>0</v>
      </c>
      <c r="AE209" s="26"/>
      <c r="AF209" s="26">
        <f t="shared" si="829"/>
        <v>0</v>
      </c>
      <c r="AG209" s="26">
        <v>1</v>
      </c>
      <c r="AH209" s="26">
        <f t="shared" si="830"/>
        <v>34212.777984</v>
      </c>
      <c r="AI209" s="26"/>
      <c r="AJ209" s="26">
        <f t="shared" si="831"/>
        <v>0</v>
      </c>
      <c r="AK209" s="26">
        <v>0</v>
      </c>
      <c r="AL209" s="26">
        <f t="shared" si="832"/>
        <v>0</v>
      </c>
      <c r="AM209" s="26">
        <v>0</v>
      </c>
      <c r="AN209" s="26">
        <f t="shared" si="833"/>
        <v>0</v>
      </c>
      <c r="AO209" s="26">
        <v>0</v>
      </c>
      <c r="AP209" s="26">
        <f t="shared" si="834"/>
        <v>0</v>
      </c>
      <c r="AQ209" s="26">
        <v>0</v>
      </c>
      <c r="AR209" s="26">
        <f t="shared" si="835"/>
        <v>0</v>
      </c>
      <c r="AS209" s="26"/>
      <c r="AT209" s="26">
        <f t="shared" si="836"/>
        <v>0</v>
      </c>
      <c r="AU209" s="26"/>
      <c r="AV209" s="26">
        <f t="shared" si="837"/>
        <v>0</v>
      </c>
      <c r="AW209" s="26">
        <v>0</v>
      </c>
      <c r="AX209" s="26">
        <f t="shared" si="838"/>
        <v>0</v>
      </c>
      <c r="AY209" s="26">
        <v>0</v>
      </c>
      <c r="AZ209" s="26">
        <f t="shared" si="839"/>
        <v>0</v>
      </c>
      <c r="BA209" s="26">
        <v>0</v>
      </c>
      <c r="BB209" s="26">
        <f t="shared" si="840"/>
        <v>0</v>
      </c>
      <c r="BC209" s="26">
        <v>0</v>
      </c>
      <c r="BD209" s="26">
        <f t="shared" si="841"/>
        <v>0</v>
      </c>
      <c r="BE209" s="26">
        <v>0</v>
      </c>
      <c r="BF209" s="26">
        <f t="shared" si="842"/>
        <v>0</v>
      </c>
      <c r="BG209" s="26"/>
      <c r="BH209" s="26">
        <f t="shared" si="843"/>
        <v>0</v>
      </c>
      <c r="BI209" s="26">
        <v>0</v>
      </c>
      <c r="BJ209" s="26">
        <f t="shared" si="844"/>
        <v>0</v>
      </c>
      <c r="BK209" s="26"/>
      <c r="BL209" s="26">
        <f t="shared" si="845"/>
        <v>0</v>
      </c>
      <c r="BM209" s="26">
        <v>0</v>
      </c>
      <c r="BN209" s="26">
        <f t="shared" si="846"/>
        <v>0</v>
      </c>
      <c r="BO209" s="26">
        <v>0</v>
      </c>
      <c r="BP209" s="26">
        <f t="shared" si="847"/>
        <v>0</v>
      </c>
      <c r="BQ209" s="26">
        <v>0</v>
      </c>
      <c r="BR209" s="26">
        <f t="shared" si="848"/>
        <v>0</v>
      </c>
      <c r="BS209" s="26"/>
      <c r="BT209" s="26">
        <f t="shared" si="849"/>
        <v>0</v>
      </c>
      <c r="BU209" s="26"/>
      <c r="BV209" s="26">
        <f t="shared" si="850"/>
        <v>0</v>
      </c>
      <c r="BW209" s="26"/>
      <c r="BX209" s="26">
        <f t="shared" si="851"/>
        <v>0</v>
      </c>
      <c r="BY209" s="26">
        <v>0</v>
      </c>
      <c r="BZ209" s="26">
        <f t="shared" si="852"/>
        <v>0</v>
      </c>
      <c r="CA209" s="26"/>
      <c r="CB209" s="26">
        <f t="shared" si="853"/>
        <v>0</v>
      </c>
      <c r="CC209" s="26">
        <v>2</v>
      </c>
      <c r="CD209" s="26">
        <f t="shared" si="854"/>
        <v>81708.163891200005</v>
      </c>
      <c r="CE209" s="26">
        <v>0</v>
      </c>
      <c r="CF209" s="26">
        <f t="shared" si="855"/>
        <v>0</v>
      </c>
      <c r="CG209" s="26">
        <v>0</v>
      </c>
      <c r="CH209" s="26">
        <f t="shared" si="856"/>
        <v>0</v>
      </c>
      <c r="CI209" s="26"/>
      <c r="CJ209" s="26">
        <f t="shared" si="857"/>
        <v>0</v>
      </c>
      <c r="CK209" s="26"/>
      <c r="CL209" s="26">
        <f t="shared" si="858"/>
        <v>0</v>
      </c>
      <c r="CM209" s="27">
        <v>0</v>
      </c>
      <c r="CN209" s="27">
        <f t="shared" si="859"/>
        <v>0</v>
      </c>
      <c r="CO209" s="26">
        <v>2</v>
      </c>
      <c r="CP209" s="26">
        <f t="shared" si="860"/>
        <v>83720.680243200011</v>
      </c>
      <c r="CQ209" s="26">
        <v>0</v>
      </c>
      <c r="CR209" s="26">
        <f t="shared" si="861"/>
        <v>0</v>
      </c>
      <c r="CS209" s="26">
        <v>0</v>
      </c>
      <c r="CT209" s="26">
        <f t="shared" si="862"/>
        <v>0</v>
      </c>
      <c r="CU209" s="26">
        <v>0</v>
      </c>
      <c r="CV209" s="26">
        <f t="shared" si="863"/>
        <v>0</v>
      </c>
      <c r="CW209" s="26">
        <v>0</v>
      </c>
      <c r="CX209" s="26">
        <f t="shared" si="864"/>
        <v>0</v>
      </c>
      <c r="CY209" s="26"/>
      <c r="CZ209" s="26">
        <f t="shared" si="865"/>
        <v>0</v>
      </c>
      <c r="DA209" s="26">
        <v>0</v>
      </c>
      <c r="DB209" s="26">
        <f t="shared" si="866"/>
        <v>0</v>
      </c>
      <c r="DC209" s="26">
        <v>0</v>
      </c>
      <c r="DD209" s="26">
        <f t="shared" si="867"/>
        <v>0</v>
      </c>
      <c r="DE209" s="26"/>
      <c r="DF209" s="26">
        <f t="shared" si="868"/>
        <v>0</v>
      </c>
      <c r="DG209" s="26"/>
      <c r="DH209" s="26"/>
      <c r="DI209" s="26"/>
      <c r="DJ209" s="26"/>
      <c r="DK209" s="26"/>
      <c r="DL209" s="26">
        <f t="shared" si="869"/>
        <v>0</v>
      </c>
      <c r="DM209" s="26"/>
      <c r="DN209" s="26"/>
      <c r="DO209" s="26"/>
      <c r="DP209" s="26"/>
      <c r="DQ209" s="32">
        <f t="shared" si="870"/>
        <v>31</v>
      </c>
      <c r="DR209" s="32">
        <f t="shared" si="871"/>
        <v>1158941.0832384003</v>
      </c>
    </row>
    <row r="210" spans="1:122" ht="35.25" customHeight="1" x14ac:dyDescent="0.25">
      <c r="A210" s="28"/>
      <c r="B210" s="29">
        <v>178</v>
      </c>
      <c r="C210" s="23" t="s">
        <v>272</v>
      </c>
      <c r="D210" s="24">
        <f t="shared" si="811"/>
        <v>18150.400000000001</v>
      </c>
      <c r="E210" s="30">
        <v>1.05</v>
      </c>
      <c r="F210" s="25">
        <v>1</v>
      </c>
      <c r="G210" s="24">
        <v>1.4</v>
      </c>
      <c r="H210" s="24">
        <v>1.68</v>
      </c>
      <c r="I210" s="24">
        <v>2.23</v>
      </c>
      <c r="J210" s="24">
        <v>2.39</v>
      </c>
      <c r="K210" s="26"/>
      <c r="L210" s="26">
        <f t="shared" si="819"/>
        <v>0</v>
      </c>
      <c r="M210" s="26"/>
      <c r="N210" s="26">
        <f t="shared" si="820"/>
        <v>0</v>
      </c>
      <c r="O210" s="26">
        <v>0</v>
      </c>
      <c r="P210" s="26">
        <f t="shared" si="821"/>
        <v>0</v>
      </c>
      <c r="Q210" s="26">
        <v>80</v>
      </c>
      <c r="R210" s="26">
        <f t="shared" si="822"/>
        <v>2347935.7440000004</v>
      </c>
      <c r="S210" s="26">
        <v>0</v>
      </c>
      <c r="T210" s="26">
        <f t="shared" si="823"/>
        <v>0</v>
      </c>
      <c r="U210" s="26">
        <v>258</v>
      </c>
      <c r="V210" s="26">
        <f t="shared" si="824"/>
        <v>7572092.7744000005</v>
      </c>
      <c r="W210" s="26">
        <v>20</v>
      </c>
      <c r="X210" s="26">
        <f t="shared" si="825"/>
        <v>693708.28800000006</v>
      </c>
      <c r="Y210" s="26">
        <v>0</v>
      </c>
      <c r="Z210" s="26">
        <f t="shared" si="826"/>
        <v>0</v>
      </c>
      <c r="AA210" s="26">
        <v>0</v>
      </c>
      <c r="AB210" s="26">
        <f t="shared" si="827"/>
        <v>0</v>
      </c>
      <c r="AC210" s="26">
        <v>43</v>
      </c>
      <c r="AD210" s="26">
        <f t="shared" si="828"/>
        <v>1101395.3126399999</v>
      </c>
      <c r="AE210" s="26">
        <v>8</v>
      </c>
      <c r="AF210" s="26">
        <f t="shared" si="829"/>
        <v>216650.43455999997</v>
      </c>
      <c r="AG210" s="26">
        <v>46</v>
      </c>
      <c r="AH210" s="26">
        <f t="shared" si="830"/>
        <v>1251876.6489599999</v>
      </c>
      <c r="AI210" s="26">
        <v>40</v>
      </c>
      <c r="AJ210" s="26">
        <f t="shared" si="831"/>
        <v>1088588.3904000001</v>
      </c>
      <c r="AK210" s="26">
        <v>5</v>
      </c>
      <c r="AL210" s="26">
        <f t="shared" si="832"/>
        <v>128069.2224</v>
      </c>
      <c r="AM210" s="26">
        <v>68</v>
      </c>
      <c r="AN210" s="26">
        <f t="shared" si="833"/>
        <v>1850600.2636800006</v>
      </c>
      <c r="AO210" s="26">
        <v>0</v>
      </c>
      <c r="AP210" s="26">
        <f t="shared" si="834"/>
        <v>0</v>
      </c>
      <c r="AQ210" s="26">
        <v>0</v>
      </c>
      <c r="AR210" s="26">
        <f t="shared" si="835"/>
        <v>0</v>
      </c>
      <c r="AS210" s="26">
        <v>60</v>
      </c>
      <c r="AT210" s="26">
        <f t="shared" si="836"/>
        <v>1760951.808</v>
      </c>
      <c r="AU210" s="26">
        <v>300</v>
      </c>
      <c r="AV210" s="26">
        <f t="shared" si="837"/>
        <v>8324499.4559999993</v>
      </c>
      <c r="AW210" s="26">
        <v>0</v>
      </c>
      <c r="AX210" s="26">
        <f t="shared" si="838"/>
        <v>0</v>
      </c>
      <c r="AY210" s="26">
        <v>0</v>
      </c>
      <c r="AZ210" s="26">
        <f t="shared" si="839"/>
        <v>0</v>
      </c>
      <c r="BA210" s="26">
        <v>0</v>
      </c>
      <c r="BB210" s="26">
        <f t="shared" si="840"/>
        <v>0</v>
      </c>
      <c r="BC210" s="26">
        <v>0</v>
      </c>
      <c r="BD210" s="26">
        <f t="shared" si="841"/>
        <v>0</v>
      </c>
      <c r="BE210" s="26">
        <v>0</v>
      </c>
      <c r="BF210" s="26">
        <f t="shared" si="842"/>
        <v>0</v>
      </c>
      <c r="BG210" s="26">
        <v>15</v>
      </c>
      <c r="BH210" s="26">
        <f t="shared" si="843"/>
        <v>440237.95199999999</v>
      </c>
      <c r="BI210" s="26">
        <v>11</v>
      </c>
      <c r="BJ210" s="26">
        <f t="shared" si="844"/>
        <v>305231.64672000002</v>
      </c>
      <c r="BK210" s="26">
        <v>8</v>
      </c>
      <c r="BL210" s="26">
        <f t="shared" si="845"/>
        <v>194238.32063999999</v>
      </c>
      <c r="BM210" s="26">
        <v>8</v>
      </c>
      <c r="BN210" s="26">
        <f t="shared" si="846"/>
        <v>358593.82272</v>
      </c>
      <c r="BO210" s="26"/>
      <c r="BP210" s="26">
        <f t="shared" si="847"/>
        <v>0</v>
      </c>
      <c r="BQ210" s="26">
        <v>35</v>
      </c>
      <c r="BR210" s="26">
        <f t="shared" si="848"/>
        <v>1137414.7814399998</v>
      </c>
      <c r="BS210" s="26">
        <v>100</v>
      </c>
      <c r="BT210" s="26">
        <f t="shared" si="849"/>
        <v>3073661.3375999997</v>
      </c>
      <c r="BU210" s="26">
        <v>40</v>
      </c>
      <c r="BV210" s="26">
        <f t="shared" si="850"/>
        <v>1792969.1135999998</v>
      </c>
      <c r="BW210" s="26">
        <v>61</v>
      </c>
      <c r="BX210" s="26">
        <f t="shared" si="851"/>
        <v>1874933.4159360002</v>
      </c>
      <c r="BY210" s="26">
        <v>22</v>
      </c>
      <c r="BZ210" s="26">
        <f t="shared" si="852"/>
        <v>714946.43404799991</v>
      </c>
      <c r="CA210" s="26">
        <v>68</v>
      </c>
      <c r="CB210" s="26">
        <f t="shared" si="853"/>
        <v>2090089.7095680002</v>
      </c>
      <c r="CC210" s="26">
        <v>26</v>
      </c>
      <c r="CD210" s="26">
        <f t="shared" si="854"/>
        <v>844936.69478400005</v>
      </c>
      <c r="CE210" s="26">
        <v>38</v>
      </c>
      <c r="CF210" s="26">
        <f t="shared" si="855"/>
        <v>1234907.4769919999</v>
      </c>
      <c r="CG210" s="26">
        <v>0</v>
      </c>
      <c r="CH210" s="26">
        <f t="shared" si="856"/>
        <v>0</v>
      </c>
      <c r="CI210" s="26">
        <v>76</v>
      </c>
      <c r="CJ210" s="26">
        <f t="shared" si="857"/>
        <v>2530647.8346239999</v>
      </c>
      <c r="CK210" s="26">
        <v>0</v>
      </c>
      <c r="CL210" s="26">
        <f t="shared" si="858"/>
        <v>0</v>
      </c>
      <c r="CM210" s="27">
        <v>4</v>
      </c>
      <c r="CN210" s="27">
        <f t="shared" si="859"/>
        <v>133191.99129600002</v>
      </c>
      <c r="CO210" s="26">
        <v>176</v>
      </c>
      <c r="CP210" s="26">
        <f t="shared" si="860"/>
        <v>5860447.6170239998</v>
      </c>
      <c r="CQ210" s="26">
        <v>0</v>
      </c>
      <c r="CR210" s="26">
        <f t="shared" si="861"/>
        <v>0</v>
      </c>
      <c r="CS210" s="26">
        <v>0</v>
      </c>
      <c r="CT210" s="26">
        <f t="shared" si="862"/>
        <v>0</v>
      </c>
      <c r="CU210" s="26">
        <v>1</v>
      </c>
      <c r="CV210" s="26">
        <f t="shared" si="863"/>
        <v>38420.76672</v>
      </c>
      <c r="CW210" s="26">
        <v>0</v>
      </c>
      <c r="CX210" s="26">
        <f t="shared" si="864"/>
        <v>0</v>
      </c>
      <c r="CY210" s="26">
        <v>24</v>
      </c>
      <c r="CZ210" s="26">
        <f t="shared" si="865"/>
        <v>799151.94777600013</v>
      </c>
      <c r="DA210" s="26">
        <v>4</v>
      </c>
      <c r="DB210" s="26">
        <f t="shared" si="866"/>
        <v>129990.260736</v>
      </c>
      <c r="DC210" s="26">
        <v>4</v>
      </c>
      <c r="DD210" s="26">
        <f t="shared" si="867"/>
        <v>254994.96960000004</v>
      </c>
      <c r="DE210" s="26">
        <v>22</v>
      </c>
      <c r="DF210" s="26">
        <f t="shared" si="868"/>
        <v>1402891.6070400001</v>
      </c>
      <c r="DG210" s="26"/>
      <c r="DH210" s="26"/>
      <c r="DI210" s="26"/>
      <c r="DJ210" s="26"/>
      <c r="DK210" s="26"/>
      <c r="DL210" s="26">
        <f t="shared" si="869"/>
        <v>0</v>
      </c>
      <c r="DM210" s="26"/>
      <c r="DN210" s="26"/>
      <c r="DO210" s="26"/>
      <c r="DP210" s="26"/>
      <c r="DQ210" s="32">
        <f t="shared" si="870"/>
        <v>1671</v>
      </c>
      <c r="DR210" s="32">
        <f t="shared" si="871"/>
        <v>51548266.043903999</v>
      </c>
    </row>
    <row r="211" spans="1:122" ht="36" customHeight="1" x14ac:dyDescent="0.25">
      <c r="A211" s="28"/>
      <c r="B211" s="29">
        <v>179</v>
      </c>
      <c r="C211" s="23" t="s">
        <v>273</v>
      </c>
      <c r="D211" s="24">
        <f t="shared" si="811"/>
        <v>18150.400000000001</v>
      </c>
      <c r="E211" s="30">
        <v>1.01</v>
      </c>
      <c r="F211" s="25">
        <v>1</v>
      </c>
      <c r="G211" s="24">
        <v>1.4</v>
      </c>
      <c r="H211" s="24">
        <v>1.68</v>
      </c>
      <c r="I211" s="24">
        <v>2.23</v>
      </c>
      <c r="J211" s="24">
        <v>2.39</v>
      </c>
      <c r="K211" s="26"/>
      <c r="L211" s="26">
        <f t="shared" si="819"/>
        <v>0</v>
      </c>
      <c r="M211" s="26">
        <v>1</v>
      </c>
      <c r="N211" s="26">
        <f t="shared" si="820"/>
        <v>33364.065280000003</v>
      </c>
      <c r="O211" s="26">
        <v>0</v>
      </c>
      <c r="P211" s="26">
        <f t="shared" si="821"/>
        <v>0</v>
      </c>
      <c r="Q211" s="26">
        <v>150</v>
      </c>
      <c r="R211" s="26">
        <f t="shared" si="822"/>
        <v>4234669.824</v>
      </c>
      <c r="S211" s="26">
        <v>0</v>
      </c>
      <c r="T211" s="26">
        <f t="shared" si="823"/>
        <v>0</v>
      </c>
      <c r="U211" s="26">
        <v>38</v>
      </c>
      <c r="V211" s="26">
        <f t="shared" si="824"/>
        <v>1072783.0220800003</v>
      </c>
      <c r="W211" s="26">
        <v>1500</v>
      </c>
      <c r="X211" s="26">
        <f t="shared" si="825"/>
        <v>50046097.920000009</v>
      </c>
      <c r="Y211" s="26">
        <v>0</v>
      </c>
      <c r="Z211" s="26">
        <f t="shared" si="826"/>
        <v>0</v>
      </c>
      <c r="AA211" s="26">
        <v>0</v>
      </c>
      <c r="AB211" s="26">
        <f t="shared" si="827"/>
        <v>0</v>
      </c>
      <c r="AC211" s="26">
        <v>0</v>
      </c>
      <c r="AD211" s="26">
        <f t="shared" si="828"/>
        <v>0</v>
      </c>
      <c r="AE211" s="26">
        <v>0</v>
      </c>
      <c r="AF211" s="26">
        <f t="shared" si="829"/>
        <v>0</v>
      </c>
      <c r="AG211" s="26">
        <v>0</v>
      </c>
      <c r="AH211" s="26">
        <f t="shared" si="830"/>
        <v>0</v>
      </c>
      <c r="AI211" s="26">
        <v>0</v>
      </c>
      <c r="AJ211" s="26">
        <f t="shared" si="831"/>
        <v>0</v>
      </c>
      <c r="AK211" s="26">
        <v>0</v>
      </c>
      <c r="AL211" s="26">
        <f t="shared" si="832"/>
        <v>0</v>
      </c>
      <c r="AM211" s="26">
        <v>0</v>
      </c>
      <c r="AN211" s="26">
        <f t="shared" si="833"/>
        <v>0</v>
      </c>
      <c r="AO211" s="26">
        <v>0</v>
      </c>
      <c r="AP211" s="26">
        <f t="shared" si="834"/>
        <v>0</v>
      </c>
      <c r="AQ211" s="26">
        <v>0</v>
      </c>
      <c r="AR211" s="26">
        <f t="shared" si="835"/>
        <v>0</v>
      </c>
      <c r="AS211" s="26">
        <v>0</v>
      </c>
      <c r="AT211" s="26">
        <f t="shared" si="836"/>
        <v>0</v>
      </c>
      <c r="AU211" s="26"/>
      <c r="AV211" s="26">
        <f t="shared" si="837"/>
        <v>0</v>
      </c>
      <c r="AW211" s="26">
        <v>0</v>
      </c>
      <c r="AX211" s="26">
        <f t="shared" si="838"/>
        <v>0</v>
      </c>
      <c r="AY211" s="26">
        <v>0</v>
      </c>
      <c r="AZ211" s="26">
        <f t="shared" si="839"/>
        <v>0</v>
      </c>
      <c r="BA211" s="26">
        <v>0</v>
      </c>
      <c r="BB211" s="26">
        <f t="shared" si="840"/>
        <v>0</v>
      </c>
      <c r="BC211" s="26">
        <v>0</v>
      </c>
      <c r="BD211" s="26">
        <f t="shared" si="841"/>
        <v>0</v>
      </c>
      <c r="BE211" s="26">
        <v>0</v>
      </c>
      <c r="BF211" s="26">
        <f t="shared" si="842"/>
        <v>0</v>
      </c>
      <c r="BG211" s="26">
        <v>50</v>
      </c>
      <c r="BH211" s="26">
        <f t="shared" si="843"/>
        <v>1411556.6080000002</v>
      </c>
      <c r="BI211" s="26">
        <v>0</v>
      </c>
      <c r="BJ211" s="26">
        <f t="shared" si="844"/>
        <v>0</v>
      </c>
      <c r="BK211" s="26">
        <v>0</v>
      </c>
      <c r="BL211" s="26">
        <f t="shared" si="845"/>
        <v>0</v>
      </c>
      <c r="BM211" s="26">
        <v>0</v>
      </c>
      <c r="BN211" s="26">
        <f t="shared" si="846"/>
        <v>0</v>
      </c>
      <c r="BO211" s="26">
        <v>0</v>
      </c>
      <c r="BP211" s="26">
        <f t="shared" si="847"/>
        <v>0</v>
      </c>
      <c r="BQ211" s="26">
        <v>0</v>
      </c>
      <c r="BR211" s="26">
        <f t="shared" si="848"/>
        <v>0</v>
      </c>
      <c r="BS211" s="26"/>
      <c r="BT211" s="26">
        <f t="shared" si="849"/>
        <v>0</v>
      </c>
      <c r="BU211" s="26">
        <v>0</v>
      </c>
      <c r="BV211" s="26">
        <f t="shared" si="850"/>
        <v>0</v>
      </c>
      <c r="BW211" s="26">
        <v>0</v>
      </c>
      <c r="BX211" s="26">
        <f t="shared" si="851"/>
        <v>0</v>
      </c>
      <c r="BY211" s="26">
        <v>0</v>
      </c>
      <c r="BZ211" s="26">
        <f t="shared" si="852"/>
        <v>0</v>
      </c>
      <c r="CA211" s="26">
        <v>0</v>
      </c>
      <c r="CB211" s="26">
        <f t="shared" si="853"/>
        <v>0</v>
      </c>
      <c r="CC211" s="26">
        <v>0</v>
      </c>
      <c r="CD211" s="26">
        <f t="shared" si="854"/>
        <v>0</v>
      </c>
      <c r="CE211" s="26">
        <v>0</v>
      </c>
      <c r="CF211" s="26">
        <f t="shared" si="855"/>
        <v>0</v>
      </c>
      <c r="CG211" s="26">
        <v>0</v>
      </c>
      <c r="CH211" s="26">
        <f t="shared" si="856"/>
        <v>0</v>
      </c>
      <c r="CI211" s="26">
        <v>0</v>
      </c>
      <c r="CJ211" s="26">
        <f t="shared" si="857"/>
        <v>0</v>
      </c>
      <c r="CK211" s="26">
        <v>0</v>
      </c>
      <c r="CL211" s="26">
        <f t="shared" si="858"/>
        <v>0</v>
      </c>
      <c r="CM211" s="27">
        <v>0</v>
      </c>
      <c r="CN211" s="27">
        <f t="shared" si="859"/>
        <v>0</v>
      </c>
      <c r="CO211" s="26">
        <v>0</v>
      </c>
      <c r="CP211" s="26">
        <f t="shared" si="860"/>
        <v>0</v>
      </c>
      <c r="CQ211" s="26">
        <v>0</v>
      </c>
      <c r="CR211" s="26">
        <f t="shared" si="861"/>
        <v>0</v>
      </c>
      <c r="CS211" s="26">
        <v>0</v>
      </c>
      <c r="CT211" s="26">
        <f t="shared" si="862"/>
        <v>0</v>
      </c>
      <c r="CU211" s="26">
        <v>0</v>
      </c>
      <c r="CV211" s="26">
        <f t="shared" si="863"/>
        <v>0</v>
      </c>
      <c r="CW211" s="26">
        <v>0</v>
      </c>
      <c r="CX211" s="26">
        <f t="shared" si="864"/>
        <v>0</v>
      </c>
      <c r="CY211" s="26"/>
      <c r="CZ211" s="26">
        <f t="shared" si="865"/>
        <v>0</v>
      </c>
      <c r="DA211" s="26">
        <v>0</v>
      </c>
      <c r="DB211" s="26">
        <f t="shared" si="866"/>
        <v>0</v>
      </c>
      <c r="DC211" s="26">
        <v>0</v>
      </c>
      <c r="DD211" s="26">
        <f t="shared" si="867"/>
        <v>0</v>
      </c>
      <c r="DE211" s="26">
        <v>0</v>
      </c>
      <c r="DF211" s="26">
        <f t="shared" si="868"/>
        <v>0</v>
      </c>
      <c r="DG211" s="26"/>
      <c r="DH211" s="26"/>
      <c r="DI211" s="26"/>
      <c r="DJ211" s="26"/>
      <c r="DK211" s="26"/>
      <c r="DL211" s="26">
        <f t="shared" si="869"/>
        <v>0</v>
      </c>
      <c r="DM211" s="26"/>
      <c r="DN211" s="26"/>
      <c r="DO211" s="26"/>
      <c r="DP211" s="26"/>
      <c r="DQ211" s="32">
        <f t="shared" si="870"/>
        <v>1739</v>
      </c>
      <c r="DR211" s="32">
        <f t="shared" si="871"/>
        <v>56798471.439360015</v>
      </c>
    </row>
    <row r="212" spans="1:122" ht="30" x14ac:dyDescent="0.25">
      <c r="A212" s="28"/>
      <c r="B212" s="29">
        <v>180</v>
      </c>
      <c r="C212" s="23" t="s">
        <v>274</v>
      </c>
      <c r="D212" s="24">
        <f t="shared" si="811"/>
        <v>18150.400000000001</v>
      </c>
      <c r="E212" s="30">
        <v>2.11</v>
      </c>
      <c r="F212" s="25">
        <v>1</v>
      </c>
      <c r="G212" s="24">
        <v>1.4</v>
      </c>
      <c r="H212" s="24">
        <v>1.68</v>
      </c>
      <c r="I212" s="24">
        <v>2.23</v>
      </c>
      <c r="J212" s="24">
        <v>2.39</v>
      </c>
      <c r="K212" s="26"/>
      <c r="L212" s="26">
        <f t="shared" si="819"/>
        <v>0</v>
      </c>
      <c r="M212" s="26">
        <v>1</v>
      </c>
      <c r="N212" s="26">
        <f t="shared" si="820"/>
        <v>69701.166079999995</v>
      </c>
      <c r="O212" s="26">
        <v>0</v>
      </c>
      <c r="P212" s="26">
        <f t="shared" si="821"/>
        <v>0</v>
      </c>
      <c r="Q212" s="26"/>
      <c r="R212" s="26">
        <f t="shared" si="822"/>
        <v>0</v>
      </c>
      <c r="S212" s="26">
        <v>0</v>
      </c>
      <c r="T212" s="26">
        <f t="shared" si="823"/>
        <v>0</v>
      </c>
      <c r="U212" s="26">
        <v>8</v>
      </c>
      <c r="V212" s="26">
        <f t="shared" si="824"/>
        <v>471823.27808000002</v>
      </c>
      <c r="W212" s="26"/>
      <c r="X212" s="26">
        <f t="shared" si="825"/>
        <v>0</v>
      </c>
      <c r="Y212" s="26">
        <v>0</v>
      </c>
      <c r="Z212" s="26">
        <f t="shared" si="826"/>
        <v>0</v>
      </c>
      <c r="AA212" s="26">
        <v>0</v>
      </c>
      <c r="AB212" s="26">
        <f t="shared" si="827"/>
        <v>0</v>
      </c>
      <c r="AC212" s="26">
        <v>0</v>
      </c>
      <c r="AD212" s="26">
        <f t="shared" si="828"/>
        <v>0</v>
      </c>
      <c r="AE212" s="26">
        <v>0</v>
      </c>
      <c r="AF212" s="26">
        <f t="shared" si="829"/>
        <v>0</v>
      </c>
      <c r="AG212" s="26">
        <v>0</v>
      </c>
      <c r="AH212" s="26">
        <f t="shared" si="830"/>
        <v>0</v>
      </c>
      <c r="AI212" s="26">
        <v>0</v>
      </c>
      <c r="AJ212" s="26">
        <f t="shared" si="831"/>
        <v>0</v>
      </c>
      <c r="AK212" s="26">
        <v>0</v>
      </c>
      <c r="AL212" s="26">
        <f t="shared" si="832"/>
        <v>0</v>
      </c>
      <c r="AM212" s="26">
        <v>0</v>
      </c>
      <c r="AN212" s="26">
        <f t="shared" si="833"/>
        <v>0</v>
      </c>
      <c r="AO212" s="26">
        <v>0</v>
      </c>
      <c r="AP212" s="26">
        <f t="shared" si="834"/>
        <v>0</v>
      </c>
      <c r="AQ212" s="26">
        <v>0</v>
      </c>
      <c r="AR212" s="26">
        <f t="shared" si="835"/>
        <v>0</v>
      </c>
      <c r="AS212" s="26">
        <v>0</v>
      </c>
      <c r="AT212" s="26">
        <f t="shared" si="836"/>
        <v>0</v>
      </c>
      <c r="AU212" s="26"/>
      <c r="AV212" s="26">
        <f t="shared" si="837"/>
        <v>0</v>
      </c>
      <c r="AW212" s="26">
        <v>0</v>
      </c>
      <c r="AX212" s="26">
        <f t="shared" si="838"/>
        <v>0</v>
      </c>
      <c r="AY212" s="26">
        <v>0</v>
      </c>
      <c r="AZ212" s="26">
        <f t="shared" si="839"/>
        <v>0</v>
      </c>
      <c r="BA212" s="26">
        <v>0</v>
      </c>
      <c r="BB212" s="26">
        <f t="shared" si="840"/>
        <v>0</v>
      </c>
      <c r="BC212" s="26">
        <v>0</v>
      </c>
      <c r="BD212" s="26">
        <f t="shared" si="841"/>
        <v>0</v>
      </c>
      <c r="BE212" s="26">
        <v>0</v>
      </c>
      <c r="BF212" s="26">
        <f t="shared" si="842"/>
        <v>0</v>
      </c>
      <c r="BG212" s="26"/>
      <c r="BH212" s="26">
        <f t="shared" si="843"/>
        <v>0</v>
      </c>
      <c r="BI212" s="26">
        <v>0</v>
      </c>
      <c r="BJ212" s="26">
        <f t="shared" si="844"/>
        <v>0</v>
      </c>
      <c r="BK212" s="26">
        <v>0</v>
      </c>
      <c r="BL212" s="26">
        <f t="shared" si="845"/>
        <v>0</v>
      </c>
      <c r="BM212" s="26">
        <v>0</v>
      </c>
      <c r="BN212" s="26">
        <f t="shared" si="846"/>
        <v>0</v>
      </c>
      <c r="BO212" s="26">
        <v>0</v>
      </c>
      <c r="BP212" s="26">
        <f t="shared" si="847"/>
        <v>0</v>
      </c>
      <c r="BQ212" s="26">
        <v>0</v>
      </c>
      <c r="BR212" s="26">
        <f t="shared" si="848"/>
        <v>0</v>
      </c>
      <c r="BS212" s="26">
        <v>2</v>
      </c>
      <c r="BT212" s="26">
        <f t="shared" si="849"/>
        <v>123531.91280639998</v>
      </c>
      <c r="BU212" s="26">
        <v>0</v>
      </c>
      <c r="BV212" s="26">
        <f t="shared" si="850"/>
        <v>0</v>
      </c>
      <c r="BW212" s="26">
        <v>0</v>
      </c>
      <c r="BX212" s="26">
        <f t="shared" si="851"/>
        <v>0</v>
      </c>
      <c r="BY212" s="26">
        <v>0</v>
      </c>
      <c r="BZ212" s="26">
        <f t="shared" si="852"/>
        <v>0</v>
      </c>
      <c r="CA212" s="26">
        <v>0</v>
      </c>
      <c r="CB212" s="26">
        <f t="shared" si="853"/>
        <v>0</v>
      </c>
      <c r="CC212" s="26">
        <v>0</v>
      </c>
      <c r="CD212" s="26">
        <f t="shared" si="854"/>
        <v>0</v>
      </c>
      <c r="CE212" s="26">
        <v>0</v>
      </c>
      <c r="CF212" s="26">
        <f t="shared" si="855"/>
        <v>0</v>
      </c>
      <c r="CG212" s="26">
        <v>0</v>
      </c>
      <c r="CH212" s="26">
        <f t="shared" si="856"/>
        <v>0</v>
      </c>
      <c r="CI212" s="26">
        <v>0</v>
      </c>
      <c r="CJ212" s="26">
        <f t="shared" si="857"/>
        <v>0</v>
      </c>
      <c r="CK212" s="26">
        <v>0</v>
      </c>
      <c r="CL212" s="26">
        <f t="shared" si="858"/>
        <v>0</v>
      </c>
      <c r="CM212" s="27">
        <v>0</v>
      </c>
      <c r="CN212" s="27">
        <f t="shared" si="859"/>
        <v>0</v>
      </c>
      <c r="CO212" s="26">
        <v>2</v>
      </c>
      <c r="CP212" s="26">
        <f t="shared" si="860"/>
        <v>133826.2388736</v>
      </c>
      <c r="CQ212" s="26">
        <v>0</v>
      </c>
      <c r="CR212" s="26">
        <f t="shared" si="861"/>
        <v>0</v>
      </c>
      <c r="CS212" s="26">
        <v>0</v>
      </c>
      <c r="CT212" s="26">
        <f t="shared" si="862"/>
        <v>0</v>
      </c>
      <c r="CU212" s="26">
        <v>0</v>
      </c>
      <c r="CV212" s="26">
        <f t="shared" si="863"/>
        <v>0</v>
      </c>
      <c r="CW212" s="26">
        <v>0</v>
      </c>
      <c r="CX212" s="26">
        <f t="shared" si="864"/>
        <v>0</v>
      </c>
      <c r="CY212" s="26"/>
      <c r="CZ212" s="26">
        <f t="shared" si="865"/>
        <v>0</v>
      </c>
      <c r="DA212" s="26">
        <v>0</v>
      </c>
      <c r="DB212" s="26">
        <f t="shared" si="866"/>
        <v>0</v>
      </c>
      <c r="DC212" s="26">
        <v>0</v>
      </c>
      <c r="DD212" s="26">
        <f t="shared" si="867"/>
        <v>0</v>
      </c>
      <c r="DE212" s="26">
        <v>0</v>
      </c>
      <c r="DF212" s="26">
        <f t="shared" si="868"/>
        <v>0</v>
      </c>
      <c r="DG212" s="26"/>
      <c r="DH212" s="26"/>
      <c r="DI212" s="26"/>
      <c r="DJ212" s="26"/>
      <c r="DK212" s="26"/>
      <c r="DL212" s="26">
        <f t="shared" si="869"/>
        <v>0</v>
      </c>
      <c r="DM212" s="26"/>
      <c r="DN212" s="26"/>
      <c r="DO212" s="26"/>
      <c r="DP212" s="26"/>
      <c r="DQ212" s="32">
        <f t="shared" si="870"/>
        <v>13</v>
      </c>
      <c r="DR212" s="32">
        <f t="shared" si="871"/>
        <v>798882.59583999997</v>
      </c>
    </row>
    <row r="213" spans="1:122" ht="30" x14ac:dyDescent="0.25">
      <c r="A213" s="28"/>
      <c r="B213" s="29">
        <v>181</v>
      </c>
      <c r="C213" s="23" t="s">
        <v>275</v>
      </c>
      <c r="D213" s="24">
        <f t="shared" si="811"/>
        <v>18150.400000000001</v>
      </c>
      <c r="E213" s="30">
        <v>3.97</v>
      </c>
      <c r="F213" s="25">
        <v>1</v>
      </c>
      <c r="G213" s="24">
        <v>1.4</v>
      </c>
      <c r="H213" s="24">
        <v>1.68</v>
      </c>
      <c r="I213" s="24">
        <v>2.23</v>
      </c>
      <c r="J213" s="24">
        <v>2.39</v>
      </c>
      <c r="K213" s="26"/>
      <c r="L213" s="26">
        <f t="shared" si="819"/>
        <v>0</v>
      </c>
      <c r="M213" s="26">
        <v>0</v>
      </c>
      <c r="N213" s="26">
        <f t="shared" si="820"/>
        <v>0</v>
      </c>
      <c r="O213" s="26">
        <v>0</v>
      </c>
      <c r="P213" s="26">
        <f t="shared" si="821"/>
        <v>0</v>
      </c>
      <c r="Q213" s="26"/>
      <c r="R213" s="26">
        <f t="shared" si="822"/>
        <v>0</v>
      </c>
      <c r="S213" s="26">
        <v>0</v>
      </c>
      <c r="T213" s="26">
        <f t="shared" si="823"/>
        <v>0</v>
      </c>
      <c r="U213" s="26"/>
      <c r="V213" s="26">
        <f t="shared" si="824"/>
        <v>0</v>
      </c>
      <c r="W213" s="26"/>
      <c r="X213" s="26">
        <f t="shared" si="825"/>
        <v>0</v>
      </c>
      <c r="Y213" s="26">
        <v>0</v>
      </c>
      <c r="Z213" s="26">
        <f t="shared" si="826"/>
        <v>0</v>
      </c>
      <c r="AA213" s="26">
        <v>0</v>
      </c>
      <c r="AB213" s="26">
        <f t="shared" si="827"/>
        <v>0</v>
      </c>
      <c r="AC213" s="26">
        <v>0</v>
      </c>
      <c r="AD213" s="26">
        <f t="shared" si="828"/>
        <v>0</v>
      </c>
      <c r="AE213" s="26">
        <v>0</v>
      </c>
      <c r="AF213" s="26">
        <f t="shared" si="829"/>
        <v>0</v>
      </c>
      <c r="AG213" s="26">
        <v>0</v>
      </c>
      <c r="AH213" s="26">
        <f t="shared" si="830"/>
        <v>0</v>
      </c>
      <c r="AI213" s="26">
        <v>0</v>
      </c>
      <c r="AJ213" s="26">
        <f t="shared" si="831"/>
        <v>0</v>
      </c>
      <c r="AK213" s="26">
        <v>0</v>
      </c>
      <c r="AL213" s="26">
        <f t="shared" si="832"/>
        <v>0</v>
      </c>
      <c r="AM213" s="26">
        <v>0</v>
      </c>
      <c r="AN213" s="26">
        <f t="shared" si="833"/>
        <v>0</v>
      </c>
      <c r="AO213" s="26">
        <v>0</v>
      </c>
      <c r="AP213" s="26">
        <f t="shared" si="834"/>
        <v>0</v>
      </c>
      <c r="AQ213" s="26">
        <v>0</v>
      </c>
      <c r="AR213" s="26">
        <f t="shared" si="835"/>
        <v>0</v>
      </c>
      <c r="AS213" s="26">
        <v>0</v>
      </c>
      <c r="AT213" s="26">
        <f t="shared" si="836"/>
        <v>0</v>
      </c>
      <c r="AU213" s="26"/>
      <c r="AV213" s="26">
        <f t="shared" si="837"/>
        <v>0</v>
      </c>
      <c r="AW213" s="26">
        <v>0</v>
      </c>
      <c r="AX213" s="26">
        <f t="shared" si="838"/>
        <v>0</v>
      </c>
      <c r="AY213" s="26">
        <v>0</v>
      </c>
      <c r="AZ213" s="26">
        <f t="shared" si="839"/>
        <v>0</v>
      </c>
      <c r="BA213" s="26">
        <v>0</v>
      </c>
      <c r="BB213" s="26">
        <f t="shared" si="840"/>
        <v>0</v>
      </c>
      <c r="BC213" s="26">
        <v>0</v>
      </c>
      <c r="BD213" s="26">
        <f t="shared" si="841"/>
        <v>0</v>
      </c>
      <c r="BE213" s="26">
        <v>0</v>
      </c>
      <c r="BF213" s="26">
        <f t="shared" si="842"/>
        <v>0</v>
      </c>
      <c r="BG213" s="26"/>
      <c r="BH213" s="26">
        <f t="shared" si="843"/>
        <v>0</v>
      </c>
      <c r="BI213" s="26">
        <v>0</v>
      </c>
      <c r="BJ213" s="26">
        <f t="shared" si="844"/>
        <v>0</v>
      </c>
      <c r="BK213" s="26">
        <v>0</v>
      </c>
      <c r="BL213" s="26">
        <f t="shared" si="845"/>
        <v>0</v>
      </c>
      <c r="BM213" s="26">
        <v>0</v>
      </c>
      <c r="BN213" s="26">
        <f t="shared" si="846"/>
        <v>0</v>
      </c>
      <c r="BO213" s="26">
        <v>0</v>
      </c>
      <c r="BP213" s="26">
        <f t="shared" si="847"/>
        <v>0</v>
      </c>
      <c r="BQ213" s="26">
        <v>0</v>
      </c>
      <c r="BR213" s="26">
        <f t="shared" si="848"/>
        <v>0</v>
      </c>
      <c r="BS213" s="26">
        <v>0</v>
      </c>
      <c r="BT213" s="26">
        <f t="shared" si="849"/>
        <v>0</v>
      </c>
      <c r="BU213" s="26">
        <v>0</v>
      </c>
      <c r="BV213" s="26">
        <f t="shared" si="850"/>
        <v>0</v>
      </c>
      <c r="BW213" s="26">
        <v>0</v>
      </c>
      <c r="BX213" s="26">
        <f t="shared" si="851"/>
        <v>0</v>
      </c>
      <c r="BY213" s="26">
        <v>0</v>
      </c>
      <c r="BZ213" s="26">
        <f t="shared" si="852"/>
        <v>0</v>
      </c>
      <c r="CA213" s="26">
        <v>0</v>
      </c>
      <c r="CB213" s="26">
        <f t="shared" si="853"/>
        <v>0</v>
      </c>
      <c r="CC213" s="26">
        <v>0</v>
      </c>
      <c r="CD213" s="26">
        <f t="shared" si="854"/>
        <v>0</v>
      </c>
      <c r="CE213" s="26">
        <v>0</v>
      </c>
      <c r="CF213" s="26">
        <f t="shared" si="855"/>
        <v>0</v>
      </c>
      <c r="CG213" s="26">
        <v>0</v>
      </c>
      <c r="CH213" s="26">
        <f t="shared" si="856"/>
        <v>0</v>
      </c>
      <c r="CI213" s="26">
        <v>0</v>
      </c>
      <c r="CJ213" s="26">
        <f t="shared" si="857"/>
        <v>0</v>
      </c>
      <c r="CK213" s="26">
        <v>0</v>
      </c>
      <c r="CL213" s="26">
        <f t="shared" si="858"/>
        <v>0</v>
      </c>
      <c r="CM213" s="27">
        <v>0</v>
      </c>
      <c r="CN213" s="27">
        <f t="shared" si="859"/>
        <v>0</v>
      </c>
      <c r="CO213" s="26">
        <v>0</v>
      </c>
      <c r="CP213" s="26">
        <f t="shared" si="860"/>
        <v>0</v>
      </c>
      <c r="CQ213" s="26">
        <v>0</v>
      </c>
      <c r="CR213" s="26">
        <f t="shared" si="861"/>
        <v>0</v>
      </c>
      <c r="CS213" s="26">
        <v>0</v>
      </c>
      <c r="CT213" s="26">
        <f t="shared" si="862"/>
        <v>0</v>
      </c>
      <c r="CU213" s="26">
        <v>0</v>
      </c>
      <c r="CV213" s="26">
        <f t="shared" si="863"/>
        <v>0</v>
      </c>
      <c r="CW213" s="26">
        <v>0</v>
      </c>
      <c r="CX213" s="26">
        <f t="shared" si="864"/>
        <v>0</v>
      </c>
      <c r="CY213" s="26"/>
      <c r="CZ213" s="26">
        <f t="shared" si="865"/>
        <v>0</v>
      </c>
      <c r="DA213" s="26">
        <v>0</v>
      </c>
      <c r="DB213" s="26">
        <f t="shared" si="866"/>
        <v>0</v>
      </c>
      <c r="DC213" s="26">
        <v>0</v>
      </c>
      <c r="DD213" s="26">
        <f t="shared" si="867"/>
        <v>0</v>
      </c>
      <c r="DE213" s="26">
        <v>0</v>
      </c>
      <c r="DF213" s="26">
        <f t="shared" si="868"/>
        <v>0</v>
      </c>
      <c r="DG213" s="26"/>
      <c r="DH213" s="26"/>
      <c r="DI213" s="26"/>
      <c r="DJ213" s="26"/>
      <c r="DK213" s="26"/>
      <c r="DL213" s="26">
        <f t="shared" si="869"/>
        <v>0</v>
      </c>
      <c r="DM213" s="26"/>
      <c r="DN213" s="26"/>
      <c r="DO213" s="26"/>
      <c r="DP213" s="26"/>
      <c r="DQ213" s="32">
        <f t="shared" si="870"/>
        <v>0</v>
      </c>
      <c r="DR213" s="32">
        <f t="shared" si="871"/>
        <v>0</v>
      </c>
    </row>
    <row r="214" spans="1:122" ht="30" x14ac:dyDescent="0.25">
      <c r="A214" s="28"/>
      <c r="B214" s="29">
        <v>182</v>
      </c>
      <c r="C214" s="23" t="s">
        <v>276</v>
      </c>
      <c r="D214" s="24">
        <f t="shared" si="811"/>
        <v>18150.400000000001</v>
      </c>
      <c r="E214" s="30">
        <v>4.3099999999999996</v>
      </c>
      <c r="F214" s="25">
        <v>1</v>
      </c>
      <c r="G214" s="24">
        <v>1.4</v>
      </c>
      <c r="H214" s="24">
        <v>1.68</v>
      </c>
      <c r="I214" s="24">
        <v>2.23</v>
      </c>
      <c r="J214" s="24">
        <v>2.39</v>
      </c>
      <c r="K214" s="26"/>
      <c r="L214" s="26">
        <f t="shared" si="819"/>
        <v>0</v>
      </c>
      <c r="M214" s="26">
        <v>0</v>
      </c>
      <c r="N214" s="26">
        <f t="shared" si="820"/>
        <v>0</v>
      </c>
      <c r="O214" s="26">
        <v>0</v>
      </c>
      <c r="P214" s="26">
        <f t="shared" si="821"/>
        <v>0</v>
      </c>
      <c r="Q214" s="26"/>
      <c r="R214" s="26">
        <f t="shared" si="822"/>
        <v>0</v>
      </c>
      <c r="S214" s="26">
        <v>0</v>
      </c>
      <c r="T214" s="26">
        <f t="shared" si="823"/>
        <v>0</v>
      </c>
      <c r="U214" s="26">
        <v>1</v>
      </c>
      <c r="V214" s="26">
        <f t="shared" si="824"/>
        <v>120471.46496</v>
      </c>
      <c r="W214" s="26"/>
      <c r="X214" s="26">
        <f t="shared" si="825"/>
        <v>0</v>
      </c>
      <c r="Y214" s="26">
        <v>0</v>
      </c>
      <c r="Z214" s="26">
        <f t="shared" si="826"/>
        <v>0</v>
      </c>
      <c r="AA214" s="26">
        <v>0</v>
      </c>
      <c r="AB214" s="26">
        <f t="shared" si="827"/>
        <v>0</v>
      </c>
      <c r="AC214" s="26">
        <v>0</v>
      </c>
      <c r="AD214" s="26">
        <f t="shared" si="828"/>
        <v>0</v>
      </c>
      <c r="AE214" s="26">
        <v>0</v>
      </c>
      <c r="AF214" s="26">
        <f t="shared" si="829"/>
        <v>0</v>
      </c>
      <c r="AG214" s="26">
        <v>0</v>
      </c>
      <c r="AH214" s="26">
        <f t="shared" si="830"/>
        <v>0</v>
      </c>
      <c r="AI214" s="26">
        <v>0</v>
      </c>
      <c r="AJ214" s="26">
        <f t="shared" si="831"/>
        <v>0</v>
      </c>
      <c r="AK214" s="26">
        <v>0</v>
      </c>
      <c r="AL214" s="26">
        <f t="shared" si="832"/>
        <v>0</v>
      </c>
      <c r="AM214" s="26">
        <v>0</v>
      </c>
      <c r="AN214" s="26">
        <f t="shared" si="833"/>
        <v>0</v>
      </c>
      <c r="AO214" s="26">
        <v>0</v>
      </c>
      <c r="AP214" s="26">
        <f t="shared" si="834"/>
        <v>0</v>
      </c>
      <c r="AQ214" s="26">
        <v>0</v>
      </c>
      <c r="AR214" s="26">
        <f t="shared" si="835"/>
        <v>0</v>
      </c>
      <c r="AS214" s="26">
        <v>0</v>
      </c>
      <c r="AT214" s="26">
        <f t="shared" si="836"/>
        <v>0</v>
      </c>
      <c r="AU214" s="26">
        <v>0</v>
      </c>
      <c r="AV214" s="26">
        <f t="shared" si="837"/>
        <v>0</v>
      </c>
      <c r="AW214" s="26">
        <v>0</v>
      </c>
      <c r="AX214" s="26">
        <f t="shared" si="838"/>
        <v>0</v>
      </c>
      <c r="AY214" s="26">
        <v>0</v>
      </c>
      <c r="AZ214" s="26">
        <f t="shared" si="839"/>
        <v>0</v>
      </c>
      <c r="BA214" s="26">
        <v>0</v>
      </c>
      <c r="BB214" s="26">
        <f t="shared" si="840"/>
        <v>0</v>
      </c>
      <c r="BC214" s="26">
        <v>0</v>
      </c>
      <c r="BD214" s="26">
        <f t="shared" si="841"/>
        <v>0</v>
      </c>
      <c r="BE214" s="26">
        <v>0</v>
      </c>
      <c r="BF214" s="26">
        <f t="shared" si="842"/>
        <v>0</v>
      </c>
      <c r="BG214" s="26"/>
      <c r="BH214" s="26">
        <f t="shared" si="843"/>
        <v>0</v>
      </c>
      <c r="BI214" s="26">
        <v>0</v>
      </c>
      <c r="BJ214" s="26">
        <f t="shared" si="844"/>
        <v>0</v>
      </c>
      <c r="BK214" s="26">
        <v>0</v>
      </c>
      <c r="BL214" s="26">
        <f t="shared" si="845"/>
        <v>0</v>
      </c>
      <c r="BM214" s="26">
        <v>0</v>
      </c>
      <c r="BN214" s="26">
        <f t="shared" si="846"/>
        <v>0</v>
      </c>
      <c r="BO214" s="26">
        <v>0</v>
      </c>
      <c r="BP214" s="26">
        <f t="shared" si="847"/>
        <v>0</v>
      </c>
      <c r="BQ214" s="26">
        <v>0</v>
      </c>
      <c r="BR214" s="26">
        <f t="shared" si="848"/>
        <v>0</v>
      </c>
      <c r="BS214" s="26">
        <v>0</v>
      </c>
      <c r="BT214" s="26">
        <f t="shared" si="849"/>
        <v>0</v>
      </c>
      <c r="BU214" s="26">
        <v>0</v>
      </c>
      <c r="BV214" s="26">
        <f t="shared" si="850"/>
        <v>0</v>
      </c>
      <c r="BW214" s="26">
        <v>0</v>
      </c>
      <c r="BX214" s="26">
        <f t="shared" si="851"/>
        <v>0</v>
      </c>
      <c r="BY214" s="26">
        <v>0</v>
      </c>
      <c r="BZ214" s="26">
        <f t="shared" si="852"/>
        <v>0</v>
      </c>
      <c r="CA214" s="26">
        <v>0</v>
      </c>
      <c r="CB214" s="26">
        <f t="shared" si="853"/>
        <v>0</v>
      </c>
      <c r="CC214" s="26">
        <v>0</v>
      </c>
      <c r="CD214" s="26">
        <f t="shared" si="854"/>
        <v>0</v>
      </c>
      <c r="CE214" s="26">
        <v>0</v>
      </c>
      <c r="CF214" s="26">
        <f t="shared" si="855"/>
        <v>0</v>
      </c>
      <c r="CG214" s="26">
        <v>0</v>
      </c>
      <c r="CH214" s="26">
        <f t="shared" si="856"/>
        <v>0</v>
      </c>
      <c r="CI214" s="26">
        <v>0</v>
      </c>
      <c r="CJ214" s="26">
        <f t="shared" si="857"/>
        <v>0</v>
      </c>
      <c r="CK214" s="26">
        <v>0</v>
      </c>
      <c r="CL214" s="26">
        <f t="shared" si="858"/>
        <v>0</v>
      </c>
      <c r="CM214" s="27">
        <v>0</v>
      </c>
      <c r="CN214" s="27">
        <f t="shared" si="859"/>
        <v>0</v>
      </c>
      <c r="CO214" s="26">
        <v>0</v>
      </c>
      <c r="CP214" s="26">
        <f t="shared" si="860"/>
        <v>0</v>
      </c>
      <c r="CQ214" s="26">
        <v>0</v>
      </c>
      <c r="CR214" s="26">
        <f t="shared" si="861"/>
        <v>0</v>
      </c>
      <c r="CS214" s="26">
        <v>0</v>
      </c>
      <c r="CT214" s="26">
        <f t="shared" si="862"/>
        <v>0</v>
      </c>
      <c r="CU214" s="26">
        <v>0</v>
      </c>
      <c r="CV214" s="26">
        <f t="shared" si="863"/>
        <v>0</v>
      </c>
      <c r="CW214" s="26">
        <v>0</v>
      </c>
      <c r="CX214" s="26">
        <f t="shared" si="864"/>
        <v>0</v>
      </c>
      <c r="CY214" s="26"/>
      <c r="CZ214" s="26">
        <f t="shared" si="865"/>
        <v>0</v>
      </c>
      <c r="DA214" s="26">
        <v>0</v>
      </c>
      <c r="DB214" s="26">
        <f t="shared" si="866"/>
        <v>0</v>
      </c>
      <c r="DC214" s="26">
        <v>0</v>
      </c>
      <c r="DD214" s="26">
        <f t="shared" si="867"/>
        <v>0</v>
      </c>
      <c r="DE214" s="26">
        <v>0</v>
      </c>
      <c r="DF214" s="26">
        <f t="shared" si="868"/>
        <v>0</v>
      </c>
      <c r="DG214" s="26"/>
      <c r="DH214" s="26"/>
      <c r="DI214" s="26"/>
      <c r="DJ214" s="26"/>
      <c r="DK214" s="26"/>
      <c r="DL214" s="26">
        <f t="shared" si="869"/>
        <v>0</v>
      </c>
      <c r="DM214" s="26"/>
      <c r="DN214" s="26"/>
      <c r="DO214" s="26"/>
      <c r="DP214" s="26"/>
      <c r="DQ214" s="32">
        <f t="shared" si="870"/>
        <v>1</v>
      </c>
      <c r="DR214" s="32">
        <f t="shared" si="871"/>
        <v>120471.46496</v>
      </c>
    </row>
    <row r="215" spans="1:122" ht="27.75" customHeight="1" x14ac:dyDescent="0.25">
      <c r="A215" s="28"/>
      <c r="B215" s="29">
        <v>183</v>
      </c>
      <c r="C215" s="23" t="s">
        <v>277</v>
      </c>
      <c r="D215" s="24">
        <f t="shared" si="811"/>
        <v>18150.400000000001</v>
      </c>
      <c r="E215" s="30">
        <v>1.2</v>
      </c>
      <c r="F215" s="25">
        <v>1</v>
      </c>
      <c r="G215" s="24">
        <v>1.4</v>
      </c>
      <c r="H215" s="24">
        <v>1.68</v>
      </c>
      <c r="I215" s="24">
        <v>2.23</v>
      </c>
      <c r="J215" s="24">
        <v>2.39</v>
      </c>
      <c r="K215" s="26"/>
      <c r="L215" s="26">
        <f t="shared" si="819"/>
        <v>0</v>
      </c>
      <c r="M215" s="26">
        <v>0</v>
      </c>
      <c r="N215" s="26">
        <f t="shared" si="820"/>
        <v>0</v>
      </c>
      <c r="O215" s="26">
        <v>0</v>
      </c>
      <c r="P215" s="26">
        <f t="shared" si="821"/>
        <v>0</v>
      </c>
      <c r="Q215" s="26">
        <v>14</v>
      </c>
      <c r="R215" s="26">
        <f t="shared" si="822"/>
        <v>469587.14880000002</v>
      </c>
      <c r="S215" s="26">
        <v>0</v>
      </c>
      <c r="T215" s="26">
        <f t="shared" si="823"/>
        <v>0</v>
      </c>
      <c r="U215" s="26">
        <v>7</v>
      </c>
      <c r="V215" s="26">
        <f t="shared" si="824"/>
        <v>234793.57440000001</v>
      </c>
      <c r="W215" s="26">
        <v>0</v>
      </c>
      <c r="X215" s="26">
        <f t="shared" si="825"/>
        <v>0</v>
      </c>
      <c r="Y215" s="26">
        <v>0</v>
      </c>
      <c r="Z215" s="26">
        <f t="shared" si="826"/>
        <v>0</v>
      </c>
      <c r="AA215" s="26">
        <v>0</v>
      </c>
      <c r="AB215" s="26">
        <f t="shared" si="827"/>
        <v>0</v>
      </c>
      <c r="AC215" s="26">
        <v>0</v>
      </c>
      <c r="AD215" s="26">
        <f t="shared" si="828"/>
        <v>0</v>
      </c>
      <c r="AE215" s="26">
        <v>0</v>
      </c>
      <c r="AF215" s="26">
        <f t="shared" si="829"/>
        <v>0</v>
      </c>
      <c r="AG215" s="26">
        <v>0</v>
      </c>
      <c r="AH215" s="26">
        <f t="shared" si="830"/>
        <v>0</v>
      </c>
      <c r="AI215" s="26">
        <v>0</v>
      </c>
      <c r="AJ215" s="26">
        <f t="shared" si="831"/>
        <v>0</v>
      </c>
      <c r="AK215" s="26">
        <v>0</v>
      </c>
      <c r="AL215" s="26">
        <f t="shared" si="832"/>
        <v>0</v>
      </c>
      <c r="AM215" s="26">
        <v>0</v>
      </c>
      <c r="AN215" s="26">
        <f t="shared" si="833"/>
        <v>0</v>
      </c>
      <c r="AO215" s="26">
        <v>0</v>
      </c>
      <c r="AP215" s="26">
        <f t="shared" si="834"/>
        <v>0</v>
      </c>
      <c r="AQ215" s="26">
        <v>1</v>
      </c>
      <c r="AR215" s="26">
        <f t="shared" si="835"/>
        <v>31712.37888</v>
      </c>
      <c r="AS215" s="26">
        <v>0</v>
      </c>
      <c r="AT215" s="26">
        <f t="shared" si="836"/>
        <v>0</v>
      </c>
      <c r="AU215" s="26">
        <v>0</v>
      </c>
      <c r="AV215" s="26">
        <f t="shared" si="837"/>
        <v>0</v>
      </c>
      <c r="AW215" s="26">
        <v>0</v>
      </c>
      <c r="AX215" s="26">
        <f t="shared" si="838"/>
        <v>0</v>
      </c>
      <c r="AY215" s="26">
        <v>0</v>
      </c>
      <c r="AZ215" s="26">
        <f t="shared" si="839"/>
        <v>0</v>
      </c>
      <c r="BA215" s="26">
        <v>0</v>
      </c>
      <c r="BB215" s="26">
        <f t="shared" si="840"/>
        <v>0</v>
      </c>
      <c r="BC215" s="26">
        <v>0</v>
      </c>
      <c r="BD215" s="26">
        <f t="shared" si="841"/>
        <v>0</v>
      </c>
      <c r="BE215" s="26">
        <v>0</v>
      </c>
      <c r="BF215" s="26">
        <f t="shared" si="842"/>
        <v>0</v>
      </c>
      <c r="BG215" s="26"/>
      <c r="BH215" s="26">
        <f t="shared" si="843"/>
        <v>0</v>
      </c>
      <c r="BI215" s="26">
        <v>0</v>
      </c>
      <c r="BJ215" s="26">
        <f t="shared" si="844"/>
        <v>0</v>
      </c>
      <c r="BK215" s="26">
        <v>0</v>
      </c>
      <c r="BL215" s="26">
        <f t="shared" si="845"/>
        <v>0</v>
      </c>
      <c r="BM215" s="26">
        <v>0</v>
      </c>
      <c r="BN215" s="26">
        <f t="shared" si="846"/>
        <v>0</v>
      </c>
      <c r="BO215" s="26">
        <v>0</v>
      </c>
      <c r="BP215" s="26">
        <f t="shared" si="847"/>
        <v>0</v>
      </c>
      <c r="BQ215" s="26"/>
      <c r="BR215" s="26">
        <f t="shared" si="848"/>
        <v>0</v>
      </c>
      <c r="BS215" s="26"/>
      <c r="BT215" s="26">
        <f t="shared" si="849"/>
        <v>0</v>
      </c>
      <c r="BU215" s="26">
        <v>0</v>
      </c>
      <c r="BV215" s="26">
        <f t="shared" si="850"/>
        <v>0</v>
      </c>
      <c r="BW215" s="26">
        <v>0</v>
      </c>
      <c r="BX215" s="26">
        <f t="shared" si="851"/>
        <v>0</v>
      </c>
      <c r="BY215" s="26">
        <v>0</v>
      </c>
      <c r="BZ215" s="26">
        <f t="shared" si="852"/>
        <v>0</v>
      </c>
      <c r="CA215" s="26">
        <v>0</v>
      </c>
      <c r="CB215" s="26">
        <f t="shared" si="853"/>
        <v>0</v>
      </c>
      <c r="CC215" s="26">
        <v>0</v>
      </c>
      <c r="CD215" s="26">
        <f t="shared" si="854"/>
        <v>0</v>
      </c>
      <c r="CE215" s="26">
        <v>0</v>
      </c>
      <c r="CF215" s="26">
        <f t="shared" si="855"/>
        <v>0</v>
      </c>
      <c r="CG215" s="26">
        <v>0</v>
      </c>
      <c r="CH215" s="26">
        <f t="shared" si="856"/>
        <v>0</v>
      </c>
      <c r="CI215" s="26">
        <v>1</v>
      </c>
      <c r="CJ215" s="26">
        <f t="shared" si="857"/>
        <v>38054.854655999996</v>
      </c>
      <c r="CK215" s="26">
        <v>0</v>
      </c>
      <c r="CL215" s="26">
        <f t="shared" si="858"/>
        <v>0</v>
      </c>
      <c r="CM215" s="27">
        <v>0</v>
      </c>
      <c r="CN215" s="27">
        <f t="shared" si="859"/>
        <v>0</v>
      </c>
      <c r="CO215" s="26">
        <v>1</v>
      </c>
      <c r="CP215" s="26">
        <f t="shared" si="860"/>
        <v>38054.854655999996</v>
      </c>
      <c r="CQ215" s="26">
        <v>0</v>
      </c>
      <c r="CR215" s="26">
        <f t="shared" si="861"/>
        <v>0</v>
      </c>
      <c r="CS215" s="26">
        <v>0</v>
      </c>
      <c r="CT215" s="26">
        <f t="shared" si="862"/>
        <v>0</v>
      </c>
      <c r="CU215" s="26">
        <v>0</v>
      </c>
      <c r="CV215" s="26">
        <f t="shared" si="863"/>
        <v>0</v>
      </c>
      <c r="CW215" s="26">
        <v>0</v>
      </c>
      <c r="CX215" s="26">
        <f t="shared" si="864"/>
        <v>0</v>
      </c>
      <c r="CY215" s="26"/>
      <c r="CZ215" s="26">
        <f t="shared" si="865"/>
        <v>0</v>
      </c>
      <c r="DA215" s="26"/>
      <c r="DB215" s="26">
        <f t="shared" si="866"/>
        <v>0</v>
      </c>
      <c r="DC215" s="26">
        <v>0</v>
      </c>
      <c r="DD215" s="26">
        <f t="shared" si="867"/>
        <v>0</v>
      </c>
      <c r="DE215" s="26">
        <v>0</v>
      </c>
      <c r="DF215" s="26">
        <f t="shared" si="868"/>
        <v>0</v>
      </c>
      <c r="DG215" s="26"/>
      <c r="DH215" s="26"/>
      <c r="DI215" s="26"/>
      <c r="DJ215" s="26"/>
      <c r="DK215" s="26"/>
      <c r="DL215" s="26">
        <f t="shared" si="869"/>
        <v>0</v>
      </c>
      <c r="DM215" s="26"/>
      <c r="DN215" s="26"/>
      <c r="DO215" s="26"/>
      <c r="DP215" s="26"/>
      <c r="DQ215" s="32">
        <f t="shared" si="870"/>
        <v>24</v>
      </c>
      <c r="DR215" s="32">
        <f t="shared" si="871"/>
        <v>812202.81139200006</v>
      </c>
    </row>
    <row r="216" spans="1:122" ht="24.75" customHeight="1" x14ac:dyDescent="0.25">
      <c r="A216" s="28"/>
      <c r="B216" s="29">
        <v>184</v>
      </c>
      <c r="C216" s="23" t="s">
        <v>278</v>
      </c>
      <c r="D216" s="24">
        <f t="shared" si="811"/>
        <v>18150.400000000001</v>
      </c>
      <c r="E216" s="30">
        <v>2.37</v>
      </c>
      <c r="F216" s="25">
        <v>1</v>
      </c>
      <c r="G216" s="24">
        <v>1.4</v>
      </c>
      <c r="H216" s="24">
        <v>1.68</v>
      </c>
      <c r="I216" s="24">
        <v>2.23</v>
      </c>
      <c r="J216" s="24">
        <v>2.39</v>
      </c>
      <c r="K216" s="26"/>
      <c r="L216" s="26">
        <f t="shared" si="819"/>
        <v>0</v>
      </c>
      <c r="M216" s="26">
        <v>2</v>
      </c>
      <c r="N216" s="26">
        <f t="shared" si="820"/>
        <v>156579.87072000001</v>
      </c>
      <c r="O216" s="26">
        <v>0</v>
      </c>
      <c r="P216" s="26">
        <f t="shared" si="821"/>
        <v>0</v>
      </c>
      <c r="Q216" s="26">
        <v>10</v>
      </c>
      <c r="R216" s="26">
        <f t="shared" si="822"/>
        <v>662453.29920000001</v>
      </c>
      <c r="S216" s="26">
        <v>0</v>
      </c>
      <c r="T216" s="26">
        <f t="shared" si="823"/>
        <v>0</v>
      </c>
      <c r="U216" s="26">
        <v>226</v>
      </c>
      <c r="V216" s="26">
        <f t="shared" si="824"/>
        <v>14971444.561920002</v>
      </c>
      <c r="W216" s="26">
        <v>0</v>
      </c>
      <c r="X216" s="26">
        <f t="shared" si="825"/>
        <v>0</v>
      </c>
      <c r="Y216" s="26">
        <v>0</v>
      </c>
      <c r="Z216" s="26">
        <f t="shared" si="826"/>
        <v>0</v>
      </c>
      <c r="AA216" s="26">
        <v>0</v>
      </c>
      <c r="AB216" s="26">
        <f t="shared" si="827"/>
        <v>0</v>
      </c>
      <c r="AC216" s="26">
        <v>0</v>
      </c>
      <c r="AD216" s="26">
        <f t="shared" si="828"/>
        <v>0</v>
      </c>
      <c r="AE216" s="26">
        <v>0</v>
      </c>
      <c r="AF216" s="26">
        <f t="shared" si="829"/>
        <v>0</v>
      </c>
      <c r="AG216" s="26">
        <v>0</v>
      </c>
      <c r="AH216" s="26">
        <f t="shared" si="830"/>
        <v>0</v>
      </c>
      <c r="AI216" s="26">
        <v>0</v>
      </c>
      <c r="AJ216" s="26">
        <f t="shared" si="831"/>
        <v>0</v>
      </c>
      <c r="AK216" s="26">
        <v>0</v>
      </c>
      <c r="AL216" s="26">
        <f t="shared" si="832"/>
        <v>0</v>
      </c>
      <c r="AM216" s="26">
        <v>0</v>
      </c>
      <c r="AN216" s="26">
        <f t="shared" si="833"/>
        <v>0</v>
      </c>
      <c r="AO216" s="26"/>
      <c r="AP216" s="26">
        <f t="shared" si="834"/>
        <v>0</v>
      </c>
      <c r="AQ216" s="26"/>
      <c r="AR216" s="26">
        <f t="shared" si="835"/>
        <v>0</v>
      </c>
      <c r="AS216" s="26"/>
      <c r="AT216" s="26">
        <f t="shared" si="836"/>
        <v>0</v>
      </c>
      <c r="AU216" s="26">
        <v>10</v>
      </c>
      <c r="AV216" s="26">
        <f t="shared" si="837"/>
        <v>626319.48288000003</v>
      </c>
      <c r="AW216" s="26">
        <v>0</v>
      </c>
      <c r="AX216" s="26">
        <f t="shared" si="838"/>
        <v>0</v>
      </c>
      <c r="AY216" s="26">
        <v>0</v>
      </c>
      <c r="AZ216" s="26">
        <f t="shared" si="839"/>
        <v>0</v>
      </c>
      <c r="BA216" s="26">
        <v>0</v>
      </c>
      <c r="BB216" s="26">
        <f t="shared" si="840"/>
        <v>0</v>
      </c>
      <c r="BC216" s="26">
        <v>0</v>
      </c>
      <c r="BD216" s="26">
        <f t="shared" si="841"/>
        <v>0</v>
      </c>
      <c r="BE216" s="26">
        <v>0</v>
      </c>
      <c r="BF216" s="26">
        <f t="shared" si="842"/>
        <v>0</v>
      </c>
      <c r="BG216" s="26">
        <v>93</v>
      </c>
      <c r="BH216" s="26">
        <f t="shared" si="843"/>
        <v>6160815.6825600015</v>
      </c>
      <c r="BI216" s="26">
        <v>2</v>
      </c>
      <c r="BJ216" s="26">
        <f t="shared" si="844"/>
        <v>125263.89657600001</v>
      </c>
      <c r="BK216" s="26">
        <v>0</v>
      </c>
      <c r="BL216" s="26">
        <f t="shared" si="845"/>
        <v>0</v>
      </c>
      <c r="BM216" s="26">
        <v>0</v>
      </c>
      <c r="BN216" s="26">
        <f t="shared" si="846"/>
        <v>0</v>
      </c>
      <c r="BO216" s="26">
        <v>0</v>
      </c>
      <c r="BP216" s="26">
        <f t="shared" si="847"/>
        <v>0</v>
      </c>
      <c r="BQ216" s="26">
        <v>2</v>
      </c>
      <c r="BR216" s="26">
        <f t="shared" si="848"/>
        <v>146703.29425920002</v>
      </c>
      <c r="BS216" s="26"/>
      <c r="BT216" s="26">
        <f t="shared" si="849"/>
        <v>0</v>
      </c>
      <c r="BU216" s="26">
        <v>0</v>
      </c>
      <c r="BV216" s="26">
        <f t="shared" si="850"/>
        <v>0</v>
      </c>
      <c r="BW216" s="26">
        <v>5</v>
      </c>
      <c r="BX216" s="26">
        <f t="shared" si="851"/>
        <v>346884.63667199999</v>
      </c>
      <c r="BY216" s="26">
        <v>0</v>
      </c>
      <c r="BZ216" s="26">
        <f t="shared" si="852"/>
        <v>0</v>
      </c>
      <c r="CA216" s="26">
        <v>1</v>
      </c>
      <c r="CB216" s="26">
        <f t="shared" si="853"/>
        <v>69376.92733440001</v>
      </c>
      <c r="CC216" s="26">
        <v>0</v>
      </c>
      <c r="CD216" s="26">
        <f t="shared" si="854"/>
        <v>0</v>
      </c>
      <c r="CE216" s="26">
        <v>2</v>
      </c>
      <c r="CF216" s="26">
        <f t="shared" si="855"/>
        <v>146703.29425920002</v>
      </c>
      <c r="CG216" s="26">
        <v>0</v>
      </c>
      <c r="CH216" s="26">
        <f t="shared" si="856"/>
        <v>0</v>
      </c>
      <c r="CI216" s="26">
        <v>19</v>
      </c>
      <c r="CJ216" s="26">
        <f t="shared" si="857"/>
        <v>1428008.4209664001</v>
      </c>
      <c r="CK216" s="26">
        <v>0</v>
      </c>
      <c r="CL216" s="26">
        <f t="shared" si="858"/>
        <v>0</v>
      </c>
      <c r="CM216" s="27">
        <v>0</v>
      </c>
      <c r="CN216" s="27">
        <f t="shared" si="859"/>
        <v>0</v>
      </c>
      <c r="CO216" s="26">
        <v>43</v>
      </c>
      <c r="CP216" s="26">
        <f t="shared" si="860"/>
        <v>3231808.5316608008</v>
      </c>
      <c r="CQ216" s="26">
        <v>0</v>
      </c>
      <c r="CR216" s="26">
        <f t="shared" si="861"/>
        <v>0</v>
      </c>
      <c r="CS216" s="26">
        <v>0</v>
      </c>
      <c r="CT216" s="26">
        <f t="shared" si="862"/>
        <v>0</v>
      </c>
      <c r="CU216" s="26">
        <v>0</v>
      </c>
      <c r="CV216" s="26">
        <f t="shared" si="863"/>
        <v>0</v>
      </c>
      <c r="CW216" s="26">
        <v>0</v>
      </c>
      <c r="CX216" s="26">
        <f t="shared" si="864"/>
        <v>0</v>
      </c>
      <c r="CY216" s="26">
        <v>6</v>
      </c>
      <c r="CZ216" s="26">
        <f t="shared" si="865"/>
        <v>450950.02767360007</v>
      </c>
      <c r="DA216" s="26"/>
      <c r="DB216" s="26">
        <f t="shared" si="866"/>
        <v>0</v>
      </c>
      <c r="DC216" s="26">
        <v>13</v>
      </c>
      <c r="DD216" s="26">
        <f t="shared" si="867"/>
        <v>1870570.2412800002</v>
      </c>
      <c r="DE216" s="26">
        <v>0</v>
      </c>
      <c r="DF216" s="26">
        <f t="shared" si="868"/>
        <v>0</v>
      </c>
      <c r="DG216" s="26"/>
      <c r="DH216" s="26"/>
      <c r="DI216" s="26"/>
      <c r="DJ216" s="26"/>
      <c r="DK216" s="26"/>
      <c r="DL216" s="26">
        <f t="shared" si="869"/>
        <v>0</v>
      </c>
      <c r="DM216" s="26"/>
      <c r="DN216" s="26"/>
      <c r="DO216" s="26"/>
      <c r="DP216" s="26"/>
      <c r="DQ216" s="32">
        <f t="shared" si="870"/>
        <v>434</v>
      </c>
      <c r="DR216" s="32">
        <f t="shared" si="871"/>
        <v>30393882.167961612</v>
      </c>
    </row>
    <row r="217" spans="1:122" ht="26.25" customHeight="1" x14ac:dyDescent="0.25">
      <c r="A217" s="28"/>
      <c r="B217" s="29">
        <v>185</v>
      </c>
      <c r="C217" s="23" t="s">
        <v>279</v>
      </c>
      <c r="D217" s="24">
        <f t="shared" si="811"/>
        <v>18150.400000000001</v>
      </c>
      <c r="E217" s="30">
        <v>4.13</v>
      </c>
      <c r="F217" s="25">
        <v>1</v>
      </c>
      <c r="G217" s="24">
        <v>1.4</v>
      </c>
      <c r="H217" s="24">
        <v>1.68</v>
      </c>
      <c r="I217" s="24">
        <v>2.23</v>
      </c>
      <c r="J217" s="24">
        <v>2.39</v>
      </c>
      <c r="K217" s="26"/>
      <c r="L217" s="26">
        <f t="shared" si="819"/>
        <v>0</v>
      </c>
      <c r="M217" s="26">
        <v>1</v>
      </c>
      <c r="N217" s="26">
        <f t="shared" si="820"/>
        <v>136429.29664000002</v>
      </c>
      <c r="O217" s="26">
        <v>0</v>
      </c>
      <c r="P217" s="26">
        <f t="shared" si="821"/>
        <v>0</v>
      </c>
      <c r="Q217" s="26">
        <v>47</v>
      </c>
      <c r="R217" s="26">
        <f t="shared" si="822"/>
        <v>5425688.1817600001</v>
      </c>
      <c r="S217" s="26">
        <v>0</v>
      </c>
      <c r="T217" s="26">
        <f t="shared" si="823"/>
        <v>0</v>
      </c>
      <c r="U217" s="26">
        <v>161</v>
      </c>
      <c r="V217" s="26">
        <f t="shared" si="824"/>
        <v>18585868.02688</v>
      </c>
      <c r="W217" s="26">
        <v>0</v>
      </c>
      <c r="X217" s="26">
        <f t="shared" si="825"/>
        <v>0</v>
      </c>
      <c r="Y217" s="26">
        <v>0</v>
      </c>
      <c r="Z217" s="26">
        <f t="shared" si="826"/>
        <v>0</v>
      </c>
      <c r="AA217" s="26">
        <v>0</v>
      </c>
      <c r="AB217" s="26">
        <f t="shared" si="827"/>
        <v>0</v>
      </c>
      <c r="AC217" s="26">
        <v>0</v>
      </c>
      <c r="AD217" s="26">
        <f t="shared" si="828"/>
        <v>0</v>
      </c>
      <c r="AE217" s="26">
        <v>0</v>
      </c>
      <c r="AF217" s="26">
        <f t="shared" si="829"/>
        <v>0</v>
      </c>
      <c r="AG217" s="26">
        <v>0</v>
      </c>
      <c r="AH217" s="26">
        <f t="shared" si="830"/>
        <v>0</v>
      </c>
      <c r="AI217" s="26">
        <v>0</v>
      </c>
      <c r="AJ217" s="26">
        <f t="shared" si="831"/>
        <v>0</v>
      </c>
      <c r="AK217" s="26">
        <v>0</v>
      </c>
      <c r="AL217" s="26">
        <f t="shared" si="832"/>
        <v>0</v>
      </c>
      <c r="AM217" s="26"/>
      <c r="AN217" s="26">
        <f t="shared" si="833"/>
        <v>0</v>
      </c>
      <c r="AO217" s="26">
        <v>0</v>
      </c>
      <c r="AP217" s="26">
        <f t="shared" si="834"/>
        <v>0</v>
      </c>
      <c r="AQ217" s="26">
        <v>1</v>
      </c>
      <c r="AR217" s="26">
        <f t="shared" si="835"/>
        <v>109143.43731200001</v>
      </c>
      <c r="AS217" s="26"/>
      <c r="AT217" s="26">
        <f t="shared" si="836"/>
        <v>0</v>
      </c>
      <c r="AU217" s="26"/>
      <c r="AV217" s="26">
        <f t="shared" si="837"/>
        <v>0</v>
      </c>
      <c r="AW217" s="26">
        <v>0</v>
      </c>
      <c r="AX217" s="26">
        <f t="shared" si="838"/>
        <v>0</v>
      </c>
      <c r="AY217" s="26">
        <v>0</v>
      </c>
      <c r="AZ217" s="26">
        <f t="shared" si="839"/>
        <v>0</v>
      </c>
      <c r="BA217" s="26">
        <v>0</v>
      </c>
      <c r="BB217" s="26">
        <f t="shared" si="840"/>
        <v>0</v>
      </c>
      <c r="BC217" s="26">
        <v>0</v>
      </c>
      <c r="BD217" s="26">
        <f t="shared" si="841"/>
        <v>0</v>
      </c>
      <c r="BE217" s="26">
        <v>0</v>
      </c>
      <c r="BF217" s="26">
        <f t="shared" si="842"/>
        <v>0</v>
      </c>
      <c r="BG217" s="26">
        <v>33</v>
      </c>
      <c r="BH217" s="26">
        <f t="shared" si="843"/>
        <v>3809525.7446400006</v>
      </c>
      <c r="BI217" s="26"/>
      <c r="BJ217" s="26">
        <f t="shared" si="844"/>
        <v>0</v>
      </c>
      <c r="BK217" s="26">
        <v>0</v>
      </c>
      <c r="BL217" s="26">
        <f t="shared" si="845"/>
        <v>0</v>
      </c>
      <c r="BM217" s="26">
        <v>0</v>
      </c>
      <c r="BN217" s="26">
        <f t="shared" si="846"/>
        <v>0</v>
      </c>
      <c r="BO217" s="26">
        <v>0</v>
      </c>
      <c r="BP217" s="26">
        <f t="shared" si="847"/>
        <v>0</v>
      </c>
      <c r="BQ217" s="26"/>
      <c r="BR217" s="26">
        <f t="shared" si="848"/>
        <v>0</v>
      </c>
      <c r="BS217" s="26">
        <v>0</v>
      </c>
      <c r="BT217" s="26">
        <f t="shared" si="849"/>
        <v>0</v>
      </c>
      <c r="BU217" s="26">
        <v>0</v>
      </c>
      <c r="BV217" s="26">
        <f t="shared" si="850"/>
        <v>0</v>
      </c>
      <c r="BW217" s="26"/>
      <c r="BX217" s="26">
        <f t="shared" si="851"/>
        <v>0</v>
      </c>
      <c r="BY217" s="26">
        <v>0</v>
      </c>
      <c r="BZ217" s="26">
        <f t="shared" si="852"/>
        <v>0</v>
      </c>
      <c r="CA217" s="26"/>
      <c r="CB217" s="26">
        <f t="shared" si="853"/>
        <v>0</v>
      </c>
      <c r="CC217" s="26">
        <v>0</v>
      </c>
      <c r="CD217" s="26">
        <f t="shared" si="854"/>
        <v>0</v>
      </c>
      <c r="CE217" s="26">
        <v>0</v>
      </c>
      <c r="CF217" s="26">
        <f t="shared" si="855"/>
        <v>0</v>
      </c>
      <c r="CG217" s="26">
        <v>0</v>
      </c>
      <c r="CH217" s="26">
        <f t="shared" si="856"/>
        <v>0</v>
      </c>
      <c r="CI217" s="26"/>
      <c r="CJ217" s="26">
        <f t="shared" si="857"/>
        <v>0</v>
      </c>
      <c r="CK217" s="26">
        <v>0</v>
      </c>
      <c r="CL217" s="26">
        <f t="shared" si="858"/>
        <v>0</v>
      </c>
      <c r="CM217" s="27">
        <v>0</v>
      </c>
      <c r="CN217" s="27">
        <f t="shared" si="859"/>
        <v>0</v>
      </c>
      <c r="CO217" s="26"/>
      <c r="CP217" s="26">
        <f t="shared" si="860"/>
        <v>0</v>
      </c>
      <c r="CQ217" s="26">
        <v>0</v>
      </c>
      <c r="CR217" s="26">
        <f t="shared" si="861"/>
        <v>0</v>
      </c>
      <c r="CS217" s="26">
        <v>0</v>
      </c>
      <c r="CT217" s="26">
        <f t="shared" si="862"/>
        <v>0</v>
      </c>
      <c r="CU217" s="26">
        <v>0</v>
      </c>
      <c r="CV217" s="26">
        <f t="shared" si="863"/>
        <v>0</v>
      </c>
      <c r="CW217" s="26">
        <v>0</v>
      </c>
      <c r="CX217" s="26">
        <f t="shared" si="864"/>
        <v>0</v>
      </c>
      <c r="CY217" s="26">
        <v>3</v>
      </c>
      <c r="CZ217" s="26">
        <f t="shared" si="865"/>
        <v>392916.37432319997</v>
      </c>
      <c r="DA217" s="26">
        <v>0</v>
      </c>
      <c r="DB217" s="26">
        <f t="shared" si="866"/>
        <v>0</v>
      </c>
      <c r="DC217" s="26">
        <v>0</v>
      </c>
      <c r="DD217" s="26">
        <f t="shared" si="867"/>
        <v>0</v>
      </c>
      <c r="DE217" s="26">
        <v>0</v>
      </c>
      <c r="DF217" s="26">
        <f t="shared" si="868"/>
        <v>0</v>
      </c>
      <c r="DG217" s="26"/>
      <c r="DH217" s="26"/>
      <c r="DI217" s="26"/>
      <c r="DJ217" s="26"/>
      <c r="DK217" s="26"/>
      <c r="DL217" s="26">
        <f t="shared" si="869"/>
        <v>0</v>
      </c>
      <c r="DM217" s="26"/>
      <c r="DN217" s="26"/>
      <c r="DO217" s="26"/>
      <c r="DP217" s="26"/>
      <c r="DQ217" s="32">
        <f t="shared" si="870"/>
        <v>246</v>
      </c>
      <c r="DR217" s="32">
        <f t="shared" si="871"/>
        <v>28459571.061555199</v>
      </c>
    </row>
    <row r="218" spans="1:122" ht="26.25" customHeight="1" x14ac:dyDescent="0.25">
      <c r="A218" s="28"/>
      <c r="B218" s="29">
        <v>186</v>
      </c>
      <c r="C218" s="23" t="s">
        <v>280</v>
      </c>
      <c r="D218" s="24">
        <f t="shared" si="811"/>
        <v>18150.400000000001</v>
      </c>
      <c r="E218" s="30">
        <v>6.08</v>
      </c>
      <c r="F218" s="25">
        <v>1</v>
      </c>
      <c r="G218" s="24">
        <v>1.4</v>
      </c>
      <c r="H218" s="24">
        <v>1.68</v>
      </c>
      <c r="I218" s="24">
        <v>2.23</v>
      </c>
      <c r="J218" s="24">
        <v>2.39</v>
      </c>
      <c r="K218" s="26"/>
      <c r="L218" s="26">
        <f t="shared" si="819"/>
        <v>0</v>
      </c>
      <c r="M218" s="26"/>
      <c r="N218" s="26">
        <f t="shared" si="820"/>
        <v>0</v>
      </c>
      <c r="O218" s="26"/>
      <c r="P218" s="26">
        <f t="shared" si="821"/>
        <v>0</v>
      </c>
      <c r="Q218" s="26"/>
      <c r="R218" s="26">
        <f t="shared" si="822"/>
        <v>0</v>
      </c>
      <c r="S218" s="26"/>
      <c r="T218" s="26">
        <f t="shared" si="823"/>
        <v>0</v>
      </c>
      <c r="U218" s="26"/>
      <c r="V218" s="26">
        <f t="shared" si="824"/>
        <v>0</v>
      </c>
      <c r="W218" s="26"/>
      <c r="X218" s="26">
        <f t="shared" si="825"/>
        <v>0</v>
      </c>
      <c r="Y218" s="26"/>
      <c r="Z218" s="26">
        <f t="shared" si="826"/>
        <v>0</v>
      </c>
      <c r="AA218" s="26"/>
      <c r="AB218" s="26">
        <f t="shared" si="827"/>
        <v>0</v>
      </c>
      <c r="AC218" s="26"/>
      <c r="AD218" s="26">
        <f t="shared" si="828"/>
        <v>0</v>
      </c>
      <c r="AE218" s="26"/>
      <c r="AF218" s="26">
        <f t="shared" si="829"/>
        <v>0</v>
      </c>
      <c r="AG218" s="26"/>
      <c r="AH218" s="26">
        <f t="shared" si="830"/>
        <v>0</v>
      </c>
      <c r="AI218" s="26"/>
      <c r="AJ218" s="26">
        <f t="shared" si="831"/>
        <v>0</v>
      </c>
      <c r="AK218" s="26"/>
      <c r="AL218" s="26">
        <f t="shared" si="832"/>
        <v>0</v>
      </c>
      <c r="AM218" s="26"/>
      <c r="AN218" s="26">
        <f t="shared" si="833"/>
        <v>0</v>
      </c>
      <c r="AO218" s="26"/>
      <c r="AP218" s="26">
        <f t="shared" si="834"/>
        <v>0</v>
      </c>
      <c r="AQ218" s="26"/>
      <c r="AR218" s="26">
        <f t="shared" si="835"/>
        <v>0</v>
      </c>
      <c r="AS218" s="26"/>
      <c r="AT218" s="26">
        <f t="shared" si="836"/>
        <v>0</v>
      </c>
      <c r="AU218" s="26"/>
      <c r="AV218" s="26">
        <f t="shared" si="837"/>
        <v>0</v>
      </c>
      <c r="AW218" s="26"/>
      <c r="AX218" s="26">
        <f t="shared" si="838"/>
        <v>0</v>
      </c>
      <c r="AY218" s="26"/>
      <c r="AZ218" s="26">
        <f t="shared" si="839"/>
        <v>0</v>
      </c>
      <c r="BA218" s="26"/>
      <c r="BB218" s="26">
        <f t="shared" si="840"/>
        <v>0</v>
      </c>
      <c r="BC218" s="26"/>
      <c r="BD218" s="26">
        <f t="shared" si="841"/>
        <v>0</v>
      </c>
      <c r="BE218" s="26"/>
      <c r="BF218" s="26">
        <f t="shared" si="842"/>
        <v>0</v>
      </c>
      <c r="BG218" s="26"/>
      <c r="BH218" s="26">
        <f t="shared" si="843"/>
        <v>0</v>
      </c>
      <c r="BI218" s="26"/>
      <c r="BJ218" s="26">
        <f t="shared" si="844"/>
        <v>0</v>
      </c>
      <c r="BK218" s="26"/>
      <c r="BL218" s="26">
        <f t="shared" si="845"/>
        <v>0</v>
      </c>
      <c r="BM218" s="26"/>
      <c r="BN218" s="26">
        <f t="shared" si="846"/>
        <v>0</v>
      </c>
      <c r="BO218" s="26"/>
      <c r="BP218" s="26">
        <f t="shared" si="847"/>
        <v>0</v>
      </c>
      <c r="BQ218" s="26"/>
      <c r="BR218" s="26">
        <f t="shared" si="848"/>
        <v>0</v>
      </c>
      <c r="BS218" s="26"/>
      <c r="BT218" s="26">
        <f t="shared" si="849"/>
        <v>0</v>
      </c>
      <c r="BU218" s="26"/>
      <c r="BV218" s="26">
        <f t="shared" si="850"/>
        <v>0</v>
      </c>
      <c r="BW218" s="26"/>
      <c r="BX218" s="26">
        <f t="shared" si="851"/>
        <v>0</v>
      </c>
      <c r="BY218" s="26"/>
      <c r="BZ218" s="26">
        <f t="shared" si="852"/>
        <v>0</v>
      </c>
      <c r="CA218" s="26"/>
      <c r="CB218" s="26">
        <f t="shared" si="853"/>
        <v>0</v>
      </c>
      <c r="CC218" s="26"/>
      <c r="CD218" s="26">
        <f t="shared" si="854"/>
        <v>0</v>
      </c>
      <c r="CE218" s="26"/>
      <c r="CF218" s="26">
        <f t="shared" si="855"/>
        <v>0</v>
      </c>
      <c r="CG218" s="26"/>
      <c r="CH218" s="26">
        <f t="shared" si="856"/>
        <v>0</v>
      </c>
      <c r="CI218" s="26"/>
      <c r="CJ218" s="26">
        <f t="shared" si="857"/>
        <v>0</v>
      </c>
      <c r="CK218" s="26"/>
      <c r="CL218" s="26">
        <f t="shared" si="858"/>
        <v>0</v>
      </c>
      <c r="CM218" s="27"/>
      <c r="CN218" s="27">
        <f t="shared" si="859"/>
        <v>0</v>
      </c>
      <c r="CO218" s="26"/>
      <c r="CP218" s="26">
        <f t="shared" si="860"/>
        <v>0</v>
      </c>
      <c r="CQ218" s="26"/>
      <c r="CR218" s="26">
        <f t="shared" si="861"/>
        <v>0</v>
      </c>
      <c r="CS218" s="26"/>
      <c r="CT218" s="26">
        <f t="shared" si="862"/>
        <v>0</v>
      </c>
      <c r="CU218" s="26"/>
      <c r="CV218" s="26">
        <f t="shared" si="863"/>
        <v>0</v>
      </c>
      <c r="CW218" s="26"/>
      <c r="CX218" s="26">
        <f t="shared" si="864"/>
        <v>0</v>
      </c>
      <c r="CY218" s="26"/>
      <c r="CZ218" s="26">
        <f t="shared" si="865"/>
        <v>0</v>
      </c>
      <c r="DA218" s="26"/>
      <c r="DB218" s="26">
        <f t="shared" si="866"/>
        <v>0</v>
      </c>
      <c r="DC218" s="26"/>
      <c r="DD218" s="26">
        <f t="shared" si="867"/>
        <v>0</v>
      </c>
      <c r="DE218" s="26"/>
      <c r="DF218" s="26">
        <f t="shared" si="868"/>
        <v>0</v>
      </c>
      <c r="DG218" s="26"/>
      <c r="DH218" s="26"/>
      <c r="DI218" s="26"/>
      <c r="DJ218" s="26"/>
      <c r="DK218" s="26"/>
      <c r="DL218" s="26">
        <f t="shared" si="869"/>
        <v>0</v>
      </c>
      <c r="DM218" s="26"/>
      <c r="DN218" s="26"/>
      <c r="DO218" s="26"/>
      <c r="DP218" s="26"/>
      <c r="DQ218" s="32">
        <f t="shared" si="870"/>
        <v>0</v>
      </c>
      <c r="DR218" s="32">
        <f t="shared" si="871"/>
        <v>0</v>
      </c>
    </row>
    <row r="219" spans="1:122" ht="26.25" customHeight="1" x14ac:dyDescent="0.25">
      <c r="A219" s="28"/>
      <c r="B219" s="29">
        <v>187</v>
      </c>
      <c r="C219" s="23" t="s">
        <v>281</v>
      </c>
      <c r="D219" s="24">
        <f t="shared" si="811"/>
        <v>18150.400000000001</v>
      </c>
      <c r="E219" s="30">
        <v>7.12</v>
      </c>
      <c r="F219" s="25">
        <v>1</v>
      </c>
      <c r="G219" s="24">
        <v>1.4</v>
      </c>
      <c r="H219" s="24">
        <v>1.68</v>
      </c>
      <c r="I219" s="24">
        <v>2.23</v>
      </c>
      <c r="J219" s="24">
        <v>2.39</v>
      </c>
      <c r="K219" s="26"/>
      <c r="L219" s="26">
        <f t="shared" si="819"/>
        <v>0</v>
      </c>
      <c r="M219" s="26"/>
      <c r="N219" s="26">
        <f t="shared" si="820"/>
        <v>0</v>
      </c>
      <c r="O219" s="26"/>
      <c r="P219" s="26">
        <f t="shared" si="821"/>
        <v>0</v>
      </c>
      <c r="Q219" s="26"/>
      <c r="R219" s="26">
        <f t="shared" si="822"/>
        <v>0</v>
      </c>
      <c r="S219" s="26"/>
      <c r="T219" s="26">
        <f t="shared" si="823"/>
        <v>0</v>
      </c>
      <c r="U219" s="26"/>
      <c r="V219" s="26">
        <f t="shared" si="824"/>
        <v>0</v>
      </c>
      <c r="W219" s="26"/>
      <c r="X219" s="26">
        <f t="shared" si="825"/>
        <v>0</v>
      </c>
      <c r="Y219" s="26"/>
      <c r="Z219" s="26">
        <f t="shared" si="826"/>
        <v>0</v>
      </c>
      <c r="AA219" s="26"/>
      <c r="AB219" s="26">
        <f t="shared" si="827"/>
        <v>0</v>
      </c>
      <c r="AC219" s="26"/>
      <c r="AD219" s="26">
        <f t="shared" si="828"/>
        <v>0</v>
      </c>
      <c r="AE219" s="26"/>
      <c r="AF219" s="26">
        <f t="shared" si="829"/>
        <v>0</v>
      </c>
      <c r="AG219" s="26"/>
      <c r="AH219" s="26">
        <f t="shared" si="830"/>
        <v>0</v>
      </c>
      <c r="AI219" s="26"/>
      <c r="AJ219" s="26">
        <f t="shared" si="831"/>
        <v>0</v>
      </c>
      <c r="AK219" s="26"/>
      <c r="AL219" s="26">
        <f t="shared" si="832"/>
        <v>0</v>
      </c>
      <c r="AM219" s="26"/>
      <c r="AN219" s="26">
        <f t="shared" si="833"/>
        <v>0</v>
      </c>
      <c r="AO219" s="26"/>
      <c r="AP219" s="26">
        <f t="shared" si="834"/>
        <v>0</v>
      </c>
      <c r="AQ219" s="26"/>
      <c r="AR219" s="26">
        <f t="shared" si="835"/>
        <v>0</v>
      </c>
      <c r="AS219" s="26"/>
      <c r="AT219" s="26">
        <f t="shared" si="836"/>
        <v>0</v>
      </c>
      <c r="AU219" s="26"/>
      <c r="AV219" s="26">
        <f t="shared" si="837"/>
        <v>0</v>
      </c>
      <c r="AW219" s="26"/>
      <c r="AX219" s="26">
        <f t="shared" si="838"/>
        <v>0</v>
      </c>
      <c r="AY219" s="26"/>
      <c r="AZ219" s="26">
        <f t="shared" si="839"/>
        <v>0</v>
      </c>
      <c r="BA219" s="26"/>
      <c r="BB219" s="26">
        <f t="shared" si="840"/>
        <v>0</v>
      </c>
      <c r="BC219" s="26"/>
      <c r="BD219" s="26">
        <f t="shared" si="841"/>
        <v>0</v>
      </c>
      <c r="BE219" s="26"/>
      <c r="BF219" s="26">
        <f t="shared" si="842"/>
        <v>0</v>
      </c>
      <c r="BG219" s="26"/>
      <c r="BH219" s="26">
        <f t="shared" si="843"/>
        <v>0</v>
      </c>
      <c r="BI219" s="26"/>
      <c r="BJ219" s="26">
        <f t="shared" si="844"/>
        <v>0</v>
      </c>
      <c r="BK219" s="26"/>
      <c r="BL219" s="26">
        <f t="shared" si="845"/>
        <v>0</v>
      </c>
      <c r="BM219" s="26"/>
      <c r="BN219" s="26">
        <f t="shared" si="846"/>
        <v>0</v>
      </c>
      <c r="BO219" s="26"/>
      <c r="BP219" s="26">
        <f t="shared" si="847"/>
        <v>0</v>
      </c>
      <c r="BQ219" s="26"/>
      <c r="BR219" s="26">
        <f t="shared" si="848"/>
        <v>0</v>
      </c>
      <c r="BS219" s="26"/>
      <c r="BT219" s="26">
        <f t="shared" si="849"/>
        <v>0</v>
      </c>
      <c r="BU219" s="26"/>
      <c r="BV219" s="26">
        <f t="shared" si="850"/>
        <v>0</v>
      </c>
      <c r="BW219" s="26"/>
      <c r="BX219" s="26">
        <f t="shared" si="851"/>
        <v>0</v>
      </c>
      <c r="BY219" s="26"/>
      <c r="BZ219" s="26">
        <f t="shared" si="852"/>
        <v>0</v>
      </c>
      <c r="CA219" s="26"/>
      <c r="CB219" s="26">
        <f t="shared" si="853"/>
        <v>0</v>
      </c>
      <c r="CC219" s="26"/>
      <c r="CD219" s="26">
        <f t="shared" si="854"/>
        <v>0</v>
      </c>
      <c r="CE219" s="26"/>
      <c r="CF219" s="26">
        <f t="shared" si="855"/>
        <v>0</v>
      </c>
      <c r="CG219" s="26"/>
      <c r="CH219" s="26">
        <f t="shared" si="856"/>
        <v>0</v>
      </c>
      <c r="CI219" s="26"/>
      <c r="CJ219" s="26">
        <f t="shared" si="857"/>
        <v>0</v>
      </c>
      <c r="CK219" s="26"/>
      <c r="CL219" s="26">
        <f t="shared" si="858"/>
        <v>0</v>
      </c>
      <c r="CM219" s="27"/>
      <c r="CN219" s="27">
        <f t="shared" si="859"/>
        <v>0</v>
      </c>
      <c r="CO219" s="26"/>
      <c r="CP219" s="26">
        <f t="shared" si="860"/>
        <v>0</v>
      </c>
      <c r="CQ219" s="26"/>
      <c r="CR219" s="26">
        <f t="shared" si="861"/>
        <v>0</v>
      </c>
      <c r="CS219" s="26"/>
      <c r="CT219" s="26">
        <f t="shared" si="862"/>
        <v>0</v>
      </c>
      <c r="CU219" s="26"/>
      <c r="CV219" s="26">
        <f t="shared" si="863"/>
        <v>0</v>
      </c>
      <c r="CW219" s="26"/>
      <c r="CX219" s="26">
        <f t="shared" si="864"/>
        <v>0</v>
      </c>
      <c r="CY219" s="26"/>
      <c r="CZ219" s="26">
        <f t="shared" si="865"/>
        <v>0</v>
      </c>
      <c r="DA219" s="26"/>
      <c r="DB219" s="26">
        <f t="shared" si="866"/>
        <v>0</v>
      </c>
      <c r="DC219" s="26"/>
      <c r="DD219" s="26">
        <f t="shared" si="867"/>
        <v>0</v>
      </c>
      <c r="DE219" s="26"/>
      <c r="DF219" s="26">
        <f t="shared" si="868"/>
        <v>0</v>
      </c>
      <c r="DG219" s="26"/>
      <c r="DH219" s="26"/>
      <c r="DI219" s="26"/>
      <c r="DJ219" s="26"/>
      <c r="DK219" s="26"/>
      <c r="DL219" s="26">
        <f t="shared" si="869"/>
        <v>0</v>
      </c>
      <c r="DM219" s="26"/>
      <c r="DN219" s="26"/>
      <c r="DO219" s="26"/>
      <c r="DP219" s="26"/>
      <c r="DQ219" s="32">
        <f t="shared" si="870"/>
        <v>0</v>
      </c>
      <c r="DR219" s="32">
        <f t="shared" si="871"/>
        <v>0</v>
      </c>
    </row>
    <row r="220" spans="1:122" x14ac:dyDescent="0.25">
      <c r="A220" s="28">
        <v>26</v>
      </c>
      <c r="B220" s="29"/>
      <c r="C220" s="47" t="s">
        <v>282</v>
      </c>
      <c r="D220" s="24">
        <f t="shared" si="811"/>
        <v>18150.400000000001</v>
      </c>
      <c r="E220" s="30"/>
      <c r="F220" s="25"/>
      <c r="G220" s="24"/>
      <c r="H220" s="24"/>
      <c r="I220" s="24"/>
      <c r="J220" s="24"/>
      <c r="K220" s="31">
        <f t="shared" ref="K220:Z220" si="872">K221</f>
        <v>0</v>
      </c>
      <c r="L220" s="31">
        <f t="shared" si="872"/>
        <v>0</v>
      </c>
      <c r="M220" s="31">
        <f t="shared" si="872"/>
        <v>0</v>
      </c>
      <c r="N220" s="31">
        <f t="shared" si="872"/>
        <v>0</v>
      </c>
      <c r="O220" s="31">
        <f t="shared" si="872"/>
        <v>0</v>
      </c>
      <c r="P220" s="31">
        <f t="shared" si="872"/>
        <v>0</v>
      </c>
      <c r="Q220" s="31">
        <f t="shared" si="872"/>
        <v>0</v>
      </c>
      <c r="R220" s="31">
        <f t="shared" si="872"/>
        <v>0</v>
      </c>
      <c r="S220" s="31">
        <f t="shared" si="872"/>
        <v>0</v>
      </c>
      <c r="T220" s="31">
        <f t="shared" si="872"/>
        <v>0</v>
      </c>
      <c r="U220" s="31">
        <f t="shared" si="872"/>
        <v>15</v>
      </c>
      <c r="V220" s="31">
        <f t="shared" si="872"/>
        <v>331226.6496</v>
      </c>
      <c r="W220" s="31">
        <f t="shared" si="872"/>
        <v>0</v>
      </c>
      <c r="X220" s="31">
        <f t="shared" si="872"/>
        <v>0</v>
      </c>
      <c r="Y220" s="31">
        <f t="shared" si="872"/>
        <v>0</v>
      </c>
      <c r="Z220" s="31">
        <f t="shared" si="872"/>
        <v>0</v>
      </c>
      <c r="AA220" s="31">
        <f t="shared" ref="AA220:AP220" si="873">AA221</f>
        <v>0</v>
      </c>
      <c r="AB220" s="31">
        <f t="shared" si="873"/>
        <v>0</v>
      </c>
      <c r="AC220" s="31">
        <f t="shared" si="873"/>
        <v>0</v>
      </c>
      <c r="AD220" s="31">
        <f t="shared" si="873"/>
        <v>0</v>
      </c>
      <c r="AE220" s="31">
        <f t="shared" si="873"/>
        <v>0</v>
      </c>
      <c r="AF220" s="31">
        <f t="shared" si="873"/>
        <v>0</v>
      </c>
      <c r="AG220" s="31">
        <f t="shared" si="873"/>
        <v>6</v>
      </c>
      <c r="AH220" s="31">
        <f t="shared" si="873"/>
        <v>122854.97548800001</v>
      </c>
      <c r="AI220" s="31">
        <f t="shared" si="873"/>
        <v>0</v>
      </c>
      <c r="AJ220" s="31">
        <f t="shared" si="873"/>
        <v>0</v>
      </c>
      <c r="AK220" s="31">
        <f t="shared" si="873"/>
        <v>0</v>
      </c>
      <c r="AL220" s="31">
        <f t="shared" si="873"/>
        <v>0</v>
      </c>
      <c r="AM220" s="31">
        <f t="shared" si="873"/>
        <v>1</v>
      </c>
      <c r="AN220" s="31">
        <f t="shared" si="873"/>
        <v>20475.829248000002</v>
      </c>
      <c r="AO220" s="31">
        <f t="shared" si="873"/>
        <v>0</v>
      </c>
      <c r="AP220" s="31">
        <f t="shared" si="873"/>
        <v>0</v>
      </c>
      <c r="AQ220" s="31">
        <f t="shared" ref="AQ220:BF220" si="874">AQ221</f>
        <v>180</v>
      </c>
      <c r="AR220" s="31">
        <f t="shared" si="874"/>
        <v>3757916.8972800002</v>
      </c>
      <c r="AS220" s="31">
        <f t="shared" si="874"/>
        <v>0</v>
      </c>
      <c r="AT220" s="31">
        <f t="shared" si="874"/>
        <v>0</v>
      </c>
      <c r="AU220" s="31">
        <f t="shared" si="874"/>
        <v>0</v>
      </c>
      <c r="AV220" s="31">
        <f t="shared" si="874"/>
        <v>0</v>
      </c>
      <c r="AW220" s="31">
        <f t="shared" si="874"/>
        <v>0</v>
      </c>
      <c r="AX220" s="31">
        <f t="shared" si="874"/>
        <v>0</v>
      </c>
      <c r="AY220" s="31">
        <f t="shared" si="874"/>
        <v>0</v>
      </c>
      <c r="AZ220" s="31">
        <f t="shared" si="874"/>
        <v>0</v>
      </c>
      <c r="BA220" s="31">
        <f t="shared" si="874"/>
        <v>0</v>
      </c>
      <c r="BB220" s="31">
        <f t="shared" si="874"/>
        <v>0</v>
      </c>
      <c r="BC220" s="31">
        <f t="shared" si="874"/>
        <v>0</v>
      </c>
      <c r="BD220" s="31">
        <f t="shared" si="874"/>
        <v>0</v>
      </c>
      <c r="BE220" s="31">
        <f t="shared" si="874"/>
        <v>0</v>
      </c>
      <c r="BF220" s="31">
        <f t="shared" si="874"/>
        <v>0</v>
      </c>
      <c r="BG220" s="31">
        <f t="shared" ref="BG220:BV220" si="875">BG221</f>
        <v>0</v>
      </c>
      <c r="BH220" s="31">
        <f t="shared" si="875"/>
        <v>0</v>
      </c>
      <c r="BI220" s="31">
        <f t="shared" si="875"/>
        <v>0</v>
      </c>
      <c r="BJ220" s="31">
        <f t="shared" si="875"/>
        <v>0</v>
      </c>
      <c r="BK220" s="31">
        <f t="shared" si="875"/>
        <v>0</v>
      </c>
      <c r="BL220" s="31">
        <f t="shared" si="875"/>
        <v>0</v>
      </c>
      <c r="BM220" s="31">
        <f t="shared" si="875"/>
        <v>1</v>
      </c>
      <c r="BN220" s="31">
        <f t="shared" si="875"/>
        <v>33724.895232000003</v>
      </c>
      <c r="BO220" s="31">
        <f t="shared" si="875"/>
        <v>0</v>
      </c>
      <c r="BP220" s="31">
        <f t="shared" si="875"/>
        <v>0</v>
      </c>
      <c r="BQ220" s="31">
        <f t="shared" si="875"/>
        <v>2</v>
      </c>
      <c r="BR220" s="31">
        <f t="shared" si="875"/>
        <v>48901.098086400001</v>
      </c>
      <c r="BS220" s="31">
        <f t="shared" si="875"/>
        <v>4</v>
      </c>
      <c r="BT220" s="31">
        <f t="shared" si="875"/>
        <v>92502.569779199999</v>
      </c>
      <c r="BU220" s="31">
        <f t="shared" si="875"/>
        <v>0</v>
      </c>
      <c r="BV220" s="31">
        <f t="shared" si="875"/>
        <v>0</v>
      </c>
      <c r="BW220" s="31">
        <f t="shared" ref="BW220:CL220" si="876">BW221</f>
        <v>8</v>
      </c>
      <c r="BX220" s="31">
        <f t="shared" si="876"/>
        <v>185005.1395584</v>
      </c>
      <c r="BY220" s="31">
        <f t="shared" si="876"/>
        <v>0</v>
      </c>
      <c r="BZ220" s="31">
        <f t="shared" si="876"/>
        <v>0</v>
      </c>
      <c r="CA220" s="31">
        <f t="shared" si="876"/>
        <v>0</v>
      </c>
      <c r="CB220" s="31">
        <f t="shared" si="876"/>
        <v>0</v>
      </c>
      <c r="CC220" s="31">
        <f t="shared" si="876"/>
        <v>12</v>
      </c>
      <c r="CD220" s="31">
        <f t="shared" si="876"/>
        <v>293406.58851840004</v>
      </c>
      <c r="CE220" s="31">
        <f t="shared" si="876"/>
        <v>0</v>
      </c>
      <c r="CF220" s="31">
        <f t="shared" si="876"/>
        <v>0</v>
      </c>
      <c r="CG220" s="31">
        <f t="shared" si="876"/>
        <v>0</v>
      </c>
      <c r="CH220" s="31">
        <f t="shared" si="876"/>
        <v>0</v>
      </c>
      <c r="CI220" s="31">
        <f t="shared" si="876"/>
        <v>1</v>
      </c>
      <c r="CJ220" s="31">
        <f t="shared" si="876"/>
        <v>25052.779315200005</v>
      </c>
      <c r="CK220" s="31">
        <f t="shared" si="876"/>
        <v>0</v>
      </c>
      <c r="CL220" s="31">
        <f t="shared" si="876"/>
        <v>0</v>
      </c>
      <c r="CM220" s="31">
        <f t="shared" ref="CM220:DB220" si="877">CM221</f>
        <v>0</v>
      </c>
      <c r="CN220" s="31">
        <f t="shared" si="877"/>
        <v>0</v>
      </c>
      <c r="CO220" s="31">
        <f t="shared" si="877"/>
        <v>22</v>
      </c>
      <c r="CP220" s="31">
        <f t="shared" si="877"/>
        <v>551161.1449344001</v>
      </c>
      <c r="CQ220" s="31">
        <f t="shared" si="877"/>
        <v>0</v>
      </c>
      <c r="CR220" s="31">
        <f t="shared" si="877"/>
        <v>0</v>
      </c>
      <c r="CS220" s="31">
        <f t="shared" si="877"/>
        <v>0</v>
      </c>
      <c r="CT220" s="31">
        <f t="shared" si="877"/>
        <v>0</v>
      </c>
      <c r="CU220" s="31">
        <f t="shared" si="877"/>
        <v>0</v>
      </c>
      <c r="CV220" s="31">
        <f t="shared" si="877"/>
        <v>0</v>
      </c>
      <c r="CW220" s="31">
        <f t="shared" si="877"/>
        <v>0</v>
      </c>
      <c r="CX220" s="31">
        <f t="shared" si="877"/>
        <v>0</v>
      </c>
      <c r="CY220" s="31">
        <f t="shared" si="877"/>
        <v>0</v>
      </c>
      <c r="CZ220" s="31">
        <f t="shared" si="877"/>
        <v>0</v>
      </c>
      <c r="DA220" s="31">
        <f t="shared" si="877"/>
        <v>0</v>
      </c>
      <c r="DB220" s="31">
        <f t="shared" si="877"/>
        <v>0</v>
      </c>
      <c r="DC220" s="31">
        <f t="shared" ref="DC220:DR220" si="878">DC221</f>
        <v>1</v>
      </c>
      <c r="DD220" s="31">
        <f t="shared" si="878"/>
        <v>47963.339520000009</v>
      </c>
      <c r="DE220" s="31">
        <f t="shared" si="878"/>
        <v>2</v>
      </c>
      <c r="DF220" s="31">
        <f t="shared" si="878"/>
        <v>95955.356672000009</v>
      </c>
      <c r="DG220" s="31">
        <f t="shared" si="878"/>
        <v>0</v>
      </c>
      <c r="DH220" s="31">
        <f t="shared" si="878"/>
        <v>0</v>
      </c>
      <c r="DI220" s="31">
        <f t="shared" si="878"/>
        <v>0</v>
      </c>
      <c r="DJ220" s="31">
        <f t="shared" si="878"/>
        <v>0</v>
      </c>
      <c r="DK220" s="31">
        <f t="shared" si="878"/>
        <v>0</v>
      </c>
      <c r="DL220" s="31">
        <f t="shared" si="878"/>
        <v>0</v>
      </c>
      <c r="DM220" s="31">
        <f t="shared" si="878"/>
        <v>0</v>
      </c>
      <c r="DN220" s="31">
        <f t="shared" si="878"/>
        <v>0</v>
      </c>
      <c r="DO220" s="31">
        <f t="shared" si="878"/>
        <v>0</v>
      </c>
      <c r="DP220" s="31">
        <f t="shared" si="878"/>
        <v>0</v>
      </c>
      <c r="DQ220" s="31">
        <f t="shared" si="878"/>
        <v>255</v>
      </c>
      <c r="DR220" s="31">
        <f t="shared" si="878"/>
        <v>5606147.2632319992</v>
      </c>
    </row>
    <row r="221" spans="1:122" ht="30" x14ac:dyDescent="0.25">
      <c r="A221" s="28"/>
      <c r="B221" s="29">
        <v>188</v>
      </c>
      <c r="C221" s="44" t="s">
        <v>283</v>
      </c>
      <c r="D221" s="24">
        <f t="shared" si="811"/>
        <v>18150.400000000001</v>
      </c>
      <c r="E221" s="30">
        <v>0.79</v>
      </c>
      <c r="F221" s="25">
        <v>1</v>
      </c>
      <c r="G221" s="24">
        <v>1.4</v>
      </c>
      <c r="H221" s="24">
        <v>1.68</v>
      </c>
      <c r="I221" s="24">
        <v>2.23</v>
      </c>
      <c r="J221" s="24">
        <v>2.39</v>
      </c>
      <c r="K221" s="31"/>
      <c r="L221" s="26">
        <f>K221*D221*E221*F221*G221*$L$6</f>
        <v>0</v>
      </c>
      <c r="M221" s="26"/>
      <c r="N221" s="26">
        <f>M221*D221*E221*F221*G221*$N$6</f>
        <v>0</v>
      </c>
      <c r="O221" s="26"/>
      <c r="P221" s="26">
        <f>O221*D221*E221*F221*G221*$P$6</f>
        <v>0</v>
      </c>
      <c r="Q221" s="26"/>
      <c r="R221" s="26">
        <f>Q221*D221*E221*F221*G221*$R$6</f>
        <v>0</v>
      </c>
      <c r="S221" s="26"/>
      <c r="T221" s="26">
        <f>S221*D221*E221*F221*G221*$T$6</f>
        <v>0</v>
      </c>
      <c r="U221" s="26">
        <v>15</v>
      </c>
      <c r="V221" s="26">
        <f>U221*D221*E221*F221*G221*$V$6</f>
        <v>331226.6496</v>
      </c>
      <c r="W221" s="26"/>
      <c r="X221" s="26">
        <f>W221*D221*E221*F221*G221*$X$6</f>
        <v>0</v>
      </c>
      <c r="Y221" s="26"/>
      <c r="Z221" s="26">
        <f>Y221*D221*E221*F221*G221*$Z$6</f>
        <v>0</v>
      </c>
      <c r="AA221" s="26"/>
      <c r="AB221" s="26">
        <f>AA221*D221*E221*F221*G221*$AB$6</f>
        <v>0</v>
      </c>
      <c r="AC221" s="26"/>
      <c r="AD221" s="26">
        <f>AC221*D221*E221*F221*G221*$AD$6</f>
        <v>0</v>
      </c>
      <c r="AE221" s="26"/>
      <c r="AF221" s="26">
        <f>AE221*D221*E221*F221*G221*$AF$6</f>
        <v>0</v>
      </c>
      <c r="AG221" s="26">
        <v>6</v>
      </c>
      <c r="AH221" s="26">
        <f>AG221*D221*E221*F221*G221*$AH$6</f>
        <v>122854.97548800001</v>
      </c>
      <c r="AI221" s="26"/>
      <c r="AJ221" s="26">
        <f>AI221*D221*E221*F221*G221*$AJ$6</f>
        <v>0</v>
      </c>
      <c r="AK221" s="26"/>
      <c r="AL221" s="26">
        <f>AK221*D221*E221*F221*G221*$AL$6</f>
        <v>0</v>
      </c>
      <c r="AM221" s="26">
        <v>1</v>
      </c>
      <c r="AN221" s="26">
        <f>AM221*D221*E221*F221*G221*$AN$6</f>
        <v>20475.829248000002</v>
      </c>
      <c r="AO221" s="26"/>
      <c r="AP221" s="26">
        <f>AO221*D221*E221*F221*G221*$AP$6</f>
        <v>0</v>
      </c>
      <c r="AQ221" s="26">
        <v>180</v>
      </c>
      <c r="AR221" s="26">
        <f>AQ221*D221*E221*F221*G221*$AR$6</f>
        <v>3757916.8972800002</v>
      </c>
      <c r="AS221" s="26"/>
      <c r="AT221" s="26">
        <f>AS221*D221*E221*F221*G221*$AT$6</f>
        <v>0</v>
      </c>
      <c r="AU221" s="26"/>
      <c r="AV221" s="26">
        <f>AU221*D221*E221*F221*G221*$AV$6</f>
        <v>0</v>
      </c>
      <c r="AW221" s="26"/>
      <c r="AX221" s="26">
        <f>AW221*D221*E221*F221*G221*$AX$6</f>
        <v>0</v>
      </c>
      <c r="AY221" s="26"/>
      <c r="AZ221" s="26">
        <f>AY221*D221*E221*F221*G221*$AZ$6</f>
        <v>0</v>
      </c>
      <c r="BA221" s="26"/>
      <c r="BB221" s="26">
        <f>BA221*D221*E221*F221*G221*$BB$6</f>
        <v>0</v>
      </c>
      <c r="BC221" s="26"/>
      <c r="BD221" s="26">
        <f>BC221*D221*E221*F221*G221*$BD$6</f>
        <v>0</v>
      </c>
      <c r="BE221" s="26"/>
      <c r="BF221" s="26">
        <f>BE221*D221*E221*F221*G221*$BF$6</f>
        <v>0</v>
      </c>
      <c r="BG221" s="26"/>
      <c r="BH221" s="26">
        <f>BG221*D221*E221*F221*G221*$BH$6</f>
        <v>0</v>
      </c>
      <c r="BI221" s="26"/>
      <c r="BJ221" s="26">
        <f>BI221*D221*E221*F221*G221*$BJ$6</f>
        <v>0</v>
      </c>
      <c r="BK221" s="26"/>
      <c r="BL221" s="26">
        <f>BK221*D221*E221*F221*G221*$BL$6</f>
        <v>0</v>
      </c>
      <c r="BM221" s="26">
        <v>1</v>
      </c>
      <c r="BN221" s="26">
        <f>BM221*D221*E221*F221*H221*$BN$6</f>
        <v>33724.895232000003</v>
      </c>
      <c r="BO221" s="26"/>
      <c r="BP221" s="26">
        <f>BO221*D221*E221*F221*H221*$BP$6</f>
        <v>0</v>
      </c>
      <c r="BQ221" s="26">
        <v>2</v>
      </c>
      <c r="BR221" s="26">
        <f>BQ221*D221*E221*F221*H221*$BR$6</f>
        <v>48901.098086400001</v>
      </c>
      <c r="BS221" s="26">
        <v>4</v>
      </c>
      <c r="BT221" s="26">
        <f>BS221*D221*E221*F221*H221*$BT$6</f>
        <v>92502.569779199999</v>
      </c>
      <c r="BU221" s="26"/>
      <c r="BV221" s="26">
        <f>BU221*D221*E221*F221*H221*$BV$6</f>
        <v>0</v>
      </c>
      <c r="BW221" s="26">
        <v>8</v>
      </c>
      <c r="BX221" s="26">
        <f>BW221*D221*E221*F221*H221*$BX$6</f>
        <v>185005.1395584</v>
      </c>
      <c r="BY221" s="26"/>
      <c r="BZ221" s="26">
        <f>BY221*D221*E221*F221*H221*$BZ$6</f>
        <v>0</v>
      </c>
      <c r="CA221" s="26"/>
      <c r="CB221" s="26">
        <f>CA221*D221*E221*F221*H221*$CB$6</f>
        <v>0</v>
      </c>
      <c r="CC221" s="26">
        <v>12</v>
      </c>
      <c r="CD221" s="26">
        <f>CC221*D221*E221*F221*H221*$CD$6</f>
        <v>293406.58851840004</v>
      </c>
      <c r="CE221" s="26">
        <v>0</v>
      </c>
      <c r="CF221" s="26">
        <f>CE221*D221*E221*F221*H221*$CF$6</f>
        <v>0</v>
      </c>
      <c r="CG221" s="26"/>
      <c r="CH221" s="26">
        <f>CG221*D221*E221*F221*H221*$CH$6</f>
        <v>0</v>
      </c>
      <c r="CI221" s="26">
        <v>1</v>
      </c>
      <c r="CJ221" s="26">
        <f>CI221*D221*E221*F221*H221*$CJ$6</f>
        <v>25052.779315200005</v>
      </c>
      <c r="CK221" s="26"/>
      <c r="CL221" s="26">
        <f>CK221*D221*E221*F221*H221*$CL$6</f>
        <v>0</v>
      </c>
      <c r="CM221" s="27"/>
      <c r="CN221" s="27">
        <f>CM221*D221*E221*F221*H221*$CN$6</f>
        <v>0</v>
      </c>
      <c r="CO221" s="26">
        <v>22</v>
      </c>
      <c r="CP221" s="26">
        <f>CO221*D221*E221*F221*H221*$CP$6</f>
        <v>551161.1449344001</v>
      </c>
      <c r="CQ221" s="26"/>
      <c r="CR221" s="26">
        <f>CQ221*D221*E221*F221*H221*$CR$6</f>
        <v>0</v>
      </c>
      <c r="CS221" s="26"/>
      <c r="CT221" s="26">
        <f>CS221*D221*E221*F221*H221*$CT$6</f>
        <v>0</v>
      </c>
      <c r="CU221" s="26"/>
      <c r="CV221" s="26">
        <f>CU221*D221*E221*F221*H221*$CV$6</f>
        <v>0</v>
      </c>
      <c r="CW221" s="26"/>
      <c r="CX221" s="26">
        <f>CW221*D221*E221*F221*H221*$CX$6</f>
        <v>0</v>
      </c>
      <c r="CY221" s="26"/>
      <c r="CZ221" s="26">
        <f>CY221*D221*E221*F221*H221*$CZ$6</f>
        <v>0</v>
      </c>
      <c r="DA221" s="26"/>
      <c r="DB221" s="26">
        <f>DA221*D221*E221*F221*H221*$DB$6</f>
        <v>0</v>
      </c>
      <c r="DC221" s="26">
        <v>1</v>
      </c>
      <c r="DD221" s="26">
        <f>DC221*D221*E221*F221*I221*$DD$6</f>
        <v>47963.339520000009</v>
      </c>
      <c r="DE221" s="26">
        <v>2</v>
      </c>
      <c r="DF221" s="26">
        <f>DE221*D221*E221*F221*J221*$DF$6</f>
        <v>95955.356672000009</v>
      </c>
      <c r="DG221" s="26"/>
      <c r="DH221" s="26"/>
      <c r="DI221" s="26"/>
      <c r="DJ221" s="26"/>
      <c r="DK221" s="26"/>
      <c r="DL221" s="26">
        <f>DK221*D221*E221*F221*G221*$DL$6</f>
        <v>0</v>
      </c>
      <c r="DM221" s="26"/>
      <c r="DN221" s="26"/>
      <c r="DO221" s="26"/>
      <c r="DP221" s="26"/>
      <c r="DQ221" s="32">
        <f>SUM(K221,M221,O221,Q221,S221,U221,W221,Y221,AA221,AC221,AE221,AG221,AI221,AK221,AM221,AO221,AQ221,AS221,AU221,AW221,AY221,BA221,BC221,BE221,BG221,BI221,BK221,BM221,BO221,BQ221,BS221,BU221,BW221,BY221,CA221,CC221,CE221,CG221,CI221,CK221,CM221,CO221,CQ221,CS221,CU221,CW221,CY221,DA221,DC221,DE221,DI221,DG221,DK221,DM221,DO221)</f>
        <v>255</v>
      </c>
      <c r="DR221" s="32">
        <f>SUM(L221,N221,P221,R221,T221,V221,X221,Z221,AB221,AD221,AF221,AH221,AJ221,AL221,AN221,AP221,AR221,AT221,AV221,AX221,AZ221,BB221,BD221,BF221,BH221,BJ221,BL221,BN221,BP221,BR221,BT221,BV221,BX221,BZ221,CB221,CD221,CF221,CH221,CJ221,CL221,CN221,CP221,CR221,CT221,CV221,CX221,CZ221,DB221,DD221,DF221,DJ221,DH221,DL221,DN221,DP221)</f>
        <v>5606147.2632319992</v>
      </c>
    </row>
    <row r="222" spans="1:122" x14ac:dyDescent="0.25">
      <c r="A222" s="28">
        <v>27</v>
      </c>
      <c r="B222" s="29"/>
      <c r="C222" s="47" t="s">
        <v>284</v>
      </c>
      <c r="D222" s="24">
        <f t="shared" si="811"/>
        <v>18150.400000000001</v>
      </c>
      <c r="E222" s="30"/>
      <c r="F222" s="25"/>
      <c r="G222" s="24"/>
      <c r="H222" s="24"/>
      <c r="I222" s="24"/>
      <c r="J222" s="24"/>
      <c r="K222" s="31">
        <f t="shared" ref="K222:Z222" si="879">SUM(K223:K238)</f>
        <v>42</v>
      </c>
      <c r="L222" s="31">
        <f t="shared" si="879"/>
        <v>836149.72313599999</v>
      </c>
      <c r="M222" s="31">
        <f t="shared" si="879"/>
        <v>674</v>
      </c>
      <c r="N222" s="31">
        <f t="shared" si="879"/>
        <v>16603742.704639999</v>
      </c>
      <c r="O222" s="31">
        <f t="shared" si="879"/>
        <v>0</v>
      </c>
      <c r="P222" s="31">
        <f t="shared" si="879"/>
        <v>0</v>
      </c>
      <c r="Q222" s="31">
        <f t="shared" si="879"/>
        <v>882</v>
      </c>
      <c r="R222" s="31">
        <f t="shared" si="879"/>
        <v>18101746.037760001</v>
      </c>
      <c r="S222" s="31">
        <f t="shared" si="879"/>
        <v>0</v>
      </c>
      <c r="T222" s="31">
        <f t="shared" si="879"/>
        <v>0</v>
      </c>
      <c r="U222" s="31">
        <f t="shared" si="879"/>
        <v>1852</v>
      </c>
      <c r="V222" s="31">
        <f t="shared" si="879"/>
        <v>43911709.219839998</v>
      </c>
      <c r="W222" s="31">
        <f t="shared" si="879"/>
        <v>646</v>
      </c>
      <c r="X222" s="31">
        <f t="shared" si="879"/>
        <v>43811972.771839999</v>
      </c>
      <c r="Y222" s="31">
        <f t="shared" si="879"/>
        <v>0</v>
      </c>
      <c r="Z222" s="31">
        <f t="shared" si="879"/>
        <v>0</v>
      </c>
      <c r="AA222" s="31">
        <f t="shared" ref="AA222:AP222" si="880">SUM(AA223:AA238)</f>
        <v>0</v>
      </c>
      <c r="AB222" s="31">
        <f t="shared" si="880"/>
        <v>0</v>
      </c>
      <c r="AC222" s="31">
        <f t="shared" si="880"/>
        <v>874</v>
      </c>
      <c r="AD222" s="31">
        <f t="shared" si="880"/>
        <v>16127208.308735998</v>
      </c>
      <c r="AE222" s="31">
        <f t="shared" si="880"/>
        <v>647</v>
      </c>
      <c r="AF222" s="31">
        <f t="shared" si="880"/>
        <v>13352114.698495997</v>
      </c>
      <c r="AG222" s="31">
        <f t="shared" si="880"/>
        <v>547</v>
      </c>
      <c r="AH222" s="31">
        <f t="shared" si="880"/>
        <v>10172599.320576001</v>
      </c>
      <c r="AI222" s="31">
        <f t="shared" si="880"/>
        <v>516</v>
      </c>
      <c r="AJ222" s="31">
        <f t="shared" si="880"/>
        <v>9362119.345152</v>
      </c>
      <c r="AK222" s="31">
        <f t="shared" si="880"/>
        <v>148</v>
      </c>
      <c r="AL222" s="31">
        <f t="shared" si="880"/>
        <v>2849479.2130559999</v>
      </c>
      <c r="AM222" s="31">
        <f t="shared" si="880"/>
        <v>1236</v>
      </c>
      <c r="AN222" s="31">
        <f t="shared" si="880"/>
        <v>23411907.649535995</v>
      </c>
      <c r="AO222" s="31">
        <f t="shared" si="880"/>
        <v>0</v>
      </c>
      <c r="AP222" s="31">
        <f t="shared" si="880"/>
        <v>0</v>
      </c>
      <c r="AQ222" s="31">
        <f t="shared" ref="AQ222:BF222" si="881">SUM(AQ223:AQ238)</f>
        <v>0</v>
      </c>
      <c r="AR222" s="31">
        <f t="shared" si="881"/>
        <v>0</v>
      </c>
      <c r="AS222" s="31">
        <f t="shared" si="881"/>
        <v>3440</v>
      </c>
      <c r="AT222" s="31">
        <f t="shared" si="881"/>
        <v>63707043.671040013</v>
      </c>
      <c r="AU222" s="31">
        <f t="shared" si="881"/>
        <v>1273</v>
      </c>
      <c r="AV222" s="31">
        <f t="shared" si="881"/>
        <v>25366731.866112001</v>
      </c>
      <c r="AW222" s="31">
        <f t="shared" si="881"/>
        <v>0</v>
      </c>
      <c r="AX222" s="31">
        <f t="shared" si="881"/>
        <v>0</v>
      </c>
      <c r="AY222" s="31">
        <f t="shared" si="881"/>
        <v>0</v>
      </c>
      <c r="AZ222" s="31">
        <f t="shared" si="881"/>
        <v>0</v>
      </c>
      <c r="BA222" s="31">
        <f t="shared" si="881"/>
        <v>0</v>
      </c>
      <c r="BB222" s="31">
        <f t="shared" si="881"/>
        <v>0</v>
      </c>
      <c r="BC222" s="31">
        <f t="shared" si="881"/>
        <v>545</v>
      </c>
      <c r="BD222" s="31">
        <f t="shared" si="881"/>
        <v>9477211.3945599981</v>
      </c>
      <c r="BE222" s="31">
        <f t="shared" si="881"/>
        <v>1096</v>
      </c>
      <c r="BF222" s="31">
        <f t="shared" si="881"/>
        <v>19365098.095616002</v>
      </c>
      <c r="BG222" s="31">
        <f t="shared" ref="BG222:BV222" si="882">SUM(BG223:BG238)</f>
        <v>579</v>
      </c>
      <c r="BH222" s="31">
        <f t="shared" si="882"/>
        <v>15685049.318400003</v>
      </c>
      <c r="BI222" s="31">
        <f t="shared" si="882"/>
        <v>81</v>
      </c>
      <c r="BJ222" s="31">
        <f t="shared" si="882"/>
        <v>1486517.7600000002</v>
      </c>
      <c r="BK222" s="31">
        <f t="shared" si="882"/>
        <v>159</v>
      </c>
      <c r="BL222" s="31">
        <f t="shared" si="882"/>
        <v>2572732.8040960003</v>
      </c>
      <c r="BM222" s="31">
        <f t="shared" si="882"/>
        <v>258</v>
      </c>
      <c r="BN222" s="31">
        <f t="shared" si="882"/>
        <v>8169535.6968959989</v>
      </c>
      <c r="BO222" s="31">
        <f t="shared" si="882"/>
        <v>72</v>
      </c>
      <c r="BP222" s="31">
        <f t="shared" si="882"/>
        <v>2429656.1049600001</v>
      </c>
      <c r="BQ222" s="31">
        <f t="shared" si="882"/>
        <v>573</v>
      </c>
      <c r="BR222" s="31">
        <f t="shared" si="882"/>
        <v>13329263.235993598</v>
      </c>
      <c r="BS222" s="31">
        <f t="shared" si="882"/>
        <v>935</v>
      </c>
      <c r="BT222" s="31">
        <f t="shared" si="882"/>
        <v>19905030.822297603</v>
      </c>
      <c r="BU222" s="31">
        <f t="shared" si="882"/>
        <v>566</v>
      </c>
      <c r="BV222" s="31">
        <f t="shared" si="882"/>
        <v>17744417.660928</v>
      </c>
      <c r="BW222" s="31">
        <f t="shared" ref="BW222:CL222" si="883">SUM(BW223:BW238)</f>
        <v>958</v>
      </c>
      <c r="BX222" s="31">
        <f t="shared" si="883"/>
        <v>21857537.595801599</v>
      </c>
      <c r="BY222" s="31">
        <f t="shared" si="883"/>
        <v>780</v>
      </c>
      <c r="BZ222" s="31">
        <f t="shared" si="883"/>
        <v>18673410.455347199</v>
      </c>
      <c r="CA222" s="31">
        <f t="shared" si="883"/>
        <v>1670</v>
      </c>
      <c r="CB222" s="31">
        <f t="shared" si="883"/>
        <v>37356401.708236791</v>
      </c>
      <c r="CC222" s="31">
        <f t="shared" si="883"/>
        <v>548</v>
      </c>
      <c r="CD222" s="31">
        <f t="shared" si="883"/>
        <v>12207323.485593602</v>
      </c>
      <c r="CE222" s="31">
        <f t="shared" si="883"/>
        <v>949</v>
      </c>
      <c r="CF222" s="31">
        <f t="shared" si="883"/>
        <v>20891910.905241597</v>
      </c>
      <c r="CG222" s="31">
        <f t="shared" si="883"/>
        <v>38</v>
      </c>
      <c r="CH222" s="31">
        <f t="shared" si="883"/>
        <v>788607.58179840003</v>
      </c>
      <c r="CI222" s="31">
        <f t="shared" si="883"/>
        <v>1978</v>
      </c>
      <c r="CJ222" s="31">
        <f t="shared" si="883"/>
        <v>44014879.142707191</v>
      </c>
      <c r="CK222" s="31">
        <f t="shared" si="883"/>
        <v>483</v>
      </c>
      <c r="CL222" s="31">
        <f t="shared" si="883"/>
        <v>12054192.3360768</v>
      </c>
      <c r="CM222" s="31">
        <f t="shared" ref="CM222:DB222" si="884">SUM(CM223:CM238)</f>
        <v>617</v>
      </c>
      <c r="CN222" s="31">
        <f t="shared" si="884"/>
        <v>14537905.849958403</v>
      </c>
      <c r="CO222" s="31">
        <f t="shared" si="884"/>
        <v>1040</v>
      </c>
      <c r="CP222" s="31">
        <f t="shared" si="884"/>
        <v>24773076.133478407</v>
      </c>
      <c r="CQ222" s="31">
        <f t="shared" si="884"/>
        <v>0</v>
      </c>
      <c r="CR222" s="31">
        <f t="shared" si="884"/>
        <v>0</v>
      </c>
      <c r="CS222" s="31">
        <f t="shared" si="884"/>
        <v>0</v>
      </c>
      <c r="CT222" s="31">
        <f t="shared" si="884"/>
        <v>0</v>
      </c>
      <c r="CU222" s="31">
        <f t="shared" si="884"/>
        <v>1046</v>
      </c>
      <c r="CV222" s="31">
        <f t="shared" si="884"/>
        <v>28615055.228927996</v>
      </c>
      <c r="CW222" s="31">
        <f t="shared" si="884"/>
        <v>387</v>
      </c>
      <c r="CX222" s="31">
        <f t="shared" si="884"/>
        <v>10556197.134336002</v>
      </c>
      <c r="CY222" s="31">
        <f t="shared" si="884"/>
        <v>249</v>
      </c>
      <c r="CZ222" s="31">
        <f t="shared" si="884"/>
        <v>5785289.2790784007</v>
      </c>
      <c r="DA222" s="31">
        <f t="shared" si="884"/>
        <v>126</v>
      </c>
      <c r="DB222" s="31">
        <f t="shared" si="884"/>
        <v>2679037.3736447999</v>
      </c>
      <c r="DC222" s="31">
        <f t="shared" ref="DC222:DR222" si="885">SUM(DC223:DC238)</f>
        <v>189</v>
      </c>
      <c r="DD222" s="31">
        <f t="shared" si="885"/>
        <v>8365656.3955200016</v>
      </c>
      <c r="DE222" s="31">
        <f t="shared" si="885"/>
        <v>280</v>
      </c>
      <c r="DF222" s="31">
        <f t="shared" si="885"/>
        <v>12361236.263936002</v>
      </c>
      <c r="DG222" s="31">
        <f t="shared" si="885"/>
        <v>0</v>
      </c>
      <c r="DH222" s="31">
        <f t="shared" si="885"/>
        <v>0</v>
      </c>
      <c r="DI222" s="31">
        <f t="shared" si="885"/>
        <v>0</v>
      </c>
      <c r="DJ222" s="31">
        <f t="shared" si="885"/>
        <v>0</v>
      </c>
      <c r="DK222" s="31">
        <f t="shared" si="885"/>
        <v>0</v>
      </c>
      <c r="DL222" s="31">
        <f t="shared" si="885"/>
        <v>0</v>
      </c>
      <c r="DM222" s="31">
        <f t="shared" si="885"/>
        <v>0</v>
      </c>
      <c r="DN222" s="31">
        <f t="shared" si="885"/>
        <v>0</v>
      </c>
      <c r="DO222" s="31">
        <f t="shared" si="885"/>
        <v>0</v>
      </c>
      <c r="DP222" s="31">
        <f t="shared" si="885"/>
        <v>0</v>
      </c>
      <c r="DQ222" s="31">
        <f t="shared" si="885"/>
        <v>28979</v>
      </c>
      <c r="DR222" s="31">
        <f t="shared" si="885"/>
        <v>673296754.29335034</v>
      </c>
    </row>
    <row r="223" spans="1:122" s="6" customFormat="1" ht="30" x14ac:dyDescent="0.25">
      <c r="A223" s="33"/>
      <c r="B223" s="35">
        <v>189</v>
      </c>
      <c r="C223" s="23" t="s">
        <v>285</v>
      </c>
      <c r="D223" s="24">
        <f t="shared" si="811"/>
        <v>18150.400000000001</v>
      </c>
      <c r="E223" s="24">
        <v>0.74</v>
      </c>
      <c r="F223" s="25">
        <v>1</v>
      </c>
      <c r="G223" s="24">
        <v>1.4</v>
      </c>
      <c r="H223" s="24">
        <v>1.68</v>
      </c>
      <c r="I223" s="24">
        <v>2.23</v>
      </c>
      <c r="J223" s="24">
        <v>2.39</v>
      </c>
      <c r="K223" s="26"/>
      <c r="L223" s="26">
        <f t="shared" ref="L223:L238" si="886">K223*D223*E223*F223*G223*$L$6</f>
        <v>0</v>
      </c>
      <c r="M223" s="26">
        <v>77</v>
      </c>
      <c r="N223" s="26">
        <f t="shared" ref="N223:N238" si="887">M223*D223*E223*F223*G223*$N$6</f>
        <v>1882261.8214399999</v>
      </c>
      <c r="O223" s="26">
        <v>0</v>
      </c>
      <c r="P223" s="26">
        <f t="shared" ref="P223:P238" si="888">O223*D223*E223*F223*G223*$P$6</f>
        <v>0</v>
      </c>
      <c r="Q223" s="26">
        <v>5</v>
      </c>
      <c r="R223" s="26">
        <f t="shared" ref="R223:R238" si="889">Q223*D223*E223*F223*G223*$R$6</f>
        <v>103420.97919999999</v>
      </c>
      <c r="S223" s="26">
        <v>0</v>
      </c>
      <c r="T223" s="26">
        <f t="shared" ref="T223:T238" si="890">S223*D223*E223*F223*G223*$T$6</f>
        <v>0</v>
      </c>
      <c r="U223" s="26">
        <v>100</v>
      </c>
      <c r="V223" s="26">
        <f t="shared" ref="V223:V238" si="891">U223*D223*E223*F223*G223*$V$6</f>
        <v>2068419.584</v>
      </c>
      <c r="W223" s="26">
        <v>0</v>
      </c>
      <c r="X223" s="26">
        <f t="shared" ref="X223:X238" si="892">W223*D223*E223*F223*G223*$X$6</f>
        <v>0</v>
      </c>
      <c r="Y223" s="26">
        <v>0</v>
      </c>
      <c r="Z223" s="26">
        <f t="shared" ref="Z223:Z238" si="893">Y223*D223*E223*F223*G223*$Z$6</f>
        <v>0</v>
      </c>
      <c r="AA223" s="26">
        <v>0</v>
      </c>
      <c r="AB223" s="26">
        <f t="shared" ref="AB223:AB238" si="894">AA223*D223*E223*F223*G223*$AB$6</f>
        <v>0</v>
      </c>
      <c r="AC223" s="26">
        <v>21</v>
      </c>
      <c r="AD223" s="26">
        <f t="shared" ref="AD223:AD238" si="895">AC223*D223*E223*F223*G223*$AD$6</f>
        <v>379084.89830399997</v>
      </c>
      <c r="AE223" s="26">
        <v>10</v>
      </c>
      <c r="AF223" s="26">
        <f t="shared" ref="AF223:AF238" si="896">AE223*D223*E223*F223*G223*$AF$6</f>
        <v>190858.71615999995</v>
      </c>
      <c r="AG223" s="26">
        <v>29</v>
      </c>
      <c r="AH223" s="26">
        <f t="shared" ref="AH223:AH238" si="897">AG223*D223*E223*F223*G223*$AH$6</f>
        <v>556216.82995200017</v>
      </c>
      <c r="AI223" s="26">
        <v>1</v>
      </c>
      <c r="AJ223" s="26">
        <f t="shared" ref="AJ223:AJ238" si="898">AI223*D223*E223*F223*G223*$AJ$6</f>
        <v>19179.890687999999</v>
      </c>
      <c r="AK223" s="26">
        <v>2</v>
      </c>
      <c r="AL223" s="26">
        <f t="shared" ref="AL223:AL238" si="899">AK223*D223*E223*F223*G223*$AL$6</f>
        <v>36103.323647999998</v>
      </c>
      <c r="AM223" s="26">
        <v>33</v>
      </c>
      <c r="AN223" s="26">
        <f t="shared" ref="AN223:AN238" si="900">AM223*D223*E223*F223*G223*$AN$6</f>
        <v>632936.392704</v>
      </c>
      <c r="AO223" s="26">
        <v>0</v>
      </c>
      <c r="AP223" s="26">
        <f t="shared" ref="AP223:AP238" si="901">AO223*D223*E223*F223*G223*$AP$6</f>
        <v>0</v>
      </c>
      <c r="AQ223" s="26">
        <v>0</v>
      </c>
      <c r="AR223" s="26">
        <f t="shared" ref="AR223:AR238" si="902">AQ223*D223*E223*F223*G223*$AR$6</f>
        <v>0</v>
      </c>
      <c r="AS223" s="26">
        <v>40</v>
      </c>
      <c r="AT223" s="26">
        <f t="shared" ref="AT223:AT238" si="903">AS223*D223*E223*F223*G223*$AT$6</f>
        <v>827367.8335999999</v>
      </c>
      <c r="AU223" s="26">
        <v>73</v>
      </c>
      <c r="AV223" s="26">
        <f t="shared" ref="AV223:AV238" si="904">AU223*D223*E223*F223*G223*$AV$6</f>
        <v>1427585.5892479999</v>
      </c>
      <c r="AW223" s="26">
        <v>0</v>
      </c>
      <c r="AX223" s="26">
        <f t="shared" ref="AX223:AX238" si="905">AW223*D223*E223*F223*G223*$AX$6</f>
        <v>0</v>
      </c>
      <c r="AY223" s="26">
        <v>0</v>
      </c>
      <c r="AZ223" s="26">
        <f t="shared" ref="AZ223:AZ238" si="906">AY223*D223*E223*F223*G223*$AZ$6</f>
        <v>0</v>
      </c>
      <c r="BA223" s="26">
        <v>0</v>
      </c>
      <c r="BB223" s="26">
        <f t="shared" ref="BB223:BB238" si="907">BA223*D223*E223*F223*G223*$BB$6</f>
        <v>0</v>
      </c>
      <c r="BC223" s="26">
        <v>24</v>
      </c>
      <c r="BD223" s="26">
        <f t="shared" ref="BD223:BD238" si="908">BC223*D223*E223*F223*G223*$BD$6</f>
        <v>410675.30649600009</v>
      </c>
      <c r="BE223" s="26">
        <v>150</v>
      </c>
      <c r="BF223" s="26">
        <f t="shared" ref="BF223:BF238" si="909">BE223*D223*E223*F223*G223*$BF$6</f>
        <v>2566720.6655999999</v>
      </c>
      <c r="BG223" s="26">
        <v>28</v>
      </c>
      <c r="BH223" s="26">
        <f t="shared" ref="BH223:BH238" si="910">BG223*D223*E223*F223*G223*$BH$6</f>
        <v>579157.48352000013</v>
      </c>
      <c r="BI223" s="26">
        <v>2</v>
      </c>
      <c r="BJ223" s="26">
        <f t="shared" ref="BJ223:BJ238" si="911">BI223*D223*E223*F223*G223*$BJ$6</f>
        <v>39111.933951999999</v>
      </c>
      <c r="BK223" s="26">
        <v>10</v>
      </c>
      <c r="BL223" s="26">
        <f t="shared" ref="BL223:BL238" si="912">BK223*D223*E223*F223*G223*$BL$6</f>
        <v>171114.71103999997</v>
      </c>
      <c r="BM223" s="26">
        <v>19</v>
      </c>
      <c r="BN223" s="26">
        <f t="shared" ref="BN223:BN238" si="913">BM223*D223*E223*F223*H223*$BN$6</f>
        <v>600217.75564799993</v>
      </c>
      <c r="BO223" s="26">
        <v>5</v>
      </c>
      <c r="BP223" s="26">
        <f t="shared" ref="BP223:BP238" si="914">BO223*D223*E223*F223*H223*$BP$6</f>
        <v>169234.3296</v>
      </c>
      <c r="BQ223" s="34">
        <v>35</v>
      </c>
      <c r="BR223" s="26">
        <f t="shared" ref="BR223:BR238" si="915">BQ223*D223*E223*F223*H223*$BR$6</f>
        <v>801606.60787199985</v>
      </c>
      <c r="BS223" s="26">
        <v>93</v>
      </c>
      <c r="BT223" s="26">
        <f t="shared" ref="BT223:BT238" si="916">BS223*D223*E223*F223*H223*$BT$6</f>
        <v>2014565.4595584001</v>
      </c>
      <c r="BU223" s="26">
        <v>42</v>
      </c>
      <c r="BV223" s="26">
        <f t="shared" ref="BV223:BV238" si="917">BU223*D223*E223*F223*H223*$BV$6</f>
        <v>1326797.1440639999</v>
      </c>
      <c r="BW223" s="26">
        <v>36</v>
      </c>
      <c r="BX223" s="26">
        <f t="shared" ref="BX223:BX238" si="918">BW223*D223*E223*F223*H223*$BX$6</f>
        <v>779831.79079680005</v>
      </c>
      <c r="BY223" s="26">
        <v>10</v>
      </c>
      <c r="BZ223" s="26">
        <f t="shared" ref="BZ223:BZ238" si="919">BY223*D223*E223*F223*H223*$BZ$6</f>
        <v>229030.45939199996</v>
      </c>
      <c r="CA223" s="26">
        <v>79</v>
      </c>
      <c r="CB223" s="26">
        <f t="shared" ref="CB223:CB238" si="920">CA223*D223*E223*F223*H223*$CB$6</f>
        <v>1711297.5409151998</v>
      </c>
      <c r="CC223" s="26">
        <v>5</v>
      </c>
      <c r="CD223" s="26">
        <f t="shared" ref="CD223:CD238" si="921">CC223*D223*E223*F223*H223*$CD$6</f>
        <v>114515.22969599998</v>
      </c>
      <c r="CE223" s="26">
        <v>40</v>
      </c>
      <c r="CF223" s="26">
        <f t="shared" ref="CF223:CF238" si="922">CE223*D223*E223*F223*H223*$CF$6</f>
        <v>916121.83756799984</v>
      </c>
      <c r="CG223" s="26"/>
      <c r="CH223" s="26">
        <f t="shared" ref="CH223:CH238" si="923">CG223*D223*E223*F223*H223*$CH$6</f>
        <v>0</v>
      </c>
      <c r="CI223" s="26">
        <v>54</v>
      </c>
      <c r="CJ223" s="26">
        <f t="shared" ref="CJ223:CJ238" si="924">CI223*D223*E223*F223*H223*$CJ$6</f>
        <v>1267226.6600448</v>
      </c>
      <c r="CK223" s="26">
        <v>1</v>
      </c>
      <c r="CL223" s="26">
        <f t="shared" ref="CL223:CL238" si="925">CK223*D223*E223*F223*H223*$CL$6</f>
        <v>23467.160371200003</v>
      </c>
      <c r="CM223" s="27">
        <v>23</v>
      </c>
      <c r="CN223" s="27">
        <f t="shared" ref="CN223:CN238" si="926">CM223*D223*E223*F223*H223*$CN$6</f>
        <v>539744.6885376001</v>
      </c>
      <c r="CO223" s="26">
        <v>73</v>
      </c>
      <c r="CP223" s="26">
        <f t="shared" ref="CP223:CP238" si="927">CO223*D223*E223*F223*H223*$CP$6</f>
        <v>1713102.7070976002</v>
      </c>
      <c r="CQ223" s="26">
        <v>0</v>
      </c>
      <c r="CR223" s="26">
        <f t="shared" ref="CR223:CR238" si="928">CQ223*D223*E223*F223*H223*$CR$6</f>
        <v>0</v>
      </c>
      <c r="CS223" s="26">
        <v>0</v>
      </c>
      <c r="CT223" s="26">
        <f t="shared" ref="CT223:CT238" si="929">CS223*D223*E223*F223*H223*$CT$6</f>
        <v>0</v>
      </c>
      <c r="CU223" s="26">
        <v>180</v>
      </c>
      <c r="CV223" s="26">
        <f t="shared" ref="CV223:CV238" si="930">CU223*D223*E223*F223*H223*$CV$6</f>
        <v>4873948.6924800007</v>
      </c>
      <c r="CW223" s="26"/>
      <c r="CX223" s="26">
        <f t="shared" ref="CX223:CX238" si="931">CW223*D223*E223*F223*H223*$CX$6</f>
        <v>0</v>
      </c>
      <c r="CY223" s="26">
        <v>14</v>
      </c>
      <c r="CZ223" s="26">
        <f t="shared" ref="CZ223:CZ238" si="932">CY223*D223*E223*F223*H223*$CZ$6</f>
        <v>328540.24519680004</v>
      </c>
      <c r="DA223" s="26">
        <v>1</v>
      </c>
      <c r="DB223" s="26">
        <f t="shared" ref="DB223:DB238" si="933">DA223*D223*E223*F223*H223*$DB$6</f>
        <v>22903.045939199998</v>
      </c>
      <c r="DC223" s="26">
        <v>5</v>
      </c>
      <c r="DD223" s="26">
        <f t="shared" ref="DD223:DD238" si="934">DC223*D223*E223*F223*I223*$DD$6</f>
        <v>224638.42560000002</v>
      </c>
      <c r="DE223" s="26">
        <v>20</v>
      </c>
      <c r="DF223" s="26">
        <f t="shared" ref="DF223:DF238" si="935">DE223*D223*E223*F223*J223*$DF$6</f>
        <v>898822.32831999997</v>
      </c>
      <c r="DG223" s="26"/>
      <c r="DH223" s="26"/>
      <c r="DI223" s="26"/>
      <c r="DJ223" s="26"/>
      <c r="DK223" s="26"/>
      <c r="DL223" s="26">
        <f t="shared" ref="DL223:DL238" si="936">DK223*D223*E223*F223*G223*$DL$6</f>
        <v>0</v>
      </c>
      <c r="DM223" s="26"/>
      <c r="DN223" s="26"/>
      <c r="DO223" s="26"/>
      <c r="DP223" s="26"/>
      <c r="DQ223" s="32">
        <f t="shared" ref="DQ223:DQ238" si="937">SUM(K223,M223,O223,Q223,S223,U223,W223,Y223,AA223,AC223,AE223,AG223,AI223,AK223,AM223,AO223,AQ223,AS223,AU223,AW223,AY223,BA223,BC223,BE223,BG223,BI223,BK223,BM223,BO223,BQ223,BS223,BU223,BW223,BY223,CA223,CC223,CE223,CG223,CI223,CK223,CM223,CO223,CQ223,CS223,CU223,CW223,CY223,DA223,DC223,DE223,DI223,DG223,DK223,DM223,DO223)</f>
        <v>1340</v>
      </c>
      <c r="DR223" s="32">
        <f t="shared" ref="DR223:DR238" si="938">SUM(L223,N223,P223,R223,T223,V223,X223,Z223,AB223,AD223,AF223,AH223,AJ223,AL223,AN223,AP223,AR223,AT223,AV223,AX223,AZ223,BB223,BD223,BF223,BH223,BJ223,BL223,BN223,BP223,BR223,BT223,BV223,BX223,BZ223,CB223,CD223,CF223,CH223,CJ223,CL223,CN223,CP223,CR223,CT223,CV223,CX223,CZ223,DB223,DD223,DF223,DJ223,DH223,DL223,DN223,DP223)</f>
        <v>30445828.068249602</v>
      </c>
    </row>
    <row r="224" spans="1:122" s="6" customFormat="1" ht="45" x14ac:dyDescent="0.25">
      <c r="A224" s="33"/>
      <c r="B224" s="35">
        <v>190</v>
      </c>
      <c r="C224" s="23" t="s">
        <v>286</v>
      </c>
      <c r="D224" s="24">
        <f t="shared" si="811"/>
        <v>18150.400000000001</v>
      </c>
      <c r="E224" s="30">
        <v>0.69</v>
      </c>
      <c r="F224" s="25">
        <v>1</v>
      </c>
      <c r="G224" s="24">
        <v>1.4</v>
      </c>
      <c r="H224" s="24">
        <v>1.68</v>
      </c>
      <c r="I224" s="24">
        <v>2.23</v>
      </c>
      <c r="J224" s="24">
        <v>2.39</v>
      </c>
      <c r="K224" s="26"/>
      <c r="L224" s="26">
        <f t="shared" si="886"/>
        <v>0</v>
      </c>
      <c r="M224" s="26">
        <v>1</v>
      </c>
      <c r="N224" s="26">
        <f t="shared" si="887"/>
        <v>22793.272319999996</v>
      </c>
      <c r="O224" s="26">
        <v>0</v>
      </c>
      <c r="P224" s="26">
        <f t="shared" si="888"/>
        <v>0</v>
      </c>
      <c r="Q224" s="26">
        <v>1</v>
      </c>
      <c r="R224" s="26">
        <f t="shared" si="889"/>
        <v>19286.615039999997</v>
      </c>
      <c r="S224" s="26"/>
      <c r="T224" s="26">
        <f t="shared" si="890"/>
        <v>0</v>
      </c>
      <c r="U224" s="26">
        <v>8</v>
      </c>
      <c r="V224" s="26">
        <f t="shared" si="891"/>
        <v>154292.92031999998</v>
      </c>
      <c r="W224" s="26">
        <v>0</v>
      </c>
      <c r="X224" s="26">
        <f t="shared" si="892"/>
        <v>0</v>
      </c>
      <c r="Y224" s="26">
        <v>0</v>
      </c>
      <c r="Z224" s="26">
        <f t="shared" si="893"/>
        <v>0</v>
      </c>
      <c r="AA224" s="26">
        <v>0</v>
      </c>
      <c r="AB224" s="26">
        <f t="shared" si="894"/>
        <v>0</v>
      </c>
      <c r="AC224" s="26"/>
      <c r="AD224" s="26">
        <f t="shared" si="895"/>
        <v>0</v>
      </c>
      <c r="AE224" s="26"/>
      <c r="AF224" s="26">
        <f t="shared" si="896"/>
        <v>0</v>
      </c>
      <c r="AG224" s="26"/>
      <c r="AH224" s="26">
        <f t="shared" si="897"/>
        <v>0</v>
      </c>
      <c r="AI224" s="26"/>
      <c r="AJ224" s="26">
        <f t="shared" si="898"/>
        <v>0</v>
      </c>
      <c r="AK224" s="26"/>
      <c r="AL224" s="26">
        <f t="shared" si="899"/>
        <v>0</v>
      </c>
      <c r="AM224" s="26">
        <v>0</v>
      </c>
      <c r="AN224" s="26">
        <f t="shared" si="900"/>
        <v>0</v>
      </c>
      <c r="AO224" s="26">
        <v>0</v>
      </c>
      <c r="AP224" s="26">
        <f t="shared" si="901"/>
        <v>0</v>
      </c>
      <c r="AQ224" s="26">
        <v>0</v>
      </c>
      <c r="AR224" s="26">
        <f t="shared" si="902"/>
        <v>0</v>
      </c>
      <c r="AS224" s="26">
        <v>7</v>
      </c>
      <c r="AT224" s="26">
        <f t="shared" si="903"/>
        <v>135006.30528</v>
      </c>
      <c r="AU224" s="26"/>
      <c r="AV224" s="26">
        <f t="shared" si="904"/>
        <v>0</v>
      </c>
      <c r="AW224" s="26">
        <v>0</v>
      </c>
      <c r="AX224" s="26">
        <f t="shared" si="905"/>
        <v>0</v>
      </c>
      <c r="AY224" s="26">
        <v>0</v>
      </c>
      <c r="AZ224" s="26">
        <f t="shared" si="906"/>
        <v>0</v>
      </c>
      <c r="BA224" s="26">
        <v>0</v>
      </c>
      <c r="BB224" s="26">
        <f t="shared" si="907"/>
        <v>0</v>
      </c>
      <c r="BC224" s="26">
        <v>0</v>
      </c>
      <c r="BD224" s="26">
        <f t="shared" si="908"/>
        <v>0</v>
      </c>
      <c r="BE224" s="26"/>
      <c r="BF224" s="26">
        <f t="shared" si="909"/>
        <v>0</v>
      </c>
      <c r="BG224" s="26">
        <v>5</v>
      </c>
      <c r="BH224" s="26">
        <f t="shared" si="910"/>
        <v>96433.075199999992</v>
      </c>
      <c r="BI224" s="26">
        <v>2</v>
      </c>
      <c r="BJ224" s="26">
        <f t="shared" si="911"/>
        <v>36469.235711999994</v>
      </c>
      <c r="BK224" s="26">
        <v>2</v>
      </c>
      <c r="BL224" s="26">
        <f t="shared" si="912"/>
        <v>31910.581247999995</v>
      </c>
      <c r="BM224" s="26"/>
      <c r="BN224" s="26">
        <f t="shared" si="913"/>
        <v>0</v>
      </c>
      <c r="BO224" s="26"/>
      <c r="BP224" s="26">
        <f t="shared" si="914"/>
        <v>0</v>
      </c>
      <c r="BQ224" s="34"/>
      <c r="BR224" s="26">
        <f t="shared" si="915"/>
        <v>0</v>
      </c>
      <c r="BS224" s="26"/>
      <c r="BT224" s="26">
        <f t="shared" si="916"/>
        <v>0</v>
      </c>
      <c r="BU224" s="26">
        <v>0</v>
      </c>
      <c r="BV224" s="26">
        <f t="shared" si="917"/>
        <v>0</v>
      </c>
      <c r="BW224" s="26">
        <v>2</v>
      </c>
      <c r="BX224" s="26">
        <f t="shared" si="918"/>
        <v>40396.691865599998</v>
      </c>
      <c r="BY224" s="26"/>
      <c r="BZ224" s="26">
        <f t="shared" si="919"/>
        <v>0</v>
      </c>
      <c r="CA224" s="26"/>
      <c r="CB224" s="26">
        <f t="shared" si="920"/>
        <v>0</v>
      </c>
      <c r="CC224" s="26"/>
      <c r="CD224" s="26">
        <f t="shared" si="921"/>
        <v>0</v>
      </c>
      <c r="CE224" s="26">
        <v>0</v>
      </c>
      <c r="CF224" s="26">
        <f t="shared" si="922"/>
        <v>0</v>
      </c>
      <c r="CG224" s="26">
        <v>0</v>
      </c>
      <c r="CH224" s="26">
        <f t="shared" si="923"/>
        <v>0</v>
      </c>
      <c r="CI224" s="26"/>
      <c r="CJ224" s="26">
        <f t="shared" si="924"/>
        <v>0</v>
      </c>
      <c r="CK224" s="26"/>
      <c r="CL224" s="26">
        <f t="shared" si="925"/>
        <v>0</v>
      </c>
      <c r="CM224" s="27"/>
      <c r="CN224" s="27">
        <f t="shared" si="926"/>
        <v>0</v>
      </c>
      <c r="CO224" s="26">
        <v>4</v>
      </c>
      <c r="CP224" s="26">
        <f t="shared" si="927"/>
        <v>87526.165708800007</v>
      </c>
      <c r="CQ224" s="26">
        <v>0</v>
      </c>
      <c r="CR224" s="26">
        <f t="shared" si="928"/>
        <v>0</v>
      </c>
      <c r="CS224" s="26"/>
      <c r="CT224" s="26">
        <f t="shared" si="929"/>
        <v>0</v>
      </c>
      <c r="CU224" s="26"/>
      <c r="CV224" s="26">
        <f t="shared" si="930"/>
        <v>0</v>
      </c>
      <c r="CW224" s="26"/>
      <c r="CX224" s="26">
        <f t="shared" si="931"/>
        <v>0</v>
      </c>
      <c r="CY224" s="26">
        <v>1</v>
      </c>
      <c r="CZ224" s="26">
        <f t="shared" si="932"/>
        <v>21881.541427200002</v>
      </c>
      <c r="DA224" s="26"/>
      <c r="DB224" s="26">
        <f t="shared" si="933"/>
        <v>0</v>
      </c>
      <c r="DC224" s="26"/>
      <c r="DD224" s="26">
        <f t="shared" si="934"/>
        <v>0</v>
      </c>
      <c r="DE224" s="26"/>
      <c r="DF224" s="26">
        <f t="shared" si="935"/>
        <v>0</v>
      </c>
      <c r="DG224" s="26"/>
      <c r="DH224" s="26"/>
      <c r="DI224" s="26"/>
      <c r="DJ224" s="26"/>
      <c r="DK224" s="26"/>
      <c r="DL224" s="26">
        <f t="shared" si="936"/>
        <v>0</v>
      </c>
      <c r="DM224" s="26"/>
      <c r="DN224" s="26"/>
      <c r="DO224" s="26"/>
      <c r="DP224" s="26"/>
      <c r="DQ224" s="32">
        <f t="shared" si="937"/>
        <v>33</v>
      </c>
      <c r="DR224" s="32">
        <f t="shared" si="938"/>
        <v>645996.40412159974</v>
      </c>
    </row>
    <row r="225" spans="1:122" s="6" customFormat="1" ht="36" customHeight="1" x14ac:dyDescent="0.25">
      <c r="A225" s="33"/>
      <c r="B225" s="35">
        <v>191</v>
      </c>
      <c r="C225" s="23" t="s">
        <v>287</v>
      </c>
      <c r="D225" s="24">
        <f t="shared" si="811"/>
        <v>18150.400000000001</v>
      </c>
      <c r="E225" s="30">
        <v>0.72</v>
      </c>
      <c r="F225" s="25">
        <v>1</v>
      </c>
      <c r="G225" s="24">
        <v>1.4</v>
      </c>
      <c r="H225" s="24">
        <v>1.68</v>
      </c>
      <c r="I225" s="24">
        <v>2.23</v>
      </c>
      <c r="J225" s="24">
        <v>2.39</v>
      </c>
      <c r="K225" s="26"/>
      <c r="L225" s="26">
        <f t="shared" si="886"/>
        <v>0</v>
      </c>
      <c r="M225" s="26">
        <v>4</v>
      </c>
      <c r="N225" s="26">
        <f t="shared" si="887"/>
        <v>95137.136639999997</v>
      </c>
      <c r="O225" s="26">
        <v>0</v>
      </c>
      <c r="P225" s="26">
        <f t="shared" si="888"/>
        <v>0</v>
      </c>
      <c r="Q225" s="26">
        <v>10</v>
      </c>
      <c r="R225" s="26">
        <f t="shared" si="889"/>
        <v>201251.63519999999</v>
      </c>
      <c r="S225" s="26">
        <v>0</v>
      </c>
      <c r="T225" s="26">
        <f t="shared" si="890"/>
        <v>0</v>
      </c>
      <c r="U225" s="26">
        <v>180</v>
      </c>
      <c r="V225" s="26">
        <f t="shared" si="891"/>
        <v>3622529.4336000006</v>
      </c>
      <c r="W225" s="26">
        <v>0</v>
      </c>
      <c r="X225" s="26">
        <f t="shared" si="892"/>
        <v>0</v>
      </c>
      <c r="Y225" s="26">
        <v>0</v>
      </c>
      <c r="Z225" s="26">
        <f t="shared" si="893"/>
        <v>0</v>
      </c>
      <c r="AA225" s="26">
        <v>0</v>
      </c>
      <c r="AB225" s="26">
        <f t="shared" si="894"/>
        <v>0</v>
      </c>
      <c r="AC225" s="26">
        <v>12</v>
      </c>
      <c r="AD225" s="26">
        <f t="shared" si="895"/>
        <v>210765.348864</v>
      </c>
      <c r="AE225" s="26">
        <v>47</v>
      </c>
      <c r="AF225" s="26">
        <f t="shared" si="896"/>
        <v>872791.75065599976</v>
      </c>
      <c r="AG225" s="26">
        <v>46</v>
      </c>
      <c r="AH225" s="26">
        <f t="shared" si="897"/>
        <v>858429.70214399998</v>
      </c>
      <c r="AI225" s="26">
        <v>40</v>
      </c>
      <c r="AJ225" s="26">
        <f t="shared" si="898"/>
        <v>746460.61055999994</v>
      </c>
      <c r="AK225" s="26">
        <v>2</v>
      </c>
      <c r="AL225" s="26">
        <f t="shared" si="899"/>
        <v>35127.558143999995</v>
      </c>
      <c r="AM225" s="26">
        <v>70</v>
      </c>
      <c r="AN225" s="26">
        <f t="shared" si="900"/>
        <v>1306306.0684799997</v>
      </c>
      <c r="AO225" s="26">
        <v>0</v>
      </c>
      <c r="AP225" s="26">
        <f t="shared" si="901"/>
        <v>0</v>
      </c>
      <c r="AQ225" s="26">
        <v>0</v>
      </c>
      <c r="AR225" s="26">
        <f t="shared" si="902"/>
        <v>0</v>
      </c>
      <c r="AS225" s="26">
        <v>70</v>
      </c>
      <c r="AT225" s="26">
        <f t="shared" si="903"/>
        <v>1408761.4463999998</v>
      </c>
      <c r="AU225" s="26">
        <v>126</v>
      </c>
      <c r="AV225" s="26">
        <f t="shared" si="904"/>
        <v>2397455.843328</v>
      </c>
      <c r="AW225" s="26">
        <v>0</v>
      </c>
      <c r="AX225" s="26">
        <f t="shared" si="905"/>
        <v>0</v>
      </c>
      <c r="AY225" s="26">
        <v>0</v>
      </c>
      <c r="AZ225" s="26">
        <f t="shared" si="906"/>
        <v>0</v>
      </c>
      <c r="BA225" s="26">
        <v>0</v>
      </c>
      <c r="BB225" s="26">
        <f t="shared" si="907"/>
        <v>0</v>
      </c>
      <c r="BC225" s="26">
        <v>20</v>
      </c>
      <c r="BD225" s="26">
        <f t="shared" si="908"/>
        <v>332979.97823999997</v>
      </c>
      <c r="BE225" s="26">
        <v>11</v>
      </c>
      <c r="BF225" s="26">
        <f t="shared" si="909"/>
        <v>183138.98803199999</v>
      </c>
      <c r="BG225" s="26">
        <v>50</v>
      </c>
      <c r="BH225" s="26">
        <f t="shared" si="910"/>
        <v>1006258.1760000001</v>
      </c>
      <c r="BI225" s="26">
        <v>2</v>
      </c>
      <c r="BJ225" s="26">
        <f t="shared" si="911"/>
        <v>38054.854655999996</v>
      </c>
      <c r="BK225" s="26">
        <v>16</v>
      </c>
      <c r="BL225" s="26">
        <f t="shared" si="912"/>
        <v>266383.98259199999</v>
      </c>
      <c r="BM225" s="26">
        <v>6</v>
      </c>
      <c r="BN225" s="26">
        <f t="shared" si="913"/>
        <v>184419.68025599999</v>
      </c>
      <c r="BO225" s="26">
        <v>2</v>
      </c>
      <c r="BP225" s="26">
        <f t="shared" si="914"/>
        <v>65864.171520000004</v>
      </c>
      <c r="BQ225" s="34">
        <v>56</v>
      </c>
      <c r="BR225" s="26">
        <f t="shared" si="915"/>
        <v>1247906.5030655998</v>
      </c>
      <c r="BS225" s="26">
        <v>108</v>
      </c>
      <c r="BT225" s="26">
        <f t="shared" si="916"/>
        <v>2276265.7677312</v>
      </c>
      <c r="BU225" s="26">
        <v>30</v>
      </c>
      <c r="BV225" s="26">
        <f t="shared" si="917"/>
        <v>922098.40127999987</v>
      </c>
      <c r="BW225" s="26">
        <v>58</v>
      </c>
      <c r="BX225" s="26">
        <f t="shared" si="918"/>
        <v>1222439.0234112001</v>
      </c>
      <c r="BY225" s="26">
        <v>11</v>
      </c>
      <c r="BZ225" s="26">
        <f t="shared" si="919"/>
        <v>245124.49167359996</v>
      </c>
      <c r="CA225" s="26">
        <v>242</v>
      </c>
      <c r="CB225" s="26">
        <f t="shared" si="920"/>
        <v>5100521.4425088009</v>
      </c>
      <c r="CC225" s="26">
        <v>44</v>
      </c>
      <c r="CD225" s="26">
        <f t="shared" si="921"/>
        <v>980497.96669439983</v>
      </c>
      <c r="CE225" s="26">
        <v>40</v>
      </c>
      <c r="CF225" s="26">
        <f t="shared" si="922"/>
        <v>891361.78790399979</v>
      </c>
      <c r="CG225" s="26">
        <v>0</v>
      </c>
      <c r="CH225" s="26">
        <f t="shared" si="923"/>
        <v>0</v>
      </c>
      <c r="CI225" s="26">
        <v>120</v>
      </c>
      <c r="CJ225" s="26">
        <f t="shared" si="924"/>
        <v>2739949.5352320001</v>
      </c>
      <c r="CK225" s="26">
        <v>5</v>
      </c>
      <c r="CL225" s="26">
        <f t="shared" si="925"/>
        <v>114164.56396799999</v>
      </c>
      <c r="CM225" s="27">
        <v>8</v>
      </c>
      <c r="CN225" s="27">
        <f t="shared" si="926"/>
        <v>182663.3023488</v>
      </c>
      <c r="CO225" s="26">
        <v>180</v>
      </c>
      <c r="CP225" s="26">
        <f t="shared" si="927"/>
        <v>4109924.3028480005</v>
      </c>
      <c r="CQ225" s="26">
        <v>0</v>
      </c>
      <c r="CR225" s="26">
        <f t="shared" si="928"/>
        <v>0</v>
      </c>
      <c r="CS225" s="26">
        <v>0</v>
      </c>
      <c r="CT225" s="26">
        <f t="shared" si="929"/>
        <v>0</v>
      </c>
      <c r="CU225" s="26">
        <v>18</v>
      </c>
      <c r="CV225" s="26">
        <f t="shared" si="930"/>
        <v>474222.03494400001</v>
      </c>
      <c r="CW225" s="26">
        <v>3</v>
      </c>
      <c r="CX225" s="26">
        <f t="shared" si="931"/>
        <v>79037.005824000007</v>
      </c>
      <c r="CY225" s="26">
        <v>24</v>
      </c>
      <c r="CZ225" s="26">
        <f t="shared" si="932"/>
        <v>547989.90704640001</v>
      </c>
      <c r="DA225" s="26">
        <v>11</v>
      </c>
      <c r="DB225" s="26">
        <f t="shared" si="933"/>
        <v>245124.49167359996</v>
      </c>
      <c r="DC225" s="26">
        <v>11</v>
      </c>
      <c r="DD225" s="26">
        <f t="shared" si="934"/>
        <v>480847.65696000005</v>
      </c>
      <c r="DE225" s="26">
        <v>20</v>
      </c>
      <c r="DF225" s="26">
        <f t="shared" si="935"/>
        <v>874529.83295999991</v>
      </c>
      <c r="DG225" s="26"/>
      <c r="DH225" s="26"/>
      <c r="DI225" s="26"/>
      <c r="DJ225" s="26"/>
      <c r="DK225" s="26"/>
      <c r="DL225" s="26">
        <f t="shared" si="936"/>
        <v>0</v>
      </c>
      <c r="DM225" s="26"/>
      <c r="DN225" s="26"/>
      <c r="DO225" s="26"/>
      <c r="DP225" s="26"/>
      <c r="DQ225" s="32">
        <f t="shared" si="937"/>
        <v>1703</v>
      </c>
      <c r="DR225" s="32">
        <f t="shared" si="938"/>
        <v>36566784.383385606</v>
      </c>
    </row>
    <row r="226" spans="1:122" s="6" customFormat="1" x14ac:dyDescent="0.25">
      <c r="A226" s="33"/>
      <c r="B226" s="35">
        <v>192</v>
      </c>
      <c r="C226" s="23" t="s">
        <v>288</v>
      </c>
      <c r="D226" s="24">
        <f t="shared" si="811"/>
        <v>18150.400000000001</v>
      </c>
      <c r="E226" s="30">
        <v>0.59</v>
      </c>
      <c r="F226" s="25">
        <v>1</v>
      </c>
      <c r="G226" s="24">
        <v>1.4</v>
      </c>
      <c r="H226" s="24">
        <v>1.68</v>
      </c>
      <c r="I226" s="24">
        <v>2.23</v>
      </c>
      <c r="J226" s="24">
        <v>2.39</v>
      </c>
      <c r="K226" s="26"/>
      <c r="L226" s="26">
        <f t="shared" si="886"/>
        <v>0</v>
      </c>
      <c r="M226" s="26"/>
      <c r="N226" s="26">
        <f t="shared" si="887"/>
        <v>0</v>
      </c>
      <c r="O226" s="26">
        <v>0</v>
      </c>
      <c r="P226" s="26">
        <f t="shared" si="888"/>
        <v>0</v>
      </c>
      <c r="Q226" s="26">
        <v>5</v>
      </c>
      <c r="R226" s="26">
        <f t="shared" si="889"/>
        <v>82457.267200000002</v>
      </c>
      <c r="S226" s="26">
        <v>0</v>
      </c>
      <c r="T226" s="26">
        <f t="shared" si="890"/>
        <v>0</v>
      </c>
      <c r="U226" s="26">
        <v>131</v>
      </c>
      <c r="V226" s="26">
        <f t="shared" si="891"/>
        <v>2160380.4006400001</v>
      </c>
      <c r="W226" s="26">
        <v>0</v>
      </c>
      <c r="X226" s="26">
        <f t="shared" si="892"/>
        <v>0</v>
      </c>
      <c r="Y226" s="26">
        <v>0</v>
      </c>
      <c r="Z226" s="26">
        <f t="shared" si="893"/>
        <v>0</v>
      </c>
      <c r="AA226" s="26">
        <v>0</v>
      </c>
      <c r="AB226" s="26">
        <f t="shared" si="894"/>
        <v>0</v>
      </c>
      <c r="AC226" s="26">
        <v>1</v>
      </c>
      <c r="AD226" s="26">
        <f t="shared" si="895"/>
        <v>14392.541184</v>
      </c>
      <c r="AE226" s="26">
        <v>15</v>
      </c>
      <c r="AF226" s="26">
        <f t="shared" si="896"/>
        <v>228256.70783999993</v>
      </c>
      <c r="AG226" s="26">
        <v>62</v>
      </c>
      <c r="AH226" s="26">
        <f t="shared" si="897"/>
        <v>948108.65049599996</v>
      </c>
      <c r="AI226" s="26">
        <v>8</v>
      </c>
      <c r="AJ226" s="26">
        <f t="shared" si="898"/>
        <v>122336.600064</v>
      </c>
      <c r="AK226" s="26"/>
      <c r="AL226" s="26">
        <f t="shared" si="899"/>
        <v>0</v>
      </c>
      <c r="AM226" s="26">
        <v>71</v>
      </c>
      <c r="AN226" s="26">
        <f t="shared" si="900"/>
        <v>1085737.3255680001</v>
      </c>
      <c r="AO226" s="26">
        <v>0</v>
      </c>
      <c r="AP226" s="26">
        <f t="shared" si="901"/>
        <v>0</v>
      </c>
      <c r="AQ226" s="26">
        <v>0</v>
      </c>
      <c r="AR226" s="26">
        <f t="shared" si="902"/>
        <v>0</v>
      </c>
      <c r="AS226" s="26">
        <v>413</v>
      </c>
      <c r="AT226" s="26">
        <f t="shared" si="903"/>
        <v>6810970.2707200004</v>
      </c>
      <c r="AU226" s="26">
        <v>150</v>
      </c>
      <c r="AV226" s="26">
        <f t="shared" si="904"/>
        <v>2338787.9423999996</v>
      </c>
      <c r="AW226" s="26">
        <v>0</v>
      </c>
      <c r="AX226" s="26">
        <f t="shared" si="905"/>
        <v>0</v>
      </c>
      <c r="AY226" s="26">
        <v>0</v>
      </c>
      <c r="AZ226" s="26">
        <f t="shared" si="906"/>
        <v>0</v>
      </c>
      <c r="BA226" s="26">
        <v>0</v>
      </c>
      <c r="BB226" s="26">
        <f t="shared" si="907"/>
        <v>0</v>
      </c>
      <c r="BC226" s="26">
        <v>0</v>
      </c>
      <c r="BD226" s="26">
        <f t="shared" si="908"/>
        <v>0</v>
      </c>
      <c r="BE226" s="26">
        <v>0</v>
      </c>
      <c r="BF226" s="26">
        <f t="shared" si="909"/>
        <v>0</v>
      </c>
      <c r="BG226" s="26">
        <v>20</v>
      </c>
      <c r="BH226" s="26">
        <f t="shared" si="910"/>
        <v>329829.06880000001</v>
      </c>
      <c r="BI226" s="26">
        <v>4</v>
      </c>
      <c r="BJ226" s="26">
        <f t="shared" si="911"/>
        <v>62367.678464000004</v>
      </c>
      <c r="BK226" s="26">
        <v>17</v>
      </c>
      <c r="BL226" s="26">
        <f t="shared" si="912"/>
        <v>231929.80428800001</v>
      </c>
      <c r="BM226" s="26">
        <v>12</v>
      </c>
      <c r="BN226" s="26">
        <f t="shared" si="913"/>
        <v>302243.36486399994</v>
      </c>
      <c r="BO226" s="26">
        <v>2</v>
      </c>
      <c r="BP226" s="26">
        <f t="shared" si="914"/>
        <v>53972.029440000006</v>
      </c>
      <c r="BQ226" s="34">
        <v>20</v>
      </c>
      <c r="BR226" s="26">
        <f t="shared" si="915"/>
        <v>365210.73254399997</v>
      </c>
      <c r="BS226" s="26">
        <v>20</v>
      </c>
      <c r="BT226" s="26">
        <f t="shared" si="916"/>
        <v>345420.98841599998</v>
      </c>
      <c r="BU226" s="26">
        <v>18</v>
      </c>
      <c r="BV226" s="26">
        <f t="shared" si="917"/>
        <v>453365.04729599995</v>
      </c>
      <c r="BW226" s="26">
        <v>32</v>
      </c>
      <c r="BX226" s="26">
        <f t="shared" si="918"/>
        <v>552673.58146560006</v>
      </c>
      <c r="BY226" s="26">
        <v>1</v>
      </c>
      <c r="BZ226" s="26">
        <f t="shared" si="919"/>
        <v>18260.536627199999</v>
      </c>
      <c r="CA226" s="26">
        <v>58</v>
      </c>
      <c r="CB226" s="26">
        <f t="shared" si="920"/>
        <v>1001720.8664064001</v>
      </c>
      <c r="CC226" s="26">
        <v>56</v>
      </c>
      <c r="CD226" s="26">
        <f t="shared" si="921"/>
        <v>1022590.0511231999</v>
      </c>
      <c r="CE226" s="26">
        <v>40</v>
      </c>
      <c r="CF226" s="26">
        <f t="shared" si="922"/>
        <v>730421.46508799994</v>
      </c>
      <c r="CG226" s="26">
        <v>0</v>
      </c>
      <c r="CH226" s="26">
        <f t="shared" si="923"/>
        <v>0</v>
      </c>
      <c r="CI226" s="26">
        <v>70</v>
      </c>
      <c r="CJ226" s="26">
        <f t="shared" si="924"/>
        <v>1309721.2477440001</v>
      </c>
      <c r="CK226" s="26">
        <v>0</v>
      </c>
      <c r="CL226" s="26">
        <f t="shared" si="925"/>
        <v>0</v>
      </c>
      <c r="CM226" s="27"/>
      <c r="CN226" s="27">
        <f t="shared" si="926"/>
        <v>0</v>
      </c>
      <c r="CO226" s="26">
        <v>172</v>
      </c>
      <c r="CP226" s="26">
        <f t="shared" si="927"/>
        <v>3218172.2087424006</v>
      </c>
      <c r="CQ226" s="26">
        <v>0</v>
      </c>
      <c r="CR226" s="26">
        <f t="shared" si="928"/>
        <v>0</v>
      </c>
      <c r="CS226" s="26">
        <v>0</v>
      </c>
      <c r="CT226" s="26">
        <f t="shared" si="929"/>
        <v>0</v>
      </c>
      <c r="CU226" s="26">
        <v>1</v>
      </c>
      <c r="CV226" s="26">
        <f t="shared" si="930"/>
        <v>21588.811776000002</v>
      </c>
      <c r="CW226" s="26">
        <v>6</v>
      </c>
      <c r="CX226" s="26">
        <f t="shared" si="931"/>
        <v>129532.87065599998</v>
      </c>
      <c r="CY226" s="26">
        <v>2</v>
      </c>
      <c r="CZ226" s="26">
        <f t="shared" si="932"/>
        <v>37420.607078400004</v>
      </c>
      <c r="DA226" s="26">
        <v>5</v>
      </c>
      <c r="DB226" s="26">
        <f t="shared" si="933"/>
        <v>91302.683135999992</v>
      </c>
      <c r="DC226" s="26">
        <v>10</v>
      </c>
      <c r="DD226" s="26">
        <f t="shared" si="934"/>
        <v>358207.21919999999</v>
      </c>
      <c r="DE226" s="26">
        <v>22</v>
      </c>
      <c r="DF226" s="26">
        <f t="shared" si="935"/>
        <v>788291.47443200008</v>
      </c>
      <c r="DG226" s="26"/>
      <c r="DH226" s="26"/>
      <c r="DI226" s="26"/>
      <c r="DJ226" s="26"/>
      <c r="DK226" s="26"/>
      <c r="DL226" s="26">
        <f t="shared" si="936"/>
        <v>0</v>
      </c>
      <c r="DM226" s="26"/>
      <c r="DN226" s="26"/>
      <c r="DO226" s="26"/>
      <c r="DP226" s="26"/>
      <c r="DQ226" s="32">
        <f t="shared" si="937"/>
        <v>1444</v>
      </c>
      <c r="DR226" s="32">
        <f t="shared" si="938"/>
        <v>25215670.043699197</v>
      </c>
    </row>
    <row r="227" spans="1:122" s="6" customFormat="1" x14ac:dyDescent="0.25">
      <c r="A227" s="33"/>
      <c r="B227" s="35">
        <v>193</v>
      </c>
      <c r="C227" s="23" t="s">
        <v>289</v>
      </c>
      <c r="D227" s="24">
        <f t="shared" si="811"/>
        <v>18150.400000000001</v>
      </c>
      <c r="E227" s="30">
        <v>0.7</v>
      </c>
      <c r="F227" s="25">
        <v>1</v>
      </c>
      <c r="G227" s="24">
        <v>1.4</v>
      </c>
      <c r="H227" s="24">
        <v>1.68</v>
      </c>
      <c r="I227" s="24">
        <v>2.23</v>
      </c>
      <c r="J227" s="24">
        <v>2.39</v>
      </c>
      <c r="K227" s="26"/>
      <c r="L227" s="26">
        <f t="shared" si="886"/>
        <v>0</v>
      </c>
      <c r="M227" s="26"/>
      <c r="N227" s="26">
        <f t="shared" si="887"/>
        <v>0</v>
      </c>
      <c r="O227" s="26">
        <v>0</v>
      </c>
      <c r="P227" s="26">
        <f t="shared" si="888"/>
        <v>0</v>
      </c>
      <c r="Q227" s="26">
        <v>446</v>
      </c>
      <c r="R227" s="26">
        <f t="shared" si="889"/>
        <v>8726494.5152000003</v>
      </c>
      <c r="S227" s="26">
        <v>0</v>
      </c>
      <c r="T227" s="26">
        <f t="shared" si="890"/>
        <v>0</v>
      </c>
      <c r="U227" s="26">
        <v>200</v>
      </c>
      <c r="V227" s="26">
        <f t="shared" si="891"/>
        <v>3913226.2400000002</v>
      </c>
      <c r="W227" s="26">
        <v>0</v>
      </c>
      <c r="X227" s="26">
        <f t="shared" si="892"/>
        <v>0</v>
      </c>
      <c r="Y227" s="26">
        <v>0</v>
      </c>
      <c r="Z227" s="26">
        <f t="shared" si="893"/>
        <v>0</v>
      </c>
      <c r="AA227" s="26">
        <v>0</v>
      </c>
      <c r="AB227" s="26">
        <f t="shared" si="894"/>
        <v>0</v>
      </c>
      <c r="AC227" s="26">
        <v>256</v>
      </c>
      <c r="AD227" s="26">
        <f t="shared" si="895"/>
        <v>4371429.45792</v>
      </c>
      <c r="AE227" s="26">
        <v>49</v>
      </c>
      <c r="AF227" s="26">
        <f t="shared" si="896"/>
        <v>884655.94111999974</v>
      </c>
      <c r="AG227" s="26">
        <v>28</v>
      </c>
      <c r="AH227" s="26">
        <f t="shared" si="897"/>
        <v>508007.91552000004</v>
      </c>
      <c r="AI227" s="26">
        <v>70</v>
      </c>
      <c r="AJ227" s="26">
        <f t="shared" si="898"/>
        <v>1270019.7888</v>
      </c>
      <c r="AK227" s="26">
        <v>10</v>
      </c>
      <c r="AL227" s="26">
        <f t="shared" si="899"/>
        <v>170758.96319999997</v>
      </c>
      <c r="AM227" s="26">
        <v>150</v>
      </c>
      <c r="AN227" s="26">
        <f t="shared" si="900"/>
        <v>2721470.9759999993</v>
      </c>
      <c r="AO227" s="26">
        <v>0</v>
      </c>
      <c r="AP227" s="26">
        <f t="shared" si="901"/>
        <v>0</v>
      </c>
      <c r="AQ227" s="26">
        <v>0</v>
      </c>
      <c r="AR227" s="26">
        <f t="shared" si="902"/>
        <v>0</v>
      </c>
      <c r="AS227" s="26">
        <v>472</v>
      </c>
      <c r="AT227" s="26">
        <f t="shared" si="903"/>
        <v>9235213.9264000002</v>
      </c>
      <c r="AU227" s="26">
        <v>143</v>
      </c>
      <c r="AV227" s="26">
        <f t="shared" si="904"/>
        <v>2645340.93824</v>
      </c>
      <c r="AW227" s="26">
        <v>0</v>
      </c>
      <c r="AX227" s="26">
        <f t="shared" si="905"/>
        <v>0</v>
      </c>
      <c r="AY227" s="26">
        <v>0</v>
      </c>
      <c r="AZ227" s="26">
        <f t="shared" si="906"/>
        <v>0</v>
      </c>
      <c r="BA227" s="26">
        <v>0</v>
      </c>
      <c r="BB227" s="26">
        <f t="shared" si="907"/>
        <v>0</v>
      </c>
      <c r="BC227" s="26">
        <v>0</v>
      </c>
      <c r="BD227" s="26">
        <f t="shared" si="908"/>
        <v>0</v>
      </c>
      <c r="BE227" s="26">
        <v>0</v>
      </c>
      <c r="BF227" s="26">
        <f t="shared" si="909"/>
        <v>0</v>
      </c>
      <c r="BG227" s="26">
        <v>20</v>
      </c>
      <c r="BH227" s="26">
        <f t="shared" si="910"/>
        <v>391322.62400000001</v>
      </c>
      <c r="BI227" s="26">
        <v>31</v>
      </c>
      <c r="BJ227" s="26">
        <f t="shared" si="911"/>
        <v>573465.51808000007</v>
      </c>
      <c r="BK227" s="26">
        <v>57</v>
      </c>
      <c r="BL227" s="26">
        <f t="shared" si="912"/>
        <v>922632.02304</v>
      </c>
      <c r="BM227" s="26">
        <v>74</v>
      </c>
      <c r="BN227" s="26">
        <f t="shared" si="913"/>
        <v>2211328.5734399995</v>
      </c>
      <c r="BO227" s="26">
        <v>19</v>
      </c>
      <c r="BP227" s="26">
        <f t="shared" si="914"/>
        <v>608328.8064</v>
      </c>
      <c r="BQ227" s="26">
        <v>54</v>
      </c>
      <c r="BR227" s="26">
        <f t="shared" si="915"/>
        <v>1169912.3466239998</v>
      </c>
      <c r="BS227" s="26">
        <v>110</v>
      </c>
      <c r="BT227" s="26">
        <f t="shared" si="916"/>
        <v>2254018.3142399997</v>
      </c>
      <c r="BU227" s="26">
        <v>124</v>
      </c>
      <c r="BV227" s="26">
        <f t="shared" si="917"/>
        <v>3705469.5014399998</v>
      </c>
      <c r="BW227" s="26">
        <v>178</v>
      </c>
      <c r="BX227" s="26">
        <f t="shared" si="918"/>
        <v>3647411.4539519995</v>
      </c>
      <c r="BY227" s="26">
        <v>70</v>
      </c>
      <c r="BZ227" s="26">
        <f t="shared" si="919"/>
        <v>1516553.0419199998</v>
      </c>
      <c r="CA227" s="26">
        <v>220</v>
      </c>
      <c r="CB227" s="26">
        <f t="shared" si="920"/>
        <v>4508036.6284799995</v>
      </c>
      <c r="CC227" s="26">
        <v>47</v>
      </c>
      <c r="CD227" s="26">
        <f t="shared" si="921"/>
        <v>1018257.0424319999</v>
      </c>
      <c r="CE227" s="26">
        <v>106</v>
      </c>
      <c r="CF227" s="26">
        <f t="shared" si="922"/>
        <v>2296494.6063359994</v>
      </c>
      <c r="CG227" s="26">
        <v>20</v>
      </c>
      <c r="CH227" s="26">
        <f t="shared" si="923"/>
        <v>388476.64127999998</v>
      </c>
      <c r="CI227" s="26">
        <v>70</v>
      </c>
      <c r="CJ227" s="26">
        <f t="shared" si="924"/>
        <v>1553906.5651199999</v>
      </c>
      <c r="CK227" s="26">
        <v>168</v>
      </c>
      <c r="CL227" s="26">
        <f t="shared" si="925"/>
        <v>3729375.7562880004</v>
      </c>
      <c r="CM227" s="27">
        <v>280</v>
      </c>
      <c r="CN227" s="27">
        <f t="shared" si="926"/>
        <v>6215626.2604799997</v>
      </c>
      <c r="CO227" s="26">
        <v>124</v>
      </c>
      <c r="CP227" s="26">
        <f t="shared" si="927"/>
        <v>2752634.4867839999</v>
      </c>
      <c r="CQ227" s="26">
        <v>0</v>
      </c>
      <c r="CR227" s="26">
        <f t="shared" si="928"/>
        <v>0</v>
      </c>
      <c r="CS227" s="26">
        <v>0</v>
      </c>
      <c r="CT227" s="26">
        <f t="shared" si="929"/>
        <v>0</v>
      </c>
      <c r="CU227" s="26">
        <v>0</v>
      </c>
      <c r="CV227" s="26">
        <f t="shared" si="930"/>
        <v>0</v>
      </c>
      <c r="CW227" s="26">
        <v>0</v>
      </c>
      <c r="CX227" s="26">
        <f t="shared" si="931"/>
        <v>0</v>
      </c>
      <c r="CY227" s="26">
        <v>50</v>
      </c>
      <c r="CZ227" s="26">
        <f t="shared" si="932"/>
        <v>1109933.2608</v>
      </c>
      <c r="DA227" s="26">
        <v>26</v>
      </c>
      <c r="DB227" s="26">
        <f t="shared" si="933"/>
        <v>563291.12985599984</v>
      </c>
      <c r="DC227" s="26">
        <v>52</v>
      </c>
      <c r="DD227" s="26">
        <f t="shared" si="934"/>
        <v>2209956.4032000001</v>
      </c>
      <c r="DE227" s="26">
        <v>35</v>
      </c>
      <c r="DF227" s="26">
        <f t="shared" si="935"/>
        <v>1487915.3407999999</v>
      </c>
      <c r="DG227" s="26"/>
      <c r="DH227" s="26"/>
      <c r="DI227" s="26"/>
      <c r="DJ227" s="26"/>
      <c r="DK227" s="26"/>
      <c r="DL227" s="26">
        <f t="shared" si="936"/>
        <v>0</v>
      </c>
      <c r="DM227" s="26"/>
      <c r="DN227" s="26"/>
      <c r="DO227" s="26"/>
      <c r="DP227" s="26"/>
      <c r="DQ227" s="32">
        <f t="shared" si="937"/>
        <v>3759</v>
      </c>
      <c r="DR227" s="32">
        <f t="shared" si="938"/>
        <v>79280964.987392008</v>
      </c>
    </row>
    <row r="228" spans="1:122" s="6" customFormat="1" ht="30" x14ac:dyDescent="0.25">
      <c r="A228" s="33"/>
      <c r="B228" s="35">
        <v>194</v>
      </c>
      <c r="C228" s="23" t="s">
        <v>290</v>
      </c>
      <c r="D228" s="24">
        <f t="shared" si="811"/>
        <v>18150.400000000001</v>
      </c>
      <c r="E228" s="30">
        <v>0.78</v>
      </c>
      <c r="F228" s="25">
        <v>1</v>
      </c>
      <c r="G228" s="24">
        <v>1.4</v>
      </c>
      <c r="H228" s="24">
        <v>1.68</v>
      </c>
      <c r="I228" s="24">
        <v>2.23</v>
      </c>
      <c r="J228" s="24">
        <v>2.39</v>
      </c>
      <c r="K228" s="26"/>
      <c r="L228" s="26">
        <f t="shared" si="886"/>
        <v>0</v>
      </c>
      <c r="M228" s="26"/>
      <c r="N228" s="26">
        <f t="shared" si="887"/>
        <v>0</v>
      </c>
      <c r="O228" s="26">
        <v>0</v>
      </c>
      <c r="P228" s="26">
        <f t="shared" si="888"/>
        <v>0</v>
      </c>
      <c r="Q228" s="26">
        <v>20</v>
      </c>
      <c r="R228" s="26">
        <f t="shared" si="889"/>
        <v>436045.2096</v>
      </c>
      <c r="S228" s="26">
        <v>0</v>
      </c>
      <c r="T228" s="26">
        <f t="shared" si="890"/>
        <v>0</v>
      </c>
      <c r="U228" s="26">
        <v>492</v>
      </c>
      <c r="V228" s="26">
        <f t="shared" si="891"/>
        <v>10726712.156160001</v>
      </c>
      <c r="W228" s="26">
        <v>122</v>
      </c>
      <c r="X228" s="26">
        <f t="shared" si="892"/>
        <v>3143489.5564800007</v>
      </c>
      <c r="Y228" s="26">
        <v>0</v>
      </c>
      <c r="Z228" s="26">
        <f t="shared" si="893"/>
        <v>0</v>
      </c>
      <c r="AA228" s="26">
        <v>0</v>
      </c>
      <c r="AB228" s="26">
        <f t="shared" si="894"/>
        <v>0</v>
      </c>
      <c r="AC228" s="26">
        <v>467</v>
      </c>
      <c r="AD228" s="26">
        <f t="shared" si="895"/>
        <v>8885808.5621760003</v>
      </c>
      <c r="AE228" s="26">
        <v>100</v>
      </c>
      <c r="AF228" s="26">
        <f t="shared" si="896"/>
        <v>2011754.0352</v>
      </c>
      <c r="AG228" s="26">
        <v>94</v>
      </c>
      <c r="AH228" s="26">
        <f t="shared" si="897"/>
        <v>1900364.3043840001</v>
      </c>
      <c r="AI228" s="26">
        <v>40</v>
      </c>
      <c r="AJ228" s="26">
        <f t="shared" si="898"/>
        <v>808665.66143999994</v>
      </c>
      <c r="AK228" s="26">
        <v>100</v>
      </c>
      <c r="AL228" s="26">
        <f t="shared" si="899"/>
        <v>1902742.7328000001</v>
      </c>
      <c r="AM228" s="26">
        <v>200</v>
      </c>
      <c r="AN228" s="26">
        <f t="shared" si="900"/>
        <v>4043328.3072000006</v>
      </c>
      <c r="AO228" s="26">
        <v>0</v>
      </c>
      <c r="AP228" s="26">
        <f t="shared" si="901"/>
        <v>0</v>
      </c>
      <c r="AQ228" s="26">
        <v>0</v>
      </c>
      <c r="AR228" s="26">
        <f t="shared" si="902"/>
        <v>0</v>
      </c>
      <c r="AS228" s="26">
        <v>428</v>
      </c>
      <c r="AT228" s="26">
        <f t="shared" si="903"/>
        <v>9331367.4854400009</v>
      </c>
      <c r="AU228" s="26">
        <v>547</v>
      </c>
      <c r="AV228" s="26">
        <f t="shared" si="904"/>
        <v>11275336.310784001</v>
      </c>
      <c r="AW228" s="26">
        <v>0</v>
      </c>
      <c r="AX228" s="26">
        <f t="shared" si="905"/>
        <v>0</v>
      </c>
      <c r="AY228" s="26">
        <v>0</v>
      </c>
      <c r="AZ228" s="26">
        <f t="shared" si="906"/>
        <v>0</v>
      </c>
      <c r="BA228" s="26">
        <v>0</v>
      </c>
      <c r="BB228" s="26">
        <f t="shared" si="907"/>
        <v>0</v>
      </c>
      <c r="BC228" s="26">
        <v>0</v>
      </c>
      <c r="BD228" s="26">
        <f t="shared" si="908"/>
        <v>0</v>
      </c>
      <c r="BE228" s="26">
        <v>0</v>
      </c>
      <c r="BF228" s="26">
        <f t="shared" si="909"/>
        <v>0</v>
      </c>
      <c r="BG228" s="26">
        <v>200</v>
      </c>
      <c r="BH228" s="26">
        <f t="shared" si="910"/>
        <v>4360452.0960000008</v>
      </c>
      <c r="BI228" s="26">
        <v>23</v>
      </c>
      <c r="BJ228" s="26">
        <f t="shared" si="911"/>
        <v>474100.06425600004</v>
      </c>
      <c r="BK228" s="26">
        <v>41</v>
      </c>
      <c r="BL228" s="26">
        <f t="shared" si="912"/>
        <v>739493.03500800009</v>
      </c>
      <c r="BM228" s="26">
        <v>37</v>
      </c>
      <c r="BN228" s="26">
        <f t="shared" si="913"/>
        <v>1232025.919488</v>
      </c>
      <c r="BO228" s="26">
        <v>16</v>
      </c>
      <c r="BP228" s="26">
        <f t="shared" si="914"/>
        <v>570822.81984000001</v>
      </c>
      <c r="BQ228" s="26">
        <v>84</v>
      </c>
      <c r="BR228" s="26">
        <f t="shared" si="915"/>
        <v>2027848.0674815997</v>
      </c>
      <c r="BS228" s="26">
        <v>194</v>
      </c>
      <c r="BT228" s="26">
        <f t="shared" si="916"/>
        <v>4429585.0819584001</v>
      </c>
      <c r="BU228" s="26">
        <v>125</v>
      </c>
      <c r="BV228" s="26">
        <f t="shared" si="917"/>
        <v>4162249.7279999997</v>
      </c>
      <c r="BW228" s="26">
        <v>100</v>
      </c>
      <c r="BX228" s="26">
        <f t="shared" si="918"/>
        <v>2283291.27936</v>
      </c>
      <c r="BY228" s="26">
        <v>226</v>
      </c>
      <c r="BZ228" s="26">
        <f t="shared" si="919"/>
        <v>5455876.9434624007</v>
      </c>
      <c r="CA228" s="26">
        <v>100</v>
      </c>
      <c r="CB228" s="26">
        <f t="shared" si="920"/>
        <v>2283291.27936</v>
      </c>
      <c r="CC228" s="26">
        <v>68</v>
      </c>
      <c r="CD228" s="26">
        <f t="shared" si="921"/>
        <v>1641591.2927232001</v>
      </c>
      <c r="CE228" s="26">
        <v>148</v>
      </c>
      <c r="CF228" s="26">
        <f t="shared" si="922"/>
        <v>3572875.1665151999</v>
      </c>
      <c r="CG228" s="26">
        <v>12</v>
      </c>
      <c r="CH228" s="26">
        <f t="shared" si="923"/>
        <v>259724.38302720001</v>
      </c>
      <c r="CI228" s="26">
        <v>130</v>
      </c>
      <c r="CJ228" s="26">
        <f t="shared" si="924"/>
        <v>3215635.2184319999</v>
      </c>
      <c r="CK228" s="26">
        <v>10</v>
      </c>
      <c r="CL228" s="26">
        <f t="shared" si="925"/>
        <v>247356.555264</v>
      </c>
      <c r="CM228" s="27">
        <v>25</v>
      </c>
      <c r="CN228" s="27">
        <f t="shared" si="926"/>
        <v>618391.38816000009</v>
      </c>
      <c r="CO228" s="26">
        <v>140</v>
      </c>
      <c r="CP228" s="26">
        <f t="shared" si="927"/>
        <v>3462991.7736960007</v>
      </c>
      <c r="CQ228" s="26">
        <v>0</v>
      </c>
      <c r="CR228" s="26">
        <f t="shared" si="928"/>
        <v>0</v>
      </c>
      <c r="CS228" s="26">
        <v>0</v>
      </c>
      <c r="CT228" s="26">
        <f t="shared" si="929"/>
        <v>0</v>
      </c>
      <c r="CU228" s="26">
        <v>0</v>
      </c>
      <c r="CV228" s="26">
        <f t="shared" si="930"/>
        <v>0</v>
      </c>
      <c r="CW228" s="26"/>
      <c r="CX228" s="26">
        <f t="shared" si="931"/>
        <v>0</v>
      </c>
      <c r="CY228" s="26">
        <v>30</v>
      </c>
      <c r="CZ228" s="26">
        <f t="shared" si="932"/>
        <v>742069.6657919999</v>
      </c>
      <c r="DA228" s="26">
        <v>34</v>
      </c>
      <c r="DB228" s="26">
        <f t="shared" si="933"/>
        <v>820795.64636160003</v>
      </c>
      <c r="DC228" s="26">
        <v>22</v>
      </c>
      <c r="DD228" s="26">
        <f t="shared" si="934"/>
        <v>1041836.5900800002</v>
      </c>
      <c r="DE228" s="26">
        <v>45</v>
      </c>
      <c r="DF228" s="26">
        <f t="shared" si="935"/>
        <v>2131666.4678400005</v>
      </c>
      <c r="DG228" s="26"/>
      <c r="DH228" s="26"/>
      <c r="DI228" s="26"/>
      <c r="DJ228" s="26"/>
      <c r="DK228" s="26"/>
      <c r="DL228" s="26">
        <f t="shared" si="936"/>
        <v>0</v>
      </c>
      <c r="DM228" s="26"/>
      <c r="DN228" s="26"/>
      <c r="DO228" s="26"/>
      <c r="DP228" s="26"/>
      <c r="DQ228" s="32">
        <f t="shared" si="937"/>
        <v>4420</v>
      </c>
      <c r="DR228" s="32">
        <f t="shared" si="938"/>
        <v>100239584.78376959</v>
      </c>
    </row>
    <row r="229" spans="1:122" s="6" customFormat="1" ht="30" x14ac:dyDescent="0.25">
      <c r="A229" s="33"/>
      <c r="B229" s="35">
        <v>195</v>
      </c>
      <c r="C229" s="23" t="s">
        <v>291</v>
      </c>
      <c r="D229" s="24">
        <f t="shared" si="811"/>
        <v>18150.400000000001</v>
      </c>
      <c r="E229" s="30">
        <v>2.38</v>
      </c>
      <c r="F229" s="25">
        <v>1</v>
      </c>
      <c r="G229" s="24">
        <v>1.4</v>
      </c>
      <c r="H229" s="24">
        <v>1.68</v>
      </c>
      <c r="I229" s="24">
        <v>2.23</v>
      </c>
      <c r="J229" s="24">
        <v>2.39</v>
      </c>
      <c r="K229" s="26"/>
      <c r="L229" s="26">
        <f t="shared" si="886"/>
        <v>0</v>
      </c>
      <c r="M229" s="26"/>
      <c r="N229" s="26">
        <f t="shared" si="887"/>
        <v>0</v>
      </c>
      <c r="O229" s="26"/>
      <c r="P229" s="26">
        <f t="shared" si="888"/>
        <v>0</v>
      </c>
      <c r="Q229" s="26">
        <v>2</v>
      </c>
      <c r="R229" s="26">
        <f t="shared" si="889"/>
        <v>133049.69216000001</v>
      </c>
      <c r="S229" s="26"/>
      <c r="T229" s="26">
        <f t="shared" si="890"/>
        <v>0</v>
      </c>
      <c r="U229" s="26">
        <v>130</v>
      </c>
      <c r="V229" s="26">
        <f t="shared" si="891"/>
        <v>8648229.9903999995</v>
      </c>
      <c r="W229" s="26">
        <v>514</v>
      </c>
      <c r="X229" s="26">
        <f t="shared" si="892"/>
        <v>40410820.13696</v>
      </c>
      <c r="Y229" s="26"/>
      <c r="Z229" s="26">
        <f t="shared" si="893"/>
        <v>0</v>
      </c>
      <c r="AA229" s="26"/>
      <c r="AB229" s="26">
        <f t="shared" si="894"/>
        <v>0</v>
      </c>
      <c r="AC229" s="26"/>
      <c r="AD229" s="26">
        <f t="shared" si="895"/>
        <v>0</v>
      </c>
      <c r="AE229" s="26">
        <v>44</v>
      </c>
      <c r="AF229" s="26">
        <f t="shared" si="896"/>
        <v>2700908.7508479999</v>
      </c>
      <c r="AG229" s="26"/>
      <c r="AH229" s="26">
        <f t="shared" si="897"/>
        <v>0</v>
      </c>
      <c r="AI229" s="26"/>
      <c r="AJ229" s="26">
        <f t="shared" si="898"/>
        <v>0</v>
      </c>
      <c r="AK229" s="26"/>
      <c r="AL229" s="26">
        <f t="shared" si="899"/>
        <v>0</v>
      </c>
      <c r="AM229" s="26">
        <v>0</v>
      </c>
      <c r="AN229" s="26">
        <f t="shared" si="900"/>
        <v>0</v>
      </c>
      <c r="AO229" s="26"/>
      <c r="AP229" s="26">
        <f t="shared" si="901"/>
        <v>0</v>
      </c>
      <c r="AQ229" s="26"/>
      <c r="AR229" s="26">
        <f t="shared" si="902"/>
        <v>0</v>
      </c>
      <c r="AS229" s="26"/>
      <c r="AT229" s="26">
        <f t="shared" si="903"/>
        <v>0</v>
      </c>
      <c r="AU229" s="26"/>
      <c r="AV229" s="26">
        <f t="shared" si="904"/>
        <v>0</v>
      </c>
      <c r="AW229" s="26"/>
      <c r="AX229" s="26">
        <f t="shared" si="905"/>
        <v>0</v>
      </c>
      <c r="AY229" s="26"/>
      <c r="AZ229" s="26">
        <f t="shared" si="906"/>
        <v>0</v>
      </c>
      <c r="BA229" s="26"/>
      <c r="BB229" s="26">
        <f t="shared" si="907"/>
        <v>0</v>
      </c>
      <c r="BC229" s="26"/>
      <c r="BD229" s="26">
        <f t="shared" si="908"/>
        <v>0</v>
      </c>
      <c r="BE229" s="26"/>
      <c r="BF229" s="26">
        <f t="shared" si="909"/>
        <v>0</v>
      </c>
      <c r="BG229" s="26">
        <v>66</v>
      </c>
      <c r="BH229" s="26">
        <f t="shared" si="910"/>
        <v>4390639.8412800012</v>
      </c>
      <c r="BI229" s="26"/>
      <c r="BJ229" s="26">
        <f t="shared" si="911"/>
        <v>0</v>
      </c>
      <c r="BK229" s="26"/>
      <c r="BL229" s="26">
        <f t="shared" si="912"/>
        <v>0</v>
      </c>
      <c r="BM229" s="26"/>
      <c r="BN229" s="26">
        <f t="shared" si="913"/>
        <v>0</v>
      </c>
      <c r="BO229" s="26"/>
      <c r="BP229" s="26">
        <f t="shared" si="914"/>
        <v>0</v>
      </c>
      <c r="BQ229" s="26">
        <v>5</v>
      </c>
      <c r="BR229" s="26">
        <f t="shared" si="915"/>
        <v>368305.73875199992</v>
      </c>
      <c r="BS229" s="26"/>
      <c r="BT229" s="26">
        <f t="shared" si="916"/>
        <v>0</v>
      </c>
      <c r="BU229" s="26">
        <v>0</v>
      </c>
      <c r="BV229" s="26">
        <f t="shared" si="917"/>
        <v>0</v>
      </c>
      <c r="BW229" s="26">
        <v>40</v>
      </c>
      <c r="BX229" s="26">
        <f t="shared" si="918"/>
        <v>2786786.2794239996</v>
      </c>
      <c r="BY229" s="26"/>
      <c r="BZ229" s="26">
        <f t="shared" si="919"/>
        <v>0</v>
      </c>
      <c r="CA229" s="26">
        <v>28</v>
      </c>
      <c r="CB229" s="26">
        <f t="shared" si="920"/>
        <v>1950750.3955968001</v>
      </c>
      <c r="CC229" s="26"/>
      <c r="CD229" s="26">
        <f t="shared" si="921"/>
        <v>0</v>
      </c>
      <c r="CE229" s="26">
        <v>0</v>
      </c>
      <c r="CF229" s="26">
        <f t="shared" si="922"/>
        <v>0</v>
      </c>
      <c r="CG229" s="26"/>
      <c r="CH229" s="26">
        <f t="shared" si="923"/>
        <v>0</v>
      </c>
      <c r="CI229" s="26">
        <v>20</v>
      </c>
      <c r="CJ229" s="26">
        <f t="shared" si="924"/>
        <v>1509509.2346879998</v>
      </c>
      <c r="CK229" s="26"/>
      <c r="CL229" s="26">
        <f t="shared" si="925"/>
        <v>0</v>
      </c>
      <c r="CM229" s="27"/>
      <c r="CN229" s="27">
        <f t="shared" si="926"/>
        <v>0</v>
      </c>
      <c r="CO229" s="26">
        <v>20</v>
      </c>
      <c r="CP229" s="26">
        <f t="shared" si="927"/>
        <v>1509509.2346879998</v>
      </c>
      <c r="CQ229" s="26"/>
      <c r="CR229" s="26">
        <f t="shared" si="928"/>
        <v>0</v>
      </c>
      <c r="CS229" s="26"/>
      <c r="CT229" s="26">
        <f t="shared" si="929"/>
        <v>0</v>
      </c>
      <c r="CU229" s="26"/>
      <c r="CV229" s="26">
        <f t="shared" si="930"/>
        <v>0</v>
      </c>
      <c r="CW229" s="26"/>
      <c r="CX229" s="26">
        <f t="shared" si="931"/>
        <v>0</v>
      </c>
      <c r="CY229" s="26"/>
      <c r="CZ229" s="26">
        <f t="shared" si="932"/>
        <v>0</v>
      </c>
      <c r="DA229" s="26"/>
      <c r="DB229" s="26">
        <f t="shared" si="933"/>
        <v>0</v>
      </c>
      <c r="DC229" s="26"/>
      <c r="DD229" s="26">
        <f t="shared" si="934"/>
        <v>0</v>
      </c>
      <c r="DE229" s="26"/>
      <c r="DF229" s="26">
        <f t="shared" si="935"/>
        <v>0</v>
      </c>
      <c r="DG229" s="26"/>
      <c r="DH229" s="26"/>
      <c r="DI229" s="26"/>
      <c r="DJ229" s="26"/>
      <c r="DK229" s="26"/>
      <c r="DL229" s="26">
        <f t="shared" si="936"/>
        <v>0</v>
      </c>
      <c r="DM229" s="26"/>
      <c r="DN229" s="26"/>
      <c r="DO229" s="26"/>
      <c r="DP229" s="26"/>
      <c r="DQ229" s="32">
        <f t="shared" si="937"/>
        <v>869</v>
      </c>
      <c r="DR229" s="32">
        <f t="shared" si="938"/>
        <v>64408509.294796795</v>
      </c>
    </row>
    <row r="230" spans="1:122" s="6" customFormat="1" x14ac:dyDescent="0.25">
      <c r="A230" s="33"/>
      <c r="B230" s="35">
        <v>196</v>
      </c>
      <c r="C230" s="23" t="s">
        <v>292</v>
      </c>
      <c r="D230" s="24">
        <f t="shared" si="811"/>
        <v>18150.400000000001</v>
      </c>
      <c r="E230" s="30">
        <v>0.78</v>
      </c>
      <c r="F230" s="25">
        <v>1</v>
      </c>
      <c r="G230" s="24">
        <v>1.4</v>
      </c>
      <c r="H230" s="24">
        <v>1.68</v>
      </c>
      <c r="I230" s="24">
        <v>2.23</v>
      </c>
      <c r="J230" s="24">
        <v>2.39</v>
      </c>
      <c r="K230" s="26"/>
      <c r="L230" s="26">
        <f t="shared" si="886"/>
        <v>0</v>
      </c>
      <c r="M230" s="26">
        <v>12</v>
      </c>
      <c r="N230" s="26">
        <f t="shared" si="887"/>
        <v>309195.69407999999</v>
      </c>
      <c r="O230" s="26">
        <v>0</v>
      </c>
      <c r="P230" s="26">
        <f t="shared" si="888"/>
        <v>0</v>
      </c>
      <c r="Q230" s="26">
        <v>360</v>
      </c>
      <c r="R230" s="26">
        <f t="shared" si="889"/>
        <v>7848813.7728000022</v>
      </c>
      <c r="S230" s="26">
        <v>0</v>
      </c>
      <c r="T230" s="26">
        <f t="shared" si="890"/>
        <v>0</v>
      </c>
      <c r="U230" s="26">
        <v>90</v>
      </c>
      <c r="V230" s="26">
        <f t="shared" si="891"/>
        <v>1962203.4432000006</v>
      </c>
      <c r="W230" s="26">
        <v>10</v>
      </c>
      <c r="X230" s="26">
        <f t="shared" si="892"/>
        <v>257663.0784</v>
      </c>
      <c r="Y230" s="26">
        <v>0</v>
      </c>
      <c r="Z230" s="26">
        <f t="shared" si="893"/>
        <v>0</v>
      </c>
      <c r="AA230" s="26">
        <v>0</v>
      </c>
      <c r="AB230" s="26">
        <f t="shared" si="894"/>
        <v>0</v>
      </c>
      <c r="AC230" s="26"/>
      <c r="AD230" s="26">
        <f t="shared" si="895"/>
        <v>0</v>
      </c>
      <c r="AE230" s="26">
        <v>4</v>
      </c>
      <c r="AF230" s="26">
        <f t="shared" si="896"/>
        <v>80470.161408</v>
      </c>
      <c r="AG230" s="26">
        <v>20</v>
      </c>
      <c r="AH230" s="26">
        <f t="shared" si="897"/>
        <v>404332.83071999997</v>
      </c>
      <c r="AI230" s="26">
        <v>23</v>
      </c>
      <c r="AJ230" s="26">
        <f t="shared" si="898"/>
        <v>464982.755328</v>
      </c>
      <c r="AK230" s="26">
        <v>5</v>
      </c>
      <c r="AL230" s="26">
        <f t="shared" si="899"/>
        <v>95137.136639999997</v>
      </c>
      <c r="AM230" s="26">
        <v>103</v>
      </c>
      <c r="AN230" s="26">
        <f t="shared" si="900"/>
        <v>2082314.0782080002</v>
      </c>
      <c r="AO230" s="26">
        <v>0</v>
      </c>
      <c r="AP230" s="26">
        <f t="shared" si="901"/>
        <v>0</v>
      </c>
      <c r="AQ230" s="26">
        <v>0</v>
      </c>
      <c r="AR230" s="26">
        <f t="shared" si="902"/>
        <v>0</v>
      </c>
      <c r="AS230" s="26">
        <v>85</v>
      </c>
      <c r="AT230" s="26">
        <f t="shared" si="903"/>
        <v>1853192.1408000004</v>
      </c>
      <c r="AU230" s="26">
        <v>14</v>
      </c>
      <c r="AV230" s="26">
        <f t="shared" si="904"/>
        <v>288582.6478080001</v>
      </c>
      <c r="AW230" s="26">
        <v>0</v>
      </c>
      <c r="AX230" s="26">
        <f t="shared" si="905"/>
        <v>0</v>
      </c>
      <c r="AY230" s="26">
        <v>0</v>
      </c>
      <c r="AZ230" s="26">
        <f t="shared" si="906"/>
        <v>0</v>
      </c>
      <c r="BA230" s="26">
        <v>0</v>
      </c>
      <c r="BB230" s="26">
        <f t="shared" si="907"/>
        <v>0</v>
      </c>
      <c r="BC230" s="26">
        <v>0</v>
      </c>
      <c r="BD230" s="26">
        <f t="shared" si="908"/>
        <v>0</v>
      </c>
      <c r="BE230" s="26">
        <v>1</v>
      </c>
      <c r="BF230" s="26">
        <f t="shared" si="909"/>
        <v>18036.415488000002</v>
      </c>
      <c r="BG230" s="26">
        <v>70</v>
      </c>
      <c r="BH230" s="26">
        <f t="shared" si="910"/>
        <v>1526158.2336000002</v>
      </c>
      <c r="BI230" s="26"/>
      <c r="BJ230" s="26">
        <f t="shared" si="911"/>
        <v>0</v>
      </c>
      <c r="BK230" s="26">
        <v>1</v>
      </c>
      <c r="BL230" s="26">
        <f t="shared" si="912"/>
        <v>18036.415488000002</v>
      </c>
      <c r="BM230" s="26">
        <v>12</v>
      </c>
      <c r="BN230" s="26">
        <f t="shared" si="913"/>
        <v>399575.97388800001</v>
      </c>
      <c r="BO230" s="26">
        <v>2</v>
      </c>
      <c r="BP230" s="26">
        <f t="shared" si="914"/>
        <v>71352.852480000001</v>
      </c>
      <c r="BQ230" s="26">
        <v>24</v>
      </c>
      <c r="BR230" s="26">
        <f t="shared" si="915"/>
        <v>579385.16213760001</v>
      </c>
      <c r="BS230" s="26">
        <v>19</v>
      </c>
      <c r="BT230" s="26">
        <f t="shared" si="916"/>
        <v>433825.34307839995</v>
      </c>
      <c r="BU230" s="26">
        <v>17</v>
      </c>
      <c r="BV230" s="26">
        <f t="shared" si="917"/>
        <v>566065.96300800005</v>
      </c>
      <c r="BW230" s="26">
        <v>53</v>
      </c>
      <c r="BX230" s="26">
        <f t="shared" si="918"/>
        <v>1210144.3780608</v>
      </c>
      <c r="BY230" s="26">
        <v>3</v>
      </c>
      <c r="BZ230" s="26">
        <f t="shared" si="919"/>
        <v>72423.145267200001</v>
      </c>
      <c r="CA230" s="26">
        <v>91</v>
      </c>
      <c r="CB230" s="26">
        <f t="shared" si="920"/>
        <v>2077795.0642176</v>
      </c>
      <c r="CC230" s="26">
        <v>6</v>
      </c>
      <c r="CD230" s="26">
        <f t="shared" si="921"/>
        <v>144846.2905344</v>
      </c>
      <c r="CE230" s="26">
        <v>65</v>
      </c>
      <c r="CF230" s="26">
        <f t="shared" si="922"/>
        <v>1569168.1474559999</v>
      </c>
      <c r="CG230" s="26"/>
      <c r="CH230" s="26">
        <f t="shared" si="923"/>
        <v>0</v>
      </c>
      <c r="CI230" s="26">
        <v>50</v>
      </c>
      <c r="CJ230" s="26">
        <f t="shared" si="924"/>
        <v>1236782.7763200002</v>
      </c>
      <c r="CK230" s="26">
        <v>30</v>
      </c>
      <c r="CL230" s="26">
        <f t="shared" si="925"/>
        <v>742069.6657919999</v>
      </c>
      <c r="CM230" s="27">
        <v>114</v>
      </c>
      <c r="CN230" s="27">
        <f t="shared" si="926"/>
        <v>2819864.7300096005</v>
      </c>
      <c r="CO230" s="26">
        <v>100</v>
      </c>
      <c r="CP230" s="26">
        <f t="shared" si="927"/>
        <v>2473565.5526400004</v>
      </c>
      <c r="CQ230" s="26">
        <v>0</v>
      </c>
      <c r="CR230" s="26">
        <f t="shared" si="928"/>
        <v>0</v>
      </c>
      <c r="CS230" s="26">
        <v>0</v>
      </c>
      <c r="CT230" s="26">
        <f t="shared" si="929"/>
        <v>0</v>
      </c>
      <c r="CU230" s="26">
        <v>25</v>
      </c>
      <c r="CV230" s="26">
        <f t="shared" si="930"/>
        <v>713528.52480000001</v>
      </c>
      <c r="CW230" s="26">
        <v>1</v>
      </c>
      <c r="CX230" s="26">
        <f t="shared" si="931"/>
        <v>28541.140992000004</v>
      </c>
      <c r="CY230" s="26">
        <v>1</v>
      </c>
      <c r="CZ230" s="26">
        <f t="shared" si="932"/>
        <v>24735.655526400005</v>
      </c>
      <c r="DA230" s="26">
        <v>6</v>
      </c>
      <c r="DB230" s="26">
        <f t="shared" si="933"/>
        <v>144846.2905344</v>
      </c>
      <c r="DC230" s="26">
        <v>6</v>
      </c>
      <c r="DD230" s="26">
        <f t="shared" si="934"/>
        <v>284137.25184000004</v>
      </c>
      <c r="DE230" s="26">
        <v>5</v>
      </c>
      <c r="DF230" s="26">
        <f t="shared" si="935"/>
        <v>236851.82975999999</v>
      </c>
      <c r="DG230" s="26"/>
      <c r="DH230" s="26"/>
      <c r="DI230" s="26"/>
      <c r="DJ230" s="26"/>
      <c r="DK230" s="26"/>
      <c r="DL230" s="26">
        <f t="shared" si="936"/>
        <v>0</v>
      </c>
      <c r="DM230" s="26"/>
      <c r="DN230" s="26"/>
      <c r="DO230" s="26"/>
      <c r="DP230" s="26"/>
      <c r="DQ230" s="32">
        <f t="shared" si="937"/>
        <v>1428</v>
      </c>
      <c r="DR230" s="32">
        <f t="shared" si="938"/>
        <v>33038624.542310402</v>
      </c>
    </row>
    <row r="231" spans="1:122" x14ac:dyDescent="0.25">
      <c r="A231" s="28"/>
      <c r="B231" s="35">
        <v>197</v>
      </c>
      <c r="C231" s="23" t="s">
        <v>293</v>
      </c>
      <c r="D231" s="24">
        <f t="shared" si="811"/>
        <v>18150.400000000001</v>
      </c>
      <c r="E231" s="30">
        <v>1.54</v>
      </c>
      <c r="F231" s="25">
        <v>1</v>
      </c>
      <c r="G231" s="24">
        <v>1.4</v>
      </c>
      <c r="H231" s="24">
        <v>1.68</v>
      </c>
      <c r="I231" s="24">
        <v>2.23</v>
      </c>
      <c r="J231" s="24">
        <v>2.39</v>
      </c>
      <c r="K231" s="31"/>
      <c r="L231" s="26">
        <f t="shared" si="886"/>
        <v>0</v>
      </c>
      <c r="M231" s="26"/>
      <c r="N231" s="26">
        <f t="shared" si="887"/>
        <v>0</v>
      </c>
      <c r="O231" s="26"/>
      <c r="P231" s="26">
        <f t="shared" si="888"/>
        <v>0</v>
      </c>
      <c r="Q231" s="26"/>
      <c r="R231" s="26">
        <f t="shared" si="889"/>
        <v>0</v>
      </c>
      <c r="S231" s="26"/>
      <c r="T231" s="26">
        <f t="shared" si="890"/>
        <v>0</v>
      </c>
      <c r="U231" s="26">
        <v>4</v>
      </c>
      <c r="V231" s="26">
        <f t="shared" si="891"/>
        <v>172181.95456000001</v>
      </c>
      <c r="W231" s="26"/>
      <c r="X231" s="26">
        <f t="shared" si="892"/>
        <v>0</v>
      </c>
      <c r="Y231" s="26"/>
      <c r="Z231" s="26">
        <f t="shared" si="893"/>
        <v>0</v>
      </c>
      <c r="AA231" s="26"/>
      <c r="AB231" s="26">
        <f t="shared" si="894"/>
        <v>0</v>
      </c>
      <c r="AC231" s="26"/>
      <c r="AD231" s="26">
        <f t="shared" si="895"/>
        <v>0</v>
      </c>
      <c r="AE231" s="26"/>
      <c r="AF231" s="26">
        <f t="shared" si="896"/>
        <v>0</v>
      </c>
      <c r="AG231" s="26"/>
      <c r="AH231" s="26">
        <f t="shared" si="897"/>
        <v>0</v>
      </c>
      <c r="AI231" s="26"/>
      <c r="AJ231" s="26">
        <f t="shared" si="898"/>
        <v>0</v>
      </c>
      <c r="AK231" s="26"/>
      <c r="AL231" s="26">
        <f t="shared" si="899"/>
        <v>0</v>
      </c>
      <c r="AM231" s="26"/>
      <c r="AN231" s="26">
        <f t="shared" si="900"/>
        <v>0</v>
      </c>
      <c r="AO231" s="26"/>
      <c r="AP231" s="26">
        <f t="shared" si="901"/>
        <v>0</v>
      </c>
      <c r="AQ231" s="26"/>
      <c r="AR231" s="26">
        <f t="shared" si="902"/>
        <v>0</v>
      </c>
      <c r="AS231" s="26"/>
      <c r="AT231" s="26">
        <f t="shared" si="903"/>
        <v>0</v>
      </c>
      <c r="AU231" s="26"/>
      <c r="AV231" s="26">
        <f t="shared" si="904"/>
        <v>0</v>
      </c>
      <c r="AW231" s="26"/>
      <c r="AX231" s="26">
        <f t="shared" si="905"/>
        <v>0</v>
      </c>
      <c r="AY231" s="26"/>
      <c r="AZ231" s="26">
        <f t="shared" si="906"/>
        <v>0</v>
      </c>
      <c r="BA231" s="26"/>
      <c r="BB231" s="26">
        <f t="shared" si="907"/>
        <v>0</v>
      </c>
      <c r="BC231" s="26"/>
      <c r="BD231" s="26">
        <f t="shared" si="908"/>
        <v>0</v>
      </c>
      <c r="BE231" s="26"/>
      <c r="BF231" s="26">
        <f t="shared" si="909"/>
        <v>0</v>
      </c>
      <c r="BG231" s="26">
        <v>10</v>
      </c>
      <c r="BH231" s="26">
        <f t="shared" si="910"/>
        <v>430454.88640000002</v>
      </c>
      <c r="BI231" s="26"/>
      <c r="BJ231" s="26">
        <f t="shared" si="911"/>
        <v>0</v>
      </c>
      <c r="BK231" s="26"/>
      <c r="BL231" s="26">
        <f t="shared" si="912"/>
        <v>0</v>
      </c>
      <c r="BM231" s="26"/>
      <c r="BN231" s="26">
        <f t="shared" si="913"/>
        <v>0</v>
      </c>
      <c r="BO231" s="26"/>
      <c r="BP231" s="26">
        <f t="shared" si="914"/>
        <v>0</v>
      </c>
      <c r="BQ231" s="26"/>
      <c r="BR231" s="26">
        <f t="shared" si="915"/>
        <v>0</v>
      </c>
      <c r="BS231" s="26"/>
      <c r="BT231" s="26">
        <f t="shared" si="916"/>
        <v>0</v>
      </c>
      <c r="BU231" s="26"/>
      <c r="BV231" s="26">
        <f t="shared" si="917"/>
        <v>0</v>
      </c>
      <c r="BW231" s="26"/>
      <c r="BX231" s="26">
        <f t="shared" si="918"/>
        <v>0</v>
      </c>
      <c r="BY231" s="26"/>
      <c r="BZ231" s="26">
        <f t="shared" si="919"/>
        <v>0</v>
      </c>
      <c r="CA231" s="26"/>
      <c r="CB231" s="26">
        <f t="shared" si="920"/>
        <v>0</v>
      </c>
      <c r="CC231" s="26"/>
      <c r="CD231" s="26">
        <f t="shared" si="921"/>
        <v>0</v>
      </c>
      <c r="CE231" s="26"/>
      <c r="CF231" s="26">
        <f t="shared" si="922"/>
        <v>0</v>
      </c>
      <c r="CG231" s="26"/>
      <c r="CH231" s="26">
        <f t="shared" si="923"/>
        <v>0</v>
      </c>
      <c r="CI231" s="26"/>
      <c r="CJ231" s="26">
        <f t="shared" si="924"/>
        <v>0</v>
      </c>
      <c r="CK231" s="26"/>
      <c r="CL231" s="26">
        <f t="shared" si="925"/>
        <v>0</v>
      </c>
      <c r="CM231" s="27"/>
      <c r="CN231" s="27">
        <f t="shared" si="926"/>
        <v>0</v>
      </c>
      <c r="CO231" s="26">
        <v>6</v>
      </c>
      <c r="CP231" s="26">
        <f t="shared" si="927"/>
        <v>293022.38085120003</v>
      </c>
      <c r="CQ231" s="26"/>
      <c r="CR231" s="26">
        <f t="shared" si="928"/>
        <v>0</v>
      </c>
      <c r="CS231" s="26"/>
      <c r="CT231" s="26">
        <f t="shared" si="929"/>
        <v>0</v>
      </c>
      <c r="CU231" s="26"/>
      <c r="CV231" s="26">
        <f t="shared" si="930"/>
        <v>0</v>
      </c>
      <c r="CW231" s="26"/>
      <c r="CX231" s="26">
        <f t="shared" si="931"/>
        <v>0</v>
      </c>
      <c r="CY231" s="26"/>
      <c r="CZ231" s="26">
        <f t="shared" si="932"/>
        <v>0</v>
      </c>
      <c r="DA231" s="26"/>
      <c r="DB231" s="26">
        <f t="shared" si="933"/>
        <v>0</v>
      </c>
      <c r="DC231" s="26"/>
      <c r="DD231" s="26">
        <f t="shared" si="934"/>
        <v>0</v>
      </c>
      <c r="DE231" s="26"/>
      <c r="DF231" s="26">
        <f t="shared" si="935"/>
        <v>0</v>
      </c>
      <c r="DG231" s="26"/>
      <c r="DH231" s="26"/>
      <c r="DI231" s="26"/>
      <c r="DJ231" s="26"/>
      <c r="DK231" s="26"/>
      <c r="DL231" s="26">
        <f t="shared" si="936"/>
        <v>0</v>
      </c>
      <c r="DM231" s="26"/>
      <c r="DN231" s="26"/>
      <c r="DO231" s="26"/>
      <c r="DP231" s="26"/>
      <c r="DQ231" s="32">
        <f t="shared" si="937"/>
        <v>20</v>
      </c>
      <c r="DR231" s="32">
        <f t="shared" si="938"/>
        <v>895659.22181120003</v>
      </c>
    </row>
    <row r="232" spans="1:122" s="6" customFormat="1" ht="30" x14ac:dyDescent="0.25">
      <c r="A232" s="33"/>
      <c r="B232" s="35">
        <v>198</v>
      </c>
      <c r="C232" s="23" t="s">
        <v>294</v>
      </c>
      <c r="D232" s="24">
        <f t="shared" si="811"/>
        <v>18150.400000000001</v>
      </c>
      <c r="E232" s="30">
        <v>0.75</v>
      </c>
      <c r="F232" s="25">
        <v>1</v>
      </c>
      <c r="G232" s="24">
        <v>1.4</v>
      </c>
      <c r="H232" s="24">
        <v>1.68</v>
      </c>
      <c r="I232" s="24">
        <v>2.23</v>
      </c>
      <c r="J232" s="24">
        <v>2.39</v>
      </c>
      <c r="K232" s="26">
        <v>41</v>
      </c>
      <c r="L232" s="26">
        <f t="shared" si="886"/>
        <v>812629.70880000002</v>
      </c>
      <c r="M232" s="26">
        <v>169</v>
      </c>
      <c r="N232" s="26">
        <f t="shared" si="887"/>
        <v>4187025.0240000002</v>
      </c>
      <c r="O232" s="26">
        <v>0</v>
      </c>
      <c r="P232" s="26">
        <f t="shared" si="888"/>
        <v>0</v>
      </c>
      <c r="Q232" s="26">
        <v>0</v>
      </c>
      <c r="R232" s="26">
        <f t="shared" si="889"/>
        <v>0</v>
      </c>
      <c r="S232" s="26">
        <v>0</v>
      </c>
      <c r="T232" s="26">
        <f t="shared" si="890"/>
        <v>0</v>
      </c>
      <c r="U232" s="26">
        <v>2</v>
      </c>
      <c r="V232" s="26">
        <f t="shared" si="891"/>
        <v>41927.424000000006</v>
      </c>
      <c r="W232" s="26">
        <v>0</v>
      </c>
      <c r="X232" s="26">
        <f t="shared" si="892"/>
        <v>0</v>
      </c>
      <c r="Y232" s="26">
        <v>0</v>
      </c>
      <c r="Z232" s="26">
        <f t="shared" si="893"/>
        <v>0</v>
      </c>
      <c r="AA232" s="26">
        <v>0</v>
      </c>
      <c r="AB232" s="26">
        <f t="shared" si="894"/>
        <v>0</v>
      </c>
      <c r="AC232" s="26">
        <v>64</v>
      </c>
      <c r="AD232" s="26">
        <f t="shared" si="895"/>
        <v>1170918.6048000001</v>
      </c>
      <c r="AE232" s="26">
        <v>200</v>
      </c>
      <c r="AF232" s="26">
        <f t="shared" si="896"/>
        <v>3868757.7600000002</v>
      </c>
      <c r="AG232" s="26">
        <v>109</v>
      </c>
      <c r="AH232" s="26">
        <f t="shared" si="897"/>
        <v>2118859.5455999998</v>
      </c>
      <c r="AI232" s="26">
        <v>169</v>
      </c>
      <c r="AJ232" s="26">
        <f t="shared" si="898"/>
        <v>3285204.2496000002</v>
      </c>
      <c r="AK232" s="26">
        <v>5</v>
      </c>
      <c r="AL232" s="26">
        <f t="shared" si="899"/>
        <v>91478.015999999989</v>
      </c>
      <c r="AM232" s="26">
        <v>244</v>
      </c>
      <c r="AN232" s="26">
        <f t="shared" si="900"/>
        <v>4743135.1295999996</v>
      </c>
      <c r="AO232" s="26">
        <v>0</v>
      </c>
      <c r="AP232" s="26">
        <f t="shared" si="901"/>
        <v>0</v>
      </c>
      <c r="AQ232" s="26">
        <v>0</v>
      </c>
      <c r="AR232" s="26">
        <f t="shared" si="902"/>
        <v>0</v>
      </c>
      <c r="AS232" s="26">
        <v>30</v>
      </c>
      <c r="AT232" s="26">
        <f t="shared" si="903"/>
        <v>628911.35999999999</v>
      </c>
      <c r="AU232" s="26">
        <v>34</v>
      </c>
      <c r="AV232" s="26">
        <f t="shared" si="904"/>
        <v>673888.0512000001</v>
      </c>
      <c r="AW232" s="26">
        <v>0</v>
      </c>
      <c r="AX232" s="26">
        <f t="shared" si="905"/>
        <v>0</v>
      </c>
      <c r="AY232" s="26">
        <v>0</v>
      </c>
      <c r="AZ232" s="26">
        <f t="shared" si="906"/>
        <v>0</v>
      </c>
      <c r="BA232" s="26">
        <v>0</v>
      </c>
      <c r="BB232" s="26">
        <f t="shared" si="907"/>
        <v>0</v>
      </c>
      <c r="BC232" s="26">
        <v>485</v>
      </c>
      <c r="BD232" s="26">
        <f t="shared" si="908"/>
        <v>8411212.9919999987</v>
      </c>
      <c r="BE232" s="26">
        <v>765</v>
      </c>
      <c r="BF232" s="26">
        <f t="shared" si="909"/>
        <v>13267171.008000003</v>
      </c>
      <c r="BG232" s="26"/>
      <c r="BH232" s="26">
        <f t="shared" si="910"/>
        <v>0</v>
      </c>
      <c r="BI232" s="26">
        <v>0</v>
      </c>
      <c r="BJ232" s="26">
        <f t="shared" si="911"/>
        <v>0</v>
      </c>
      <c r="BK232" s="26">
        <v>2</v>
      </c>
      <c r="BL232" s="26">
        <f t="shared" si="912"/>
        <v>34685.414400000001</v>
      </c>
      <c r="BM232" s="26">
        <v>47</v>
      </c>
      <c r="BN232" s="26">
        <f t="shared" si="913"/>
        <v>1504813.3632</v>
      </c>
      <c r="BO232" s="26">
        <v>12</v>
      </c>
      <c r="BP232" s="26">
        <f t="shared" si="914"/>
        <v>411651.07200000004</v>
      </c>
      <c r="BQ232" s="26">
        <v>130</v>
      </c>
      <c r="BR232" s="26">
        <f t="shared" si="915"/>
        <v>3017631.0527999997</v>
      </c>
      <c r="BS232" s="26">
        <v>182</v>
      </c>
      <c r="BT232" s="26">
        <f t="shared" si="916"/>
        <v>3995759.7388800001</v>
      </c>
      <c r="BU232" s="26">
        <v>108</v>
      </c>
      <c r="BV232" s="26">
        <f t="shared" si="917"/>
        <v>3457869.0047999998</v>
      </c>
      <c r="BW232" s="26">
        <v>221</v>
      </c>
      <c r="BX232" s="26">
        <f t="shared" si="918"/>
        <v>4851993.9686400006</v>
      </c>
      <c r="BY232" s="26">
        <v>318</v>
      </c>
      <c r="BZ232" s="26">
        <f t="shared" si="919"/>
        <v>7381589.8060800005</v>
      </c>
      <c r="CA232" s="26">
        <v>257</v>
      </c>
      <c r="CB232" s="26">
        <f t="shared" si="920"/>
        <v>5642364.0268800007</v>
      </c>
      <c r="CC232" s="26">
        <v>193</v>
      </c>
      <c r="CD232" s="26">
        <f t="shared" si="921"/>
        <v>4480021.4860800002</v>
      </c>
      <c r="CE232" s="26">
        <v>277</v>
      </c>
      <c r="CF232" s="26">
        <f t="shared" si="922"/>
        <v>6429875.3971200008</v>
      </c>
      <c r="CG232" s="26">
        <v>2</v>
      </c>
      <c r="CH232" s="26">
        <f t="shared" si="923"/>
        <v>41622.497280000003</v>
      </c>
      <c r="CI232" s="26">
        <v>463</v>
      </c>
      <c r="CJ232" s="26">
        <f t="shared" si="924"/>
        <v>11012123.56608</v>
      </c>
      <c r="CK232" s="26">
        <v>8</v>
      </c>
      <c r="CL232" s="26">
        <f t="shared" si="925"/>
        <v>190274.27328000002</v>
      </c>
      <c r="CM232" s="27">
        <v>30</v>
      </c>
      <c r="CN232" s="27">
        <f t="shared" si="926"/>
        <v>713528.52480000001</v>
      </c>
      <c r="CO232" s="26">
        <v>28</v>
      </c>
      <c r="CP232" s="26">
        <f t="shared" si="927"/>
        <v>665959.95647999994</v>
      </c>
      <c r="CQ232" s="26">
        <v>0</v>
      </c>
      <c r="CR232" s="26">
        <f t="shared" si="928"/>
        <v>0</v>
      </c>
      <c r="CS232" s="26">
        <v>0</v>
      </c>
      <c r="CT232" s="26">
        <f t="shared" si="929"/>
        <v>0</v>
      </c>
      <c r="CU232" s="26">
        <v>600</v>
      </c>
      <c r="CV232" s="26">
        <f t="shared" si="930"/>
        <v>16466042.879999999</v>
      </c>
      <c r="CW232" s="26">
        <v>370</v>
      </c>
      <c r="CX232" s="26">
        <f t="shared" si="931"/>
        <v>10154059.776000001</v>
      </c>
      <c r="CY232" s="26">
        <v>63</v>
      </c>
      <c r="CZ232" s="26">
        <f t="shared" si="932"/>
        <v>1498409.9020800001</v>
      </c>
      <c r="DA232" s="26">
        <v>1</v>
      </c>
      <c r="DB232" s="26">
        <f t="shared" si="933"/>
        <v>23212.546559999999</v>
      </c>
      <c r="DC232" s="26">
        <v>44</v>
      </c>
      <c r="DD232" s="26">
        <f t="shared" si="934"/>
        <v>2003531.9040000003</v>
      </c>
      <c r="DE232" s="26">
        <v>74</v>
      </c>
      <c r="DF232" s="26">
        <f t="shared" si="935"/>
        <v>3370583.7312000003</v>
      </c>
      <c r="DG232" s="26"/>
      <c r="DH232" s="26"/>
      <c r="DI232" s="26"/>
      <c r="DJ232" s="26"/>
      <c r="DK232" s="26"/>
      <c r="DL232" s="26">
        <f t="shared" si="936"/>
        <v>0</v>
      </c>
      <c r="DM232" s="26"/>
      <c r="DN232" s="26"/>
      <c r="DO232" s="26"/>
      <c r="DP232" s="26"/>
      <c r="DQ232" s="32">
        <f t="shared" si="937"/>
        <v>5747</v>
      </c>
      <c r="DR232" s="32">
        <f t="shared" si="938"/>
        <v>130648722.76224001</v>
      </c>
    </row>
    <row r="233" spans="1:122" s="6" customFormat="1" x14ac:dyDescent="0.25">
      <c r="A233" s="33"/>
      <c r="B233" s="35">
        <v>199</v>
      </c>
      <c r="C233" s="23" t="s">
        <v>295</v>
      </c>
      <c r="D233" s="24">
        <f t="shared" si="811"/>
        <v>18150.400000000001</v>
      </c>
      <c r="E233" s="30">
        <v>0.89</v>
      </c>
      <c r="F233" s="25">
        <v>1</v>
      </c>
      <c r="G233" s="24">
        <v>1.4</v>
      </c>
      <c r="H233" s="24">
        <v>1.68</v>
      </c>
      <c r="I233" s="24">
        <v>2.23</v>
      </c>
      <c r="J233" s="24">
        <v>2.39</v>
      </c>
      <c r="K233" s="26">
        <v>1</v>
      </c>
      <c r="L233" s="26">
        <f t="shared" si="886"/>
        <v>23520.014336000004</v>
      </c>
      <c r="M233" s="26">
        <v>36</v>
      </c>
      <c r="N233" s="26">
        <f t="shared" si="887"/>
        <v>1058400.64512</v>
      </c>
      <c r="O233" s="26">
        <v>0</v>
      </c>
      <c r="P233" s="26">
        <f t="shared" si="888"/>
        <v>0</v>
      </c>
      <c r="Q233" s="26">
        <v>0</v>
      </c>
      <c r="R233" s="26">
        <f t="shared" si="889"/>
        <v>0</v>
      </c>
      <c r="S233" s="26">
        <v>0</v>
      </c>
      <c r="T233" s="26">
        <f t="shared" si="890"/>
        <v>0</v>
      </c>
      <c r="U233" s="26">
        <v>146</v>
      </c>
      <c r="V233" s="26">
        <f t="shared" si="891"/>
        <v>3632032.9830400003</v>
      </c>
      <c r="W233" s="26">
        <v>0</v>
      </c>
      <c r="X233" s="26">
        <f t="shared" si="892"/>
        <v>0</v>
      </c>
      <c r="Y233" s="26">
        <v>0</v>
      </c>
      <c r="Z233" s="26">
        <f t="shared" si="893"/>
        <v>0</v>
      </c>
      <c r="AA233" s="26">
        <v>0</v>
      </c>
      <c r="AB233" s="26">
        <f t="shared" si="894"/>
        <v>0</v>
      </c>
      <c r="AC233" s="26">
        <v>26</v>
      </c>
      <c r="AD233" s="26">
        <f t="shared" si="895"/>
        <v>564480.34406400006</v>
      </c>
      <c r="AE233" s="26">
        <v>35</v>
      </c>
      <c r="AF233" s="26">
        <f t="shared" si="896"/>
        <v>803412.02815999987</v>
      </c>
      <c r="AG233" s="26">
        <v>40</v>
      </c>
      <c r="AH233" s="26">
        <f t="shared" si="897"/>
        <v>922708.25471999997</v>
      </c>
      <c r="AI233" s="26">
        <v>19</v>
      </c>
      <c r="AJ233" s="26">
        <f t="shared" si="898"/>
        <v>438286.42099199997</v>
      </c>
      <c r="AK233" s="26">
        <v>20</v>
      </c>
      <c r="AL233" s="26">
        <f t="shared" si="899"/>
        <v>434215.64927999995</v>
      </c>
      <c r="AM233" s="26">
        <v>160</v>
      </c>
      <c r="AN233" s="26">
        <f t="shared" si="900"/>
        <v>3690833.0188799999</v>
      </c>
      <c r="AO233" s="26">
        <v>0</v>
      </c>
      <c r="AP233" s="26">
        <f t="shared" si="901"/>
        <v>0</v>
      </c>
      <c r="AQ233" s="26">
        <v>0</v>
      </c>
      <c r="AR233" s="26">
        <f t="shared" si="902"/>
        <v>0</v>
      </c>
      <c r="AS233" s="26">
        <v>270</v>
      </c>
      <c r="AT233" s="26">
        <f t="shared" si="903"/>
        <v>6716773.3248000005</v>
      </c>
      <c r="AU233" s="26">
        <v>155</v>
      </c>
      <c r="AV233" s="26">
        <f t="shared" si="904"/>
        <v>3645602.2220800002</v>
      </c>
      <c r="AW233" s="26">
        <v>0</v>
      </c>
      <c r="AX233" s="26">
        <f t="shared" si="905"/>
        <v>0</v>
      </c>
      <c r="AY233" s="26">
        <v>0</v>
      </c>
      <c r="AZ233" s="26">
        <f t="shared" si="906"/>
        <v>0</v>
      </c>
      <c r="BA233" s="26">
        <v>0</v>
      </c>
      <c r="BB233" s="26">
        <f t="shared" si="907"/>
        <v>0</v>
      </c>
      <c r="BC233" s="26">
        <v>6</v>
      </c>
      <c r="BD233" s="26">
        <f t="shared" si="908"/>
        <v>123480.07526400001</v>
      </c>
      <c r="BE233" s="26">
        <v>5</v>
      </c>
      <c r="BF233" s="26">
        <f t="shared" si="909"/>
        <v>102900.06272</v>
      </c>
      <c r="BG233" s="26">
        <v>40</v>
      </c>
      <c r="BH233" s="26">
        <f t="shared" si="910"/>
        <v>995077.52960000001</v>
      </c>
      <c r="BI233" s="26"/>
      <c r="BJ233" s="26">
        <f t="shared" si="911"/>
        <v>0</v>
      </c>
      <c r="BK233" s="26">
        <v>1</v>
      </c>
      <c r="BL233" s="26">
        <f t="shared" si="912"/>
        <v>20580.012544000001</v>
      </c>
      <c r="BM233" s="26">
        <v>16</v>
      </c>
      <c r="BN233" s="26">
        <f t="shared" si="913"/>
        <v>607901.90899199992</v>
      </c>
      <c r="BO233" s="26">
        <v>7</v>
      </c>
      <c r="BP233" s="26">
        <f t="shared" si="914"/>
        <v>284954.01984000002</v>
      </c>
      <c r="BQ233" s="26">
        <v>29</v>
      </c>
      <c r="BR233" s="26">
        <f t="shared" si="915"/>
        <v>798821.10228480003</v>
      </c>
      <c r="BS233" s="26">
        <v>37</v>
      </c>
      <c r="BT233" s="26">
        <f t="shared" si="916"/>
        <v>963958.74140159995</v>
      </c>
      <c r="BU233" s="26">
        <v>34</v>
      </c>
      <c r="BV233" s="26">
        <f t="shared" si="917"/>
        <v>1291791.5566080001</v>
      </c>
      <c r="BW233" s="26">
        <v>41</v>
      </c>
      <c r="BX233" s="26">
        <f t="shared" si="918"/>
        <v>1068170.4972288001</v>
      </c>
      <c r="BY233" s="26">
        <v>61</v>
      </c>
      <c r="BZ233" s="26">
        <f t="shared" si="919"/>
        <v>1680278.8703232</v>
      </c>
      <c r="CA233" s="26">
        <v>149</v>
      </c>
      <c r="CB233" s="26">
        <f t="shared" si="920"/>
        <v>3881887.9045631997</v>
      </c>
      <c r="CC233" s="26">
        <v>50</v>
      </c>
      <c r="CD233" s="26">
        <f t="shared" si="921"/>
        <v>1377277.7625600002</v>
      </c>
      <c r="CE233" s="26">
        <v>37</v>
      </c>
      <c r="CF233" s="26">
        <f t="shared" si="922"/>
        <v>1019185.5442943998</v>
      </c>
      <c r="CG233" s="26">
        <v>4</v>
      </c>
      <c r="CH233" s="26">
        <f t="shared" si="923"/>
        <v>98784.060211200005</v>
      </c>
      <c r="CI233" s="26">
        <v>173</v>
      </c>
      <c r="CJ233" s="26">
        <f t="shared" si="924"/>
        <v>4882754.9761535991</v>
      </c>
      <c r="CK233" s="26">
        <v>97</v>
      </c>
      <c r="CL233" s="26">
        <f t="shared" si="925"/>
        <v>2737729.6687104004</v>
      </c>
      <c r="CM233" s="27">
        <v>67</v>
      </c>
      <c r="CN233" s="27">
        <f t="shared" si="926"/>
        <v>1891009.1526144</v>
      </c>
      <c r="CO233" s="26">
        <v>97</v>
      </c>
      <c r="CP233" s="26">
        <f t="shared" si="927"/>
        <v>2737729.6687104004</v>
      </c>
      <c r="CQ233" s="26">
        <v>0</v>
      </c>
      <c r="CR233" s="26">
        <f t="shared" si="928"/>
        <v>0</v>
      </c>
      <c r="CS233" s="26">
        <v>0</v>
      </c>
      <c r="CT233" s="26">
        <f t="shared" si="929"/>
        <v>0</v>
      </c>
      <c r="CU233" s="26"/>
      <c r="CV233" s="26">
        <f t="shared" si="930"/>
        <v>0</v>
      </c>
      <c r="CW233" s="26">
        <v>0</v>
      </c>
      <c r="CX233" s="26">
        <f t="shared" si="931"/>
        <v>0</v>
      </c>
      <c r="CY233" s="26">
        <v>12</v>
      </c>
      <c r="CZ233" s="26">
        <f t="shared" si="932"/>
        <v>338688.20643840003</v>
      </c>
      <c r="DA233" s="26">
        <v>8</v>
      </c>
      <c r="DB233" s="26">
        <f t="shared" si="933"/>
        <v>220364.4420096</v>
      </c>
      <c r="DC233" s="26">
        <v>13</v>
      </c>
      <c r="DD233" s="26">
        <f t="shared" si="934"/>
        <v>702450.42816000013</v>
      </c>
      <c r="DE233" s="26">
        <v>12</v>
      </c>
      <c r="DF233" s="26">
        <f t="shared" si="935"/>
        <v>648609.62611200009</v>
      </c>
      <c r="DG233" s="26"/>
      <c r="DH233" s="26"/>
      <c r="DI233" s="26"/>
      <c r="DJ233" s="26"/>
      <c r="DK233" s="26"/>
      <c r="DL233" s="26">
        <f t="shared" si="936"/>
        <v>0</v>
      </c>
      <c r="DM233" s="26"/>
      <c r="DN233" s="26"/>
      <c r="DO233" s="26"/>
      <c r="DP233" s="26"/>
      <c r="DQ233" s="32">
        <f t="shared" si="937"/>
        <v>1904</v>
      </c>
      <c r="DR233" s="32">
        <f t="shared" si="938"/>
        <v>50404650.72281599</v>
      </c>
    </row>
    <row r="234" spans="1:122" ht="30" x14ac:dyDescent="0.25">
      <c r="A234" s="28"/>
      <c r="B234" s="35">
        <v>200</v>
      </c>
      <c r="C234" s="23" t="s">
        <v>296</v>
      </c>
      <c r="D234" s="24">
        <f t="shared" si="811"/>
        <v>18150.400000000001</v>
      </c>
      <c r="E234" s="38">
        <v>0.27</v>
      </c>
      <c r="F234" s="25">
        <v>1</v>
      </c>
      <c r="G234" s="24">
        <v>1.4</v>
      </c>
      <c r="H234" s="24">
        <v>1.68</v>
      </c>
      <c r="I234" s="24">
        <v>2.23</v>
      </c>
      <c r="J234" s="24">
        <v>2.39</v>
      </c>
      <c r="K234" s="26"/>
      <c r="L234" s="26">
        <f t="shared" si="886"/>
        <v>0</v>
      </c>
      <c r="M234" s="26">
        <v>5</v>
      </c>
      <c r="N234" s="26">
        <f t="shared" si="887"/>
        <v>44595.532800000001</v>
      </c>
      <c r="O234" s="26"/>
      <c r="P234" s="26">
        <f t="shared" si="888"/>
        <v>0</v>
      </c>
      <c r="Q234" s="26">
        <v>3</v>
      </c>
      <c r="R234" s="26">
        <f t="shared" si="889"/>
        <v>22640.808960000006</v>
      </c>
      <c r="S234" s="26"/>
      <c r="T234" s="26">
        <f t="shared" si="890"/>
        <v>0</v>
      </c>
      <c r="U234" s="26"/>
      <c r="V234" s="26">
        <f t="shared" si="891"/>
        <v>0</v>
      </c>
      <c r="W234" s="26"/>
      <c r="X234" s="26">
        <f t="shared" si="892"/>
        <v>0</v>
      </c>
      <c r="Y234" s="26"/>
      <c r="Z234" s="26">
        <f t="shared" si="893"/>
        <v>0</v>
      </c>
      <c r="AA234" s="26"/>
      <c r="AB234" s="26">
        <f t="shared" si="894"/>
        <v>0</v>
      </c>
      <c r="AC234" s="26"/>
      <c r="AD234" s="26">
        <f t="shared" si="895"/>
        <v>0</v>
      </c>
      <c r="AE234" s="26">
        <v>55</v>
      </c>
      <c r="AF234" s="26">
        <f t="shared" si="896"/>
        <v>383007.01824</v>
      </c>
      <c r="AG234" s="26"/>
      <c r="AH234" s="26">
        <f t="shared" si="897"/>
        <v>0</v>
      </c>
      <c r="AI234" s="26">
        <v>11</v>
      </c>
      <c r="AJ234" s="26">
        <f t="shared" si="898"/>
        <v>76978.750464000012</v>
      </c>
      <c r="AK234" s="26"/>
      <c r="AL234" s="26">
        <f t="shared" si="899"/>
        <v>0</v>
      </c>
      <c r="AM234" s="26">
        <v>13</v>
      </c>
      <c r="AN234" s="26">
        <f t="shared" si="900"/>
        <v>90974.886912000002</v>
      </c>
      <c r="AO234" s="26"/>
      <c r="AP234" s="26">
        <f t="shared" si="901"/>
        <v>0</v>
      </c>
      <c r="AQ234" s="26"/>
      <c r="AR234" s="26">
        <f t="shared" si="902"/>
        <v>0</v>
      </c>
      <c r="AS234" s="26">
        <v>136</v>
      </c>
      <c r="AT234" s="26">
        <f t="shared" si="903"/>
        <v>1026383.3395200003</v>
      </c>
      <c r="AU234" s="26"/>
      <c r="AV234" s="26">
        <f t="shared" si="904"/>
        <v>0</v>
      </c>
      <c r="AW234" s="26"/>
      <c r="AX234" s="26">
        <f t="shared" si="905"/>
        <v>0</v>
      </c>
      <c r="AY234" s="26"/>
      <c r="AZ234" s="26">
        <f t="shared" si="906"/>
        <v>0</v>
      </c>
      <c r="BA234" s="26"/>
      <c r="BB234" s="26">
        <f t="shared" si="907"/>
        <v>0</v>
      </c>
      <c r="BC234" s="26"/>
      <c r="BD234" s="26">
        <f t="shared" si="908"/>
        <v>0</v>
      </c>
      <c r="BE234" s="26"/>
      <c r="BF234" s="26">
        <f t="shared" si="909"/>
        <v>0</v>
      </c>
      <c r="BG234" s="26"/>
      <c r="BH234" s="26">
        <f t="shared" si="910"/>
        <v>0</v>
      </c>
      <c r="BI234" s="26"/>
      <c r="BJ234" s="26">
        <f t="shared" si="911"/>
        <v>0</v>
      </c>
      <c r="BK234" s="26"/>
      <c r="BL234" s="26">
        <f t="shared" si="912"/>
        <v>0</v>
      </c>
      <c r="BM234" s="26"/>
      <c r="BN234" s="26">
        <f t="shared" si="913"/>
        <v>0</v>
      </c>
      <c r="BO234" s="26">
        <v>1</v>
      </c>
      <c r="BP234" s="26">
        <f t="shared" si="914"/>
        <v>12349.532160000002</v>
      </c>
      <c r="BQ234" s="26">
        <v>2</v>
      </c>
      <c r="BR234" s="26">
        <f t="shared" si="915"/>
        <v>16713.033523200003</v>
      </c>
      <c r="BS234" s="26">
        <v>8</v>
      </c>
      <c r="BT234" s="26">
        <f t="shared" si="916"/>
        <v>63229.604659200013</v>
      </c>
      <c r="BU234" s="26">
        <v>7</v>
      </c>
      <c r="BV234" s="26">
        <f t="shared" si="917"/>
        <v>80683.610112000009</v>
      </c>
      <c r="BW234" s="26">
        <v>34</v>
      </c>
      <c r="BX234" s="26">
        <f t="shared" si="918"/>
        <v>268725.81980160007</v>
      </c>
      <c r="BY234" s="26">
        <v>2</v>
      </c>
      <c r="BZ234" s="26">
        <f t="shared" si="919"/>
        <v>16713.033523200003</v>
      </c>
      <c r="CA234" s="26">
        <v>40</v>
      </c>
      <c r="CB234" s="26">
        <f t="shared" si="920"/>
        <v>316148.02329599997</v>
      </c>
      <c r="CC234" s="26">
        <v>5</v>
      </c>
      <c r="CD234" s="26">
        <f t="shared" si="921"/>
        <v>41782.583807999996</v>
      </c>
      <c r="CE234" s="26">
        <v>50</v>
      </c>
      <c r="CF234" s="26">
        <f t="shared" si="922"/>
        <v>417825.83808000002</v>
      </c>
      <c r="CG234" s="26"/>
      <c r="CH234" s="26">
        <f t="shared" si="923"/>
        <v>0</v>
      </c>
      <c r="CI234" s="26">
        <v>46</v>
      </c>
      <c r="CJ234" s="26">
        <f t="shared" si="924"/>
        <v>393867.74568960001</v>
      </c>
      <c r="CK234" s="26">
        <v>6</v>
      </c>
      <c r="CL234" s="26">
        <f t="shared" si="925"/>
        <v>51374.053785600001</v>
      </c>
      <c r="CM234" s="27">
        <v>4</v>
      </c>
      <c r="CN234" s="27">
        <f t="shared" si="926"/>
        <v>34249.369190400008</v>
      </c>
      <c r="CO234" s="26">
        <v>18</v>
      </c>
      <c r="CP234" s="26">
        <f t="shared" si="927"/>
        <v>154122.1613568</v>
      </c>
      <c r="CQ234" s="26"/>
      <c r="CR234" s="26">
        <f t="shared" si="928"/>
        <v>0</v>
      </c>
      <c r="CS234" s="26"/>
      <c r="CT234" s="26">
        <f t="shared" si="929"/>
        <v>0</v>
      </c>
      <c r="CU234" s="26">
        <v>25</v>
      </c>
      <c r="CV234" s="26">
        <f t="shared" si="930"/>
        <v>246990.64320000002</v>
      </c>
      <c r="CW234" s="26">
        <v>1</v>
      </c>
      <c r="CX234" s="26">
        <f t="shared" si="931"/>
        <v>9879.6257280000027</v>
      </c>
      <c r="CY234" s="26">
        <v>1</v>
      </c>
      <c r="CZ234" s="26">
        <f t="shared" si="932"/>
        <v>8562.342297600002</v>
      </c>
      <c r="DA234" s="26"/>
      <c r="DB234" s="26">
        <f t="shared" si="933"/>
        <v>0</v>
      </c>
      <c r="DC234" s="26"/>
      <c r="DD234" s="26">
        <f t="shared" si="934"/>
        <v>0</v>
      </c>
      <c r="DE234" s="26"/>
      <c r="DF234" s="26">
        <f t="shared" si="935"/>
        <v>0</v>
      </c>
      <c r="DG234" s="26"/>
      <c r="DH234" s="26"/>
      <c r="DI234" s="26"/>
      <c r="DJ234" s="26"/>
      <c r="DK234" s="26"/>
      <c r="DL234" s="26">
        <f t="shared" si="936"/>
        <v>0</v>
      </c>
      <c r="DM234" s="26"/>
      <c r="DN234" s="26"/>
      <c r="DO234" s="26"/>
      <c r="DP234" s="26"/>
      <c r="DQ234" s="32">
        <f t="shared" si="937"/>
        <v>473</v>
      </c>
      <c r="DR234" s="32">
        <f t="shared" si="938"/>
        <v>3777797.3571072002</v>
      </c>
    </row>
    <row r="235" spans="1:122" ht="30" x14ac:dyDescent="0.25">
      <c r="A235" s="28"/>
      <c r="B235" s="35">
        <v>201</v>
      </c>
      <c r="C235" s="23" t="s">
        <v>297</v>
      </c>
      <c r="D235" s="24">
        <f t="shared" si="811"/>
        <v>18150.400000000001</v>
      </c>
      <c r="E235" s="38">
        <v>0.63</v>
      </c>
      <c r="F235" s="25">
        <v>1</v>
      </c>
      <c r="G235" s="24">
        <v>1.4</v>
      </c>
      <c r="H235" s="24">
        <v>1.68</v>
      </c>
      <c r="I235" s="24">
        <v>2.23</v>
      </c>
      <c r="J235" s="24">
        <v>2.39</v>
      </c>
      <c r="K235" s="26"/>
      <c r="L235" s="26">
        <f t="shared" si="886"/>
        <v>0</v>
      </c>
      <c r="M235" s="26">
        <v>132</v>
      </c>
      <c r="N235" s="26">
        <f t="shared" si="887"/>
        <v>2747084.8204800002</v>
      </c>
      <c r="O235" s="26"/>
      <c r="P235" s="26">
        <f t="shared" si="888"/>
        <v>0</v>
      </c>
      <c r="Q235" s="26">
        <v>30</v>
      </c>
      <c r="R235" s="26">
        <f t="shared" si="889"/>
        <v>528285.54240000003</v>
      </c>
      <c r="S235" s="26"/>
      <c r="T235" s="26">
        <f t="shared" si="890"/>
        <v>0</v>
      </c>
      <c r="U235" s="26">
        <v>34</v>
      </c>
      <c r="V235" s="26">
        <f t="shared" si="891"/>
        <v>598723.61472000019</v>
      </c>
      <c r="W235" s="26"/>
      <c r="X235" s="26">
        <f t="shared" si="892"/>
        <v>0</v>
      </c>
      <c r="Y235" s="26"/>
      <c r="Z235" s="26">
        <f t="shared" si="893"/>
        <v>0</v>
      </c>
      <c r="AA235" s="26"/>
      <c r="AB235" s="26">
        <f t="shared" si="894"/>
        <v>0</v>
      </c>
      <c r="AC235" s="26"/>
      <c r="AD235" s="26">
        <f t="shared" si="895"/>
        <v>0</v>
      </c>
      <c r="AE235" s="26">
        <v>12</v>
      </c>
      <c r="AF235" s="26">
        <f t="shared" si="896"/>
        <v>194985.39110399995</v>
      </c>
      <c r="AG235" s="26">
        <v>22</v>
      </c>
      <c r="AH235" s="26">
        <f t="shared" si="897"/>
        <v>359234.168832</v>
      </c>
      <c r="AI235" s="26">
        <v>22</v>
      </c>
      <c r="AJ235" s="26">
        <f t="shared" si="898"/>
        <v>359234.168832</v>
      </c>
      <c r="AK235" s="26"/>
      <c r="AL235" s="26">
        <f t="shared" si="899"/>
        <v>0</v>
      </c>
      <c r="AM235" s="26">
        <v>32</v>
      </c>
      <c r="AN235" s="26">
        <f t="shared" si="900"/>
        <v>522522.42739199998</v>
      </c>
      <c r="AO235" s="26"/>
      <c r="AP235" s="26">
        <f t="shared" si="901"/>
        <v>0</v>
      </c>
      <c r="AQ235" s="26"/>
      <c r="AR235" s="26">
        <f t="shared" si="902"/>
        <v>0</v>
      </c>
      <c r="AS235" s="26">
        <v>635</v>
      </c>
      <c r="AT235" s="26">
        <f t="shared" si="903"/>
        <v>11182043.980800001</v>
      </c>
      <c r="AU235" s="26">
        <v>5</v>
      </c>
      <c r="AV235" s="26">
        <f t="shared" si="904"/>
        <v>83244.994559999992</v>
      </c>
      <c r="AW235" s="26"/>
      <c r="AX235" s="26">
        <f t="shared" si="905"/>
        <v>0</v>
      </c>
      <c r="AY235" s="26"/>
      <c r="AZ235" s="26">
        <f t="shared" si="906"/>
        <v>0</v>
      </c>
      <c r="BA235" s="26"/>
      <c r="BB235" s="26">
        <f t="shared" si="907"/>
        <v>0</v>
      </c>
      <c r="BC235" s="26"/>
      <c r="BD235" s="26">
        <f t="shared" si="908"/>
        <v>0</v>
      </c>
      <c r="BE235" s="26"/>
      <c r="BF235" s="26">
        <f t="shared" si="909"/>
        <v>0</v>
      </c>
      <c r="BG235" s="26"/>
      <c r="BH235" s="26">
        <f t="shared" si="910"/>
        <v>0</v>
      </c>
      <c r="BI235" s="26">
        <v>1</v>
      </c>
      <c r="BJ235" s="26">
        <f t="shared" si="911"/>
        <v>16648.998911999999</v>
      </c>
      <c r="BK235" s="26"/>
      <c r="BL235" s="26">
        <f t="shared" si="912"/>
        <v>0</v>
      </c>
      <c r="BM235" s="26"/>
      <c r="BN235" s="26">
        <f t="shared" si="913"/>
        <v>0</v>
      </c>
      <c r="BO235" s="26">
        <v>2</v>
      </c>
      <c r="BP235" s="26">
        <f t="shared" si="914"/>
        <v>57631.150079999999</v>
      </c>
      <c r="BQ235" s="26">
        <v>13</v>
      </c>
      <c r="BR235" s="26">
        <f t="shared" si="915"/>
        <v>253481.00843519997</v>
      </c>
      <c r="BS235" s="26">
        <v>44</v>
      </c>
      <c r="BT235" s="26">
        <f t="shared" si="916"/>
        <v>811446.59312640002</v>
      </c>
      <c r="BU235" s="26">
        <v>10</v>
      </c>
      <c r="BV235" s="26">
        <f t="shared" si="917"/>
        <v>268945.36703999998</v>
      </c>
      <c r="BW235" s="26">
        <v>20</v>
      </c>
      <c r="BX235" s="26">
        <f t="shared" si="918"/>
        <v>368839.36051199998</v>
      </c>
      <c r="BY235" s="26">
        <v>1</v>
      </c>
      <c r="BZ235" s="26">
        <f t="shared" si="919"/>
        <v>19498.539110399997</v>
      </c>
      <c r="CA235" s="26">
        <v>86</v>
      </c>
      <c r="CB235" s="26">
        <f t="shared" si="920"/>
        <v>1586009.2502016001</v>
      </c>
      <c r="CC235" s="26">
        <v>8</v>
      </c>
      <c r="CD235" s="26">
        <f t="shared" si="921"/>
        <v>155988.31288319998</v>
      </c>
      <c r="CE235" s="26">
        <v>34</v>
      </c>
      <c r="CF235" s="26">
        <f t="shared" si="922"/>
        <v>662950.32975360006</v>
      </c>
      <c r="CG235" s="26"/>
      <c r="CH235" s="26">
        <f t="shared" si="923"/>
        <v>0</v>
      </c>
      <c r="CI235" s="26">
        <v>82</v>
      </c>
      <c r="CJ235" s="26">
        <f t="shared" si="924"/>
        <v>1638261.4929407998</v>
      </c>
      <c r="CK235" s="26">
        <v>6</v>
      </c>
      <c r="CL235" s="26">
        <f t="shared" si="925"/>
        <v>119872.7921664</v>
      </c>
      <c r="CM235" s="27">
        <v>38</v>
      </c>
      <c r="CN235" s="27">
        <f t="shared" si="926"/>
        <v>759194.35038720013</v>
      </c>
      <c r="CO235" s="26">
        <v>73</v>
      </c>
      <c r="CP235" s="26">
        <f t="shared" si="927"/>
        <v>1458452.3046912001</v>
      </c>
      <c r="CQ235" s="26"/>
      <c r="CR235" s="26">
        <f t="shared" si="928"/>
        <v>0</v>
      </c>
      <c r="CS235" s="26"/>
      <c r="CT235" s="26">
        <f t="shared" si="929"/>
        <v>0</v>
      </c>
      <c r="CU235" s="26">
        <v>42</v>
      </c>
      <c r="CV235" s="26">
        <f t="shared" si="930"/>
        <v>968203.32134399994</v>
      </c>
      <c r="CW235" s="26">
        <v>4</v>
      </c>
      <c r="CX235" s="26">
        <f t="shared" si="931"/>
        <v>92209.840127999996</v>
      </c>
      <c r="CY235" s="26">
        <v>4</v>
      </c>
      <c r="CZ235" s="26">
        <f t="shared" si="932"/>
        <v>79915.194777600002</v>
      </c>
      <c r="DA235" s="26">
        <v>2</v>
      </c>
      <c r="DB235" s="26">
        <f t="shared" si="933"/>
        <v>38997.078220799995</v>
      </c>
      <c r="DC235" s="26">
        <v>2</v>
      </c>
      <c r="DD235" s="26">
        <f t="shared" si="934"/>
        <v>76498.490879999998</v>
      </c>
      <c r="DE235" s="26">
        <v>1</v>
      </c>
      <c r="DF235" s="26">
        <f t="shared" si="935"/>
        <v>38260.680192</v>
      </c>
      <c r="DG235" s="26"/>
      <c r="DH235" s="26"/>
      <c r="DI235" s="26"/>
      <c r="DJ235" s="26"/>
      <c r="DK235" s="26"/>
      <c r="DL235" s="26">
        <f t="shared" si="936"/>
        <v>0</v>
      </c>
      <c r="DM235" s="26"/>
      <c r="DN235" s="26"/>
      <c r="DO235" s="26"/>
      <c r="DP235" s="26"/>
      <c r="DQ235" s="32">
        <f t="shared" si="937"/>
        <v>1397</v>
      </c>
      <c r="DR235" s="32">
        <f t="shared" si="938"/>
        <v>26046663.564902402</v>
      </c>
    </row>
    <row r="236" spans="1:122" ht="30" x14ac:dyDescent="0.25">
      <c r="A236" s="28"/>
      <c r="B236" s="35">
        <v>202</v>
      </c>
      <c r="C236" s="23" t="s">
        <v>298</v>
      </c>
      <c r="D236" s="24">
        <f t="shared" si="811"/>
        <v>18150.400000000001</v>
      </c>
      <c r="E236" s="30">
        <v>0.86</v>
      </c>
      <c r="F236" s="25">
        <v>1</v>
      </c>
      <c r="G236" s="24">
        <v>1.4</v>
      </c>
      <c r="H236" s="24">
        <v>1.68</v>
      </c>
      <c r="I236" s="24">
        <v>2.23</v>
      </c>
      <c r="J236" s="24">
        <v>2.39</v>
      </c>
      <c r="K236" s="26"/>
      <c r="L236" s="26">
        <f t="shared" si="886"/>
        <v>0</v>
      </c>
      <c r="M236" s="26">
        <v>194</v>
      </c>
      <c r="N236" s="26">
        <f t="shared" si="887"/>
        <v>5511347.1795199998</v>
      </c>
      <c r="O236" s="26">
        <v>0</v>
      </c>
      <c r="P236" s="26">
        <f t="shared" si="888"/>
        <v>0</v>
      </c>
      <c r="Q236" s="26"/>
      <c r="R236" s="26">
        <f t="shared" si="889"/>
        <v>0</v>
      </c>
      <c r="S236" s="26">
        <v>0</v>
      </c>
      <c r="T236" s="26">
        <f t="shared" si="890"/>
        <v>0</v>
      </c>
      <c r="U236" s="26">
        <v>150</v>
      </c>
      <c r="V236" s="26">
        <f t="shared" si="891"/>
        <v>3605758.4640000002</v>
      </c>
      <c r="W236" s="26">
        <v>0</v>
      </c>
      <c r="X236" s="26">
        <f t="shared" si="892"/>
        <v>0</v>
      </c>
      <c r="Y236" s="26">
        <v>0</v>
      </c>
      <c r="Z236" s="26">
        <f t="shared" si="893"/>
        <v>0</v>
      </c>
      <c r="AA236" s="26">
        <v>0</v>
      </c>
      <c r="AB236" s="26">
        <f t="shared" si="894"/>
        <v>0</v>
      </c>
      <c r="AC236" s="26">
        <v>23</v>
      </c>
      <c r="AD236" s="26">
        <f t="shared" si="895"/>
        <v>482516.04172799992</v>
      </c>
      <c r="AE236" s="26">
        <v>18</v>
      </c>
      <c r="AF236" s="26">
        <f t="shared" si="896"/>
        <v>399255.80083199992</v>
      </c>
      <c r="AG236" s="26">
        <v>38</v>
      </c>
      <c r="AH236" s="26">
        <f t="shared" si="897"/>
        <v>847025.44281600008</v>
      </c>
      <c r="AI236" s="26">
        <v>35</v>
      </c>
      <c r="AJ236" s="26">
        <f t="shared" si="898"/>
        <v>780155.01312000002</v>
      </c>
      <c r="AK236" s="26">
        <v>4</v>
      </c>
      <c r="AL236" s="26">
        <f t="shared" si="899"/>
        <v>83915.833343999999</v>
      </c>
      <c r="AM236" s="26">
        <v>48</v>
      </c>
      <c r="AN236" s="26">
        <f t="shared" si="900"/>
        <v>1069926.8751360001</v>
      </c>
      <c r="AO236" s="26">
        <v>0</v>
      </c>
      <c r="AP236" s="26">
        <f t="shared" si="901"/>
        <v>0</v>
      </c>
      <c r="AQ236" s="26">
        <v>0</v>
      </c>
      <c r="AR236" s="26">
        <f t="shared" si="902"/>
        <v>0</v>
      </c>
      <c r="AS236" s="26">
        <v>276</v>
      </c>
      <c r="AT236" s="26">
        <f t="shared" si="903"/>
        <v>6634595.5737600001</v>
      </c>
      <c r="AU236" s="26">
        <v>26</v>
      </c>
      <c r="AV236" s="26">
        <f t="shared" si="904"/>
        <v>590907.32646399993</v>
      </c>
      <c r="AW236" s="26">
        <v>0</v>
      </c>
      <c r="AX236" s="26">
        <f t="shared" si="905"/>
        <v>0</v>
      </c>
      <c r="AY236" s="26">
        <v>0</v>
      </c>
      <c r="AZ236" s="26">
        <f t="shared" si="906"/>
        <v>0</v>
      </c>
      <c r="BA236" s="26">
        <v>0</v>
      </c>
      <c r="BB236" s="26">
        <f t="shared" si="907"/>
        <v>0</v>
      </c>
      <c r="BC236" s="26">
        <v>10</v>
      </c>
      <c r="BD236" s="26">
        <f t="shared" si="908"/>
        <v>198863.04256</v>
      </c>
      <c r="BE236" s="26">
        <v>160</v>
      </c>
      <c r="BF236" s="26">
        <f t="shared" si="909"/>
        <v>3181808.68096</v>
      </c>
      <c r="BG236" s="26">
        <v>60</v>
      </c>
      <c r="BH236" s="26">
        <f t="shared" si="910"/>
        <v>1442303.3856000002</v>
      </c>
      <c r="BI236" s="26">
        <v>4</v>
      </c>
      <c r="BJ236" s="26">
        <f t="shared" si="911"/>
        <v>90908.819456000012</v>
      </c>
      <c r="BK236" s="26"/>
      <c r="BL236" s="26">
        <f t="shared" si="912"/>
        <v>0</v>
      </c>
      <c r="BM236" s="26">
        <v>25</v>
      </c>
      <c r="BN236" s="26">
        <f t="shared" si="913"/>
        <v>917829.42720000003</v>
      </c>
      <c r="BO236" s="26">
        <v>2</v>
      </c>
      <c r="BP236" s="26">
        <f t="shared" si="914"/>
        <v>78671.093760000003</v>
      </c>
      <c r="BQ236" s="26">
        <v>74</v>
      </c>
      <c r="BR236" s="26">
        <f t="shared" si="915"/>
        <v>1969661.9507711998</v>
      </c>
      <c r="BS236" s="26">
        <v>55</v>
      </c>
      <c r="BT236" s="26">
        <f t="shared" si="916"/>
        <v>1384611.2501759999</v>
      </c>
      <c r="BU236" s="26">
        <v>28</v>
      </c>
      <c r="BV236" s="26">
        <f t="shared" si="917"/>
        <v>1027968.958464</v>
      </c>
      <c r="BW236" s="26">
        <v>67</v>
      </c>
      <c r="BX236" s="26">
        <f t="shared" si="918"/>
        <v>1686708.2502144</v>
      </c>
      <c r="BY236" s="26">
        <v>76</v>
      </c>
      <c r="BZ236" s="26">
        <f t="shared" si="919"/>
        <v>2022896.0575487998</v>
      </c>
      <c r="CA236" s="26">
        <v>192</v>
      </c>
      <c r="CB236" s="26">
        <f t="shared" si="920"/>
        <v>4833552.0006144</v>
      </c>
      <c r="CC236" s="26">
        <v>20</v>
      </c>
      <c r="CD236" s="26">
        <f t="shared" si="921"/>
        <v>532341.06777599989</v>
      </c>
      <c r="CE236" s="26">
        <v>60</v>
      </c>
      <c r="CF236" s="26">
        <f t="shared" si="922"/>
        <v>1597023.2033279997</v>
      </c>
      <c r="CG236" s="26">
        <v>0</v>
      </c>
      <c r="CH236" s="26">
        <f t="shared" si="923"/>
        <v>0</v>
      </c>
      <c r="CI236" s="26">
        <v>193</v>
      </c>
      <c r="CJ236" s="26">
        <f t="shared" si="924"/>
        <v>5263620.6465023998</v>
      </c>
      <c r="CK236" s="26">
        <v>148</v>
      </c>
      <c r="CL236" s="26">
        <f t="shared" si="925"/>
        <v>4036351.5838464</v>
      </c>
      <c r="CM236" s="27">
        <v>28</v>
      </c>
      <c r="CN236" s="27">
        <f t="shared" si="926"/>
        <v>763634.08343040012</v>
      </c>
      <c r="CO236" s="26">
        <v>5</v>
      </c>
      <c r="CP236" s="26">
        <f t="shared" si="927"/>
        <v>136363.229184</v>
      </c>
      <c r="CQ236" s="26">
        <v>0</v>
      </c>
      <c r="CR236" s="26">
        <f t="shared" si="928"/>
        <v>0</v>
      </c>
      <c r="CS236" s="26">
        <v>0</v>
      </c>
      <c r="CT236" s="26">
        <f t="shared" si="929"/>
        <v>0</v>
      </c>
      <c r="CU236" s="26">
        <v>153</v>
      </c>
      <c r="CV236" s="26">
        <f t="shared" si="930"/>
        <v>4814670.938112</v>
      </c>
      <c r="CW236" s="26">
        <v>2</v>
      </c>
      <c r="CX236" s="26">
        <f t="shared" si="931"/>
        <v>62936.875008000003</v>
      </c>
      <c r="CY236" s="26">
        <v>27</v>
      </c>
      <c r="CZ236" s="26">
        <f t="shared" si="932"/>
        <v>736361.43759360013</v>
      </c>
      <c r="DA236" s="26">
        <v>2</v>
      </c>
      <c r="DB236" s="26">
        <f t="shared" si="933"/>
        <v>53234.106777599998</v>
      </c>
      <c r="DC236" s="26">
        <v>12</v>
      </c>
      <c r="DD236" s="26">
        <f t="shared" si="934"/>
        <v>626559.06816000014</v>
      </c>
      <c r="DE236" s="26">
        <v>23</v>
      </c>
      <c r="DF236" s="26">
        <f t="shared" si="935"/>
        <v>1201263.895552</v>
      </c>
      <c r="DG236" s="26"/>
      <c r="DH236" s="26"/>
      <c r="DI236" s="26"/>
      <c r="DJ236" s="26"/>
      <c r="DK236" s="26"/>
      <c r="DL236" s="26">
        <f t="shared" si="936"/>
        <v>0</v>
      </c>
      <c r="DM236" s="26"/>
      <c r="DN236" s="26"/>
      <c r="DO236" s="26"/>
      <c r="DP236" s="26"/>
      <c r="DQ236" s="32">
        <f t="shared" si="937"/>
        <v>2238</v>
      </c>
      <c r="DR236" s="32">
        <f t="shared" si="938"/>
        <v>58665546.603315204</v>
      </c>
    </row>
    <row r="237" spans="1:122" ht="30" x14ac:dyDescent="0.25">
      <c r="A237" s="28"/>
      <c r="B237" s="35">
        <v>203</v>
      </c>
      <c r="C237" s="23" t="s">
        <v>299</v>
      </c>
      <c r="D237" s="24">
        <f t="shared" si="811"/>
        <v>18150.400000000001</v>
      </c>
      <c r="E237" s="30">
        <v>0.49</v>
      </c>
      <c r="F237" s="25">
        <v>1</v>
      </c>
      <c r="G237" s="24">
        <v>1.4</v>
      </c>
      <c r="H237" s="24">
        <v>1.68</v>
      </c>
      <c r="I237" s="24">
        <v>2.23</v>
      </c>
      <c r="J237" s="24">
        <v>2.39</v>
      </c>
      <c r="K237" s="26"/>
      <c r="L237" s="26">
        <f t="shared" si="886"/>
        <v>0</v>
      </c>
      <c r="M237" s="26">
        <v>42</v>
      </c>
      <c r="N237" s="26">
        <f t="shared" si="887"/>
        <v>679834.12224000006</v>
      </c>
      <c r="O237" s="26">
        <v>0</v>
      </c>
      <c r="P237" s="26">
        <f t="shared" si="888"/>
        <v>0</v>
      </c>
      <c r="Q237" s="26"/>
      <c r="R237" s="26">
        <f t="shared" si="889"/>
        <v>0</v>
      </c>
      <c r="S237" s="26">
        <v>0</v>
      </c>
      <c r="T237" s="26">
        <f t="shared" si="890"/>
        <v>0</v>
      </c>
      <c r="U237" s="26">
        <v>180</v>
      </c>
      <c r="V237" s="26">
        <f t="shared" si="891"/>
        <v>2465332.5312000001</v>
      </c>
      <c r="W237" s="26">
        <v>0</v>
      </c>
      <c r="X237" s="26">
        <f t="shared" si="892"/>
        <v>0</v>
      </c>
      <c r="Y237" s="26">
        <v>0</v>
      </c>
      <c r="Z237" s="26">
        <f t="shared" si="893"/>
        <v>0</v>
      </c>
      <c r="AA237" s="26">
        <v>0</v>
      </c>
      <c r="AB237" s="26">
        <f t="shared" si="894"/>
        <v>0</v>
      </c>
      <c r="AC237" s="26">
        <v>4</v>
      </c>
      <c r="AD237" s="26">
        <f t="shared" si="895"/>
        <v>47812.509696000001</v>
      </c>
      <c r="AE237" s="26">
        <v>58</v>
      </c>
      <c r="AF237" s="26">
        <f t="shared" si="896"/>
        <v>733000.63692800002</v>
      </c>
      <c r="AG237" s="26">
        <v>59</v>
      </c>
      <c r="AH237" s="26">
        <f t="shared" si="897"/>
        <v>749311.675392</v>
      </c>
      <c r="AI237" s="26">
        <v>78</v>
      </c>
      <c r="AJ237" s="26">
        <f t="shared" si="898"/>
        <v>990615.43526400009</v>
      </c>
      <c r="AK237" s="26"/>
      <c r="AL237" s="26">
        <f t="shared" si="899"/>
        <v>0</v>
      </c>
      <c r="AM237" s="26">
        <v>112</v>
      </c>
      <c r="AN237" s="26">
        <f t="shared" si="900"/>
        <v>1422422.1634560002</v>
      </c>
      <c r="AO237" s="26">
        <v>0</v>
      </c>
      <c r="AP237" s="26">
        <f t="shared" si="901"/>
        <v>0</v>
      </c>
      <c r="AQ237" s="26">
        <v>0</v>
      </c>
      <c r="AR237" s="26">
        <f t="shared" si="902"/>
        <v>0</v>
      </c>
      <c r="AS237" s="26">
        <v>578</v>
      </c>
      <c r="AT237" s="26">
        <f t="shared" si="903"/>
        <v>7916456.6835200014</v>
      </c>
      <c r="AU237" s="26"/>
      <c r="AV237" s="26">
        <f t="shared" si="904"/>
        <v>0</v>
      </c>
      <c r="AW237" s="26">
        <v>0</v>
      </c>
      <c r="AX237" s="26">
        <f t="shared" si="905"/>
        <v>0</v>
      </c>
      <c r="AY237" s="26">
        <v>0</v>
      </c>
      <c r="AZ237" s="26">
        <f t="shared" si="906"/>
        <v>0</v>
      </c>
      <c r="BA237" s="26">
        <v>0</v>
      </c>
      <c r="BB237" s="26">
        <f t="shared" si="907"/>
        <v>0</v>
      </c>
      <c r="BC237" s="26">
        <v>0</v>
      </c>
      <c r="BD237" s="26">
        <f t="shared" si="908"/>
        <v>0</v>
      </c>
      <c r="BE237" s="26">
        <v>4</v>
      </c>
      <c r="BF237" s="26">
        <f t="shared" si="909"/>
        <v>45322.274816000005</v>
      </c>
      <c r="BG237" s="26">
        <v>10</v>
      </c>
      <c r="BH237" s="26">
        <f t="shared" si="910"/>
        <v>136962.9184</v>
      </c>
      <c r="BI237" s="26">
        <v>12</v>
      </c>
      <c r="BJ237" s="26">
        <f t="shared" si="911"/>
        <v>155390.65651200002</v>
      </c>
      <c r="BK237" s="26">
        <v>12</v>
      </c>
      <c r="BL237" s="26">
        <f t="shared" si="912"/>
        <v>135966.82444800003</v>
      </c>
      <c r="BM237" s="26">
        <v>10</v>
      </c>
      <c r="BN237" s="26">
        <f t="shared" si="913"/>
        <v>209179.72991999995</v>
      </c>
      <c r="BO237" s="26">
        <v>2</v>
      </c>
      <c r="BP237" s="26">
        <f t="shared" si="914"/>
        <v>44824.22784</v>
      </c>
      <c r="BQ237" s="26">
        <v>47</v>
      </c>
      <c r="BR237" s="26">
        <f t="shared" si="915"/>
        <v>712779.92970239988</v>
      </c>
      <c r="BS237" s="26">
        <v>65</v>
      </c>
      <c r="BT237" s="26">
        <f t="shared" si="916"/>
        <v>932343.93907199986</v>
      </c>
      <c r="BU237" s="26">
        <v>23</v>
      </c>
      <c r="BV237" s="26">
        <f t="shared" si="917"/>
        <v>481113.37881599995</v>
      </c>
      <c r="BW237" s="26">
        <v>76</v>
      </c>
      <c r="BX237" s="26">
        <f t="shared" si="918"/>
        <v>1090125.2210688</v>
      </c>
      <c r="BY237" s="26">
        <v>1</v>
      </c>
      <c r="BZ237" s="26">
        <f t="shared" si="919"/>
        <v>15165.530419199999</v>
      </c>
      <c r="CA237" s="26">
        <v>86</v>
      </c>
      <c r="CB237" s="26">
        <f t="shared" si="920"/>
        <v>1233562.7501568</v>
      </c>
      <c r="CC237" s="26">
        <v>46</v>
      </c>
      <c r="CD237" s="26">
        <f t="shared" si="921"/>
        <v>697614.39928319992</v>
      </c>
      <c r="CE237" s="26">
        <v>52</v>
      </c>
      <c r="CF237" s="26">
        <f t="shared" si="922"/>
        <v>788607.58179840003</v>
      </c>
      <c r="CG237" s="26">
        <v>0</v>
      </c>
      <c r="CH237" s="26">
        <f t="shared" si="923"/>
        <v>0</v>
      </c>
      <c r="CI237" s="26">
        <v>500</v>
      </c>
      <c r="CJ237" s="26">
        <f t="shared" si="924"/>
        <v>7769532.8256000001</v>
      </c>
      <c r="CK237" s="26">
        <v>4</v>
      </c>
      <c r="CL237" s="26">
        <f t="shared" si="925"/>
        <v>62156.262604800002</v>
      </c>
      <c r="CM237" s="27">
        <v>0</v>
      </c>
      <c r="CN237" s="27">
        <f t="shared" si="926"/>
        <v>0</v>
      </c>
      <c r="CO237" s="26"/>
      <c r="CP237" s="26">
        <f t="shared" si="927"/>
        <v>0</v>
      </c>
      <c r="CQ237" s="26">
        <v>0</v>
      </c>
      <c r="CR237" s="26">
        <f t="shared" si="928"/>
        <v>0</v>
      </c>
      <c r="CS237" s="26">
        <v>0</v>
      </c>
      <c r="CT237" s="26">
        <f t="shared" si="929"/>
        <v>0</v>
      </c>
      <c r="CU237" s="26">
        <v>2</v>
      </c>
      <c r="CV237" s="26">
        <f t="shared" si="930"/>
        <v>35859.382271999995</v>
      </c>
      <c r="CW237" s="26">
        <v>0</v>
      </c>
      <c r="CX237" s="26">
        <f t="shared" si="931"/>
        <v>0</v>
      </c>
      <c r="CY237" s="26">
        <v>20</v>
      </c>
      <c r="CZ237" s="26">
        <f t="shared" si="932"/>
        <v>310781.31302399997</v>
      </c>
      <c r="DA237" s="26">
        <v>30</v>
      </c>
      <c r="DB237" s="26">
        <f t="shared" si="933"/>
        <v>454965.91257599997</v>
      </c>
      <c r="DC237" s="26">
        <v>12</v>
      </c>
      <c r="DD237" s="26">
        <f t="shared" si="934"/>
        <v>356992.95744000003</v>
      </c>
      <c r="DE237" s="26">
        <v>23</v>
      </c>
      <c r="DF237" s="26">
        <f t="shared" si="935"/>
        <v>684441.05676800001</v>
      </c>
      <c r="DG237" s="26"/>
      <c r="DH237" s="26"/>
      <c r="DI237" s="26"/>
      <c r="DJ237" s="26"/>
      <c r="DK237" s="26"/>
      <c r="DL237" s="26">
        <f t="shared" si="936"/>
        <v>0</v>
      </c>
      <c r="DM237" s="26"/>
      <c r="DN237" s="26"/>
      <c r="DO237" s="26"/>
      <c r="DP237" s="26"/>
      <c r="DQ237" s="32">
        <f t="shared" si="937"/>
        <v>2148</v>
      </c>
      <c r="DR237" s="32">
        <f t="shared" si="938"/>
        <v>31358474.830233604</v>
      </c>
    </row>
    <row r="238" spans="1:122" ht="45" x14ac:dyDescent="0.25">
      <c r="A238" s="28"/>
      <c r="B238" s="35">
        <v>204</v>
      </c>
      <c r="C238" s="23" t="s">
        <v>300</v>
      </c>
      <c r="D238" s="24">
        <f t="shared" si="811"/>
        <v>18150.400000000001</v>
      </c>
      <c r="E238" s="24">
        <v>1</v>
      </c>
      <c r="F238" s="25">
        <v>1</v>
      </c>
      <c r="G238" s="24">
        <v>1.4</v>
      </c>
      <c r="H238" s="24">
        <v>1.68</v>
      </c>
      <c r="I238" s="24">
        <v>2.23</v>
      </c>
      <c r="J238" s="24">
        <v>2.39</v>
      </c>
      <c r="K238" s="26"/>
      <c r="L238" s="26">
        <f t="shared" si="886"/>
        <v>0</v>
      </c>
      <c r="M238" s="26">
        <v>2</v>
      </c>
      <c r="N238" s="26">
        <f t="shared" si="887"/>
        <v>66067.456000000006</v>
      </c>
      <c r="O238" s="26">
        <v>0</v>
      </c>
      <c r="P238" s="26">
        <f t="shared" si="888"/>
        <v>0</v>
      </c>
      <c r="Q238" s="26">
        <v>0</v>
      </c>
      <c r="R238" s="26">
        <f t="shared" si="889"/>
        <v>0</v>
      </c>
      <c r="S238" s="26"/>
      <c r="T238" s="26">
        <f t="shared" si="890"/>
        <v>0</v>
      </c>
      <c r="U238" s="26">
        <v>5</v>
      </c>
      <c r="V238" s="26">
        <f t="shared" si="891"/>
        <v>139758.07999999999</v>
      </c>
      <c r="W238" s="26">
        <v>0</v>
      </c>
      <c r="X238" s="26">
        <f t="shared" si="892"/>
        <v>0</v>
      </c>
      <c r="Y238" s="26">
        <v>0</v>
      </c>
      <c r="Z238" s="26">
        <f t="shared" si="893"/>
        <v>0</v>
      </c>
      <c r="AA238" s="26">
        <v>0</v>
      </c>
      <c r="AB238" s="26">
        <f t="shared" si="894"/>
        <v>0</v>
      </c>
      <c r="AC238" s="26">
        <v>0</v>
      </c>
      <c r="AD238" s="26">
        <f t="shared" si="895"/>
        <v>0</v>
      </c>
      <c r="AE238" s="26"/>
      <c r="AF238" s="26">
        <f t="shared" si="896"/>
        <v>0</v>
      </c>
      <c r="AG238" s="26">
        <v>0</v>
      </c>
      <c r="AH238" s="26">
        <f t="shared" si="897"/>
        <v>0</v>
      </c>
      <c r="AI238" s="26"/>
      <c r="AJ238" s="26">
        <f t="shared" si="898"/>
        <v>0</v>
      </c>
      <c r="AK238" s="26"/>
      <c r="AL238" s="26">
        <f t="shared" si="899"/>
        <v>0</v>
      </c>
      <c r="AM238" s="26"/>
      <c r="AN238" s="26">
        <f t="shared" si="900"/>
        <v>0</v>
      </c>
      <c r="AO238" s="26">
        <v>0</v>
      </c>
      <c r="AP238" s="26">
        <f t="shared" si="901"/>
        <v>0</v>
      </c>
      <c r="AQ238" s="26">
        <v>0</v>
      </c>
      <c r="AR238" s="26">
        <f t="shared" si="902"/>
        <v>0</v>
      </c>
      <c r="AS238" s="26"/>
      <c r="AT238" s="26">
        <f t="shared" si="903"/>
        <v>0</v>
      </c>
      <c r="AU238" s="26"/>
      <c r="AV238" s="26">
        <f t="shared" si="904"/>
        <v>0</v>
      </c>
      <c r="AW238" s="26">
        <v>0</v>
      </c>
      <c r="AX238" s="26">
        <f t="shared" si="905"/>
        <v>0</v>
      </c>
      <c r="AY238" s="26">
        <v>0</v>
      </c>
      <c r="AZ238" s="26">
        <f t="shared" si="906"/>
        <v>0</v>
      </c>
      <c r="BA238" s="26">
        <v>0</v>
      </c>
      <c r="BB238" s="26">
        <f t="shared" si="907"/>
        <v>0</v>
      </c>
      <c r="BC238" s="26">
        <v>0</v>
      </c>
      <c r="BD238" s="26">
        <f t="shared" si="908"/>
        <v>0</v>
      </c>
      <c r="BE238" s="26">
        <v>0</v>
      </c>
      <c r="BF238" s="26">
        <f t="shared" si="909"/>
        <v>0</v>
      </c>
      <c r="BG238" s="26"/>
      <c r="BH238" s="26">
        <f t="shared" si="910"/>
        <v>0</v>
      </c>
      <c r="BI238" s="26"/>
      <c r="BJ238" s="26">
        <f t="shared" si="911"/>
        <v>0</v>
      </c>
      <c r="BK238" s="26"/>
      <c r="BL238" s="26">
        <f t="shared" si="912"/>
        <v>0</v>
      </c>
      <c r="BM238" s="26"/>
      <c r="BN238" s="26">
        <f t="shared" si="913"/>
        <v>0</v>
      </c>
      <c r="BO238" s="26"/>
      <c r="BP238" s="26">
        <f t="shared" si="914"/>
        <v>0</v>
      </c>
      <c r="BQ238" s="26"/>
      <c r="BR238" s="26">
        <f t="shared" si="915"/>
        <v>0</v>
      </c>
      <c r="BS238" s="26"/>
      <c r="BT238" s="26">
        <f t="shared" si="916"/>
        <v>0</v>
      </c>
      <c r="BU238" s="26"/>
      <c r="BV238" s="26">
        <f t="shared" si="917"/>
        <v>0</v>
      </c>
      <c r="BW238" s="26"/>
      <c r="BX238" s="26">
        <f t="shared" si="918"/>
        <v>0</v>
      </c>
      <c r="BY238" s="26"/>
      <c r="BZ238" s="26">
        <f t="shared" si="919"/>
        <v>0</v>
      </c>
      <c r="CA238" s="26">
        <v>42</v>
      </c>
      <c r="CB238" s="26">
        <f t="shared" si="920"/>
        <v>1229464.53504</v>
      </c>
      <c r="CC238" s="26"/>
      <c r="CD238" s="26">
        <f t="shared" si="921"/>
        <v>0</v>
      </c>
      <c r="CE238" s="26"/>
      <c r="CF238" s="26">
        <f t="shared" si="922"/>
        <v>0</v>
      </c>
      <c r="CG238" s="26">
        <v>0</v>
      </c>
      <c r="CH238" s="26">
        <f t="shared" si="923"/>
        <v>0</v>
      </c>
      <c r="CI238" s="26">
        <v>7</v>
      </c>
      <c r="CJ238" s="26">
        <f t="shared" si="924"/>
        <v>221986.65216000003</v>
      </c>
      <c r="CK238" s="26"/>
      <c r="CL238" s="26">
        <f t="shared" si="925"/>
        <v>0</v>
      </c>
      <c r="CM238" s="27"/>
      <c r="CN238" s="27">
        <f t="shared" si="926"/>
        <v>0</v>
      </c>
      <c r="CO238" s="26"/>
      <c r="CP238" s="26">
        <f t="shared" si="927"/>
        <v>0</v>
      </c>
      <c r="CQ238" s="26">
        <v>0</v>
      </c>
      <c r="CR238" s="26">
        <f t="shared" si="928"/>
        <v>0</v>
      </c>
      <c r="CS238" s="26">
        <v>0</v>
      </c>
      <c r="CT238" s="26">
        <f t="shared" si="929"/>
        <v>0</v>
      </c>
      <c r="CU238" s="26">
        <v>0</v>
      </c>
      <c r="CV238" s="26">
        <f t="shared" si="930"/>
        <v>0</v>
      </c>
      <c r="CW238" s="26">
        <v>0</v>
      </c>
      <c r="CX238" s="26">
        <f t="shared" si="931"/>
        <v>0</v>
      </c>
      <c r="CY238" s="26">
        <v>0</v>
      </c>
      <c r="CZ238" s="26">
        <f t="shared" si="932"/>
        <v>0</v>
      </c>
      <c r="DA238" s="26"/>
      <c r="DB238" s="26">
        <f t="shared" si="933"/>
        <v>0</v>
      </c>
      <c r="DC238" s="26">
        <v>0</v>
      </c>
      <c r="DD238" s="26">
        <f t="shared" si="934"/>
        <v>0</v>
      </c>
      <c r="DE238" s="26"/>
      <c r="DF238" s="26">
        <f t="shared" si="935"/>
        <v>0</v>
      </c>
      <c r="DG238" s="26"/>
      <c r="DH238" s="26"/>
      <c r="DI238" s="26"/>
      <c r="DJ238" s="26"/>
      <c r="DK238" s="26"/>
      <c r="DL238" s="26">
        <f t="shared" si="936"/>
        <v>0</v>
      </c>
      <c r="DM238" s="26"/>
      <c r="DN238" s="26"/>
      <c r="DO238" s="26"/>
      <c r="DP238" s="26"/>
      <c r="DQ238" s="32">
        <f t="shared" si="937"/>
        <v>56</v>
      </c>
      <c r="DR238" s="32">
        <f t="shared" si="938"/>
        <v>1657276.7232000001</v>
      </c>
    </row>
    <row r="239" spans="1:122" x14ac:dyDescent="0.25">
      <c r="A239" s="28">
        <v>28</v>
      </c>
      <c r="B239" s="43"/>
      <c r="C239" s="47" t="s">
        <v>301</v>
      </c>
      <c r="D239" s="24">
        <f t="shared" si="811"/>
        <v>18150.400000000001</v>
      </c>
      <c r="E239" s="50"/>
      <c r="F239" s="25">
        <v>1</v>
      </c>
      <c r="G239" s="24">
        <v>1.4</v>
      </c>
      <c r="H239" s="24">
        <v>1.68</v>
      </c>
      <c r="I239" s="24">
        <v>2.23</v>
      </c>
      <c r="J239" s="24">
        <v>2.39</v>
      </c>
      <c r="K239" s="31">
        <f t="shared" ref="K239:Z239" si="939">SUM(K240:K244)</f>
        <v>0</v>
      </c>
      <c r="L239" s="31">
        <f t="shared" si="939"/>
        <v>0</v>
      </c>
      <c r="M239" s="31">
        <f t="shared" si="939"/>
        <v>52</v>
      </c>
      <c r="N239" s="31">
        <f t="shared" si="939"/>
        <v>4439733.0432000002</v>
      </c>
      <c r="O239" s="31">
        <f t="shared" si="939"/>
        <v>0</v>
      </c>
      <c r="P239" s="31">
        <f t="shared" si="939"/>
        <v>0</v>
      </c>
      <c r="Q239" s="31">
        <f t="shared" si="939"/>
        <v>35</v>
      </c>
      <c r="R239" s="31">
        <f t="shared" si="939"/>
        <v>1878348.5951999999</v>
      </c>
      <c r="S239" s="31">
        <f t="shared" si="939"/>
        <v>118</v>
      </c>
      <c r="T239" s="31">
        <f t="shared" si="939"/>
        <v>11869374.21824</v>
      </c>
      <c r="U239" s="31">
        <f t="shared" si="939"/>
        <v>293</v>
      </c>
      <c r="V239" s="31">
        <f t="shared" si="939"/>
        <v>18247653.473280001</v>
      </c>
      <c r="W239" s="31">
        <f t="shared" si="939"/>
        <v>0</v>
      </c>
      <c r="X239" s="31">
        <f t="shared" si="939"/>
        <v>0</v>
      </c>
      <c r="Y239" s="31">
        <f t="shared" si="939"/>
        <v>0</v>
      </c>
      <c r="Z239" s="31">
        <f t="shared" si="939"/>
        <v>0</v>
      </c>
      <c r="AA239" s="31">
        <f t="shared" ref="AA239:AP239" si="940">SUM(AA240:AA244)</f>
        <v>0</v>
      </c>
      <c r="AB239" s="31">
        <f t="shared" si="940"/>
        <v>0</v>
      </c>
      <c r="AC239" s="31">
        <f t="shared" si="940"/>
        <v>0</v>
      </c>
      <c r="AD239" s="31">
        <f t="shared" si="940"/>
        <v>0</v>
      </c>
      <c r="AE239" s="31">
        <f t="shared" si="940"/>
        <v>8</v>
      </c>
      <c r="AF239" s="31">
        <f t="shared" si="940"/>
        <v>396160.79462399997</v>
      </c>
      <c r="AG239" s="31">
        <f t="shared" si="940"/>
        <v>1</v>
      </c>
      <c r="AH239" s="31">
        <f t="shared" si="940"/>
        <v>49764.040704000006</v>
      </c>
      <c r="AI239" s="31">
        <f t="shared" si="940"/>
        <v>13</v>
      </c>
      <c r="AJ239" s="31">
        <f t="shared" si="940"/>
        <v>676998.30374400003</v>
      </c>
      <c r="AK239" s="31">
        <f t="shared" si="940"/>
        <v>0</v>
      </c>
      <c r="AL239" s="31">
        <f t="shared" si="940"/>
        <v>0</v>
      </c>
      <c r="AM239" s="31">
        <f t="shared" si="940"/>
        <v>15</v>
      </c>
      <c r="AN239" s="31">
        <f t="shared" si="940"/>
        <v>749830.05081599997</v>
      </c>
      <c r="AO239" s="31">
        <f t="shared" si="940"/>
        <v>0</v>
      </c>
      <c r="AP239" s="31">
        <f t="shared" si="940"/>
        <v>0</v>
      </c>
      <c r="AQ239" s="31">
        <f t="shared" ref="AQ239:BF239" si="941">SUM(AQ240:AQ244)</f>
        <v>0</v>
      </c>
      <c r="AR239" s="31">
        <f t="shared" si="941"/>
        <v>0</v>
      </c>
      <c r="AS239" s="31">
        <f t="shared" si="941"/>
        <v>14</v>
      </c>
      <c r="AT239" s="31">
        <f t="shared" si="941"/>
        <v>802211.37920000008</v>
      </c>
      <c r="AU239" s="31">
        <f t="shared" si="941"/>
        <v>26</v>
      </c>
      <c r="AV239" s="31">
        <f t="shared" si="941"/>
        <v>1401687.146496</v>
      </c>
      <c r="AW239" s="31">
        <f t="shared" si="941"/>
        <v>0</v>
      </c>
      <c r="AX239" s="31">
        <f t="shared" si="941"/>
        <v>0</v>
      </c>
      <c r="AY239" s="31">
        <f t="shared" si="941"/>
        <v>0</v>
      </c>
      <c r="AZ239" s="31">
        <f t="shared" si="941"/>
        <v>0</v>
      </c>
      <c r="BA239" s="31">
        <f t="shared" si="941"/>
        <v>0</v>
      </c>
      <c r="BB239" s="31">
        <f t="shared" si="941"/>
        <v>0</v>
      </c>
      <c r="BC239" s="31">
        <f t="shared" si="941"/>
        <v>0</v>
      </c>
      <c r="BD239" s="31">
        <f t="shared" si="941"/>
        <v>0</v>
      </c>
      <c r="BE239" s="31">
        <f t="shared" si="941"/>
        <v>0</v>
      </c>
      <c r="BF239" s="31">
        <f t="shared" si="941"/>
        <v>0</v>
      </c>
      <c r="BG239" s="31">
        <f t="shared" ref="BG239:BV239" si="942">SUM(BG240:BG244)</f>
        <v>2</v>
      </c>
      <c r="BH239" s="31">
        <f t="shared" si="942"/>
        <v>114601.6256</v>
      </c>
      <c r="BI239" s="31">
        <f t="shared" si="942"/>
        <v>2</v>
      </c>
      <c r="BJ239" s="31">
        <f t="shared" si="942"/>
        <v>118392.88115200002</v>
      </c>
      <c r="BK239" s="31">
        <f t="shared" si="942"/>
        <v>0</v>
      </c>
      <c r="BL239" s="31">
        <f t="shared" si="942"/>
        <v>0</v>
      </c>
      <c r="BM239" s="31">
        <f t="shared" si="942"/>
        <v>0</v>
      </c>
      <c r="BN239" s="31">
        <f t="shared" si="942"/>
        <v>0</v>
      </c>
      <c r="BO239" s="31">
        <f t="shared" si="942"/>
        <v>0</v>
      </c>
      <c r="BP239" s="31">
        <f t="shared" si="942"/>
        <v>0</v>
      </c>
      <c r="BQ239" s="31">
        <f t="shared" si="942"/>
        <v>13</v>
      </c>
      <c r="BR239" s="31">
        <f t="shared" si="942"/>
        <v>772513.54951679986</v>
      </c>
      <c r="BS239" s="31">
        <f t="shared" si="942"/>
        <v>12</v>
      </c>
      <c r="BT239" s="31">
        <f t="shared" si="942"/>
        <v>689671.05822719994</v>
      </c>
      <c r="BU239" s="31">
        <f t="shared" si="942"/>
        <v>6</v>
      </c>
      <c r="BV239" s="31">
        <f t="shared" si="942"/>
        <v>491785.81401599996</v>
      </c>
      <c r="BW239" s="31">
        <f t="shared" ref="BW239:CL239" si="943">SUM(BW240:BW244)</f>
        <v>18</v>
      </c>
      <c r="BX239" s="31">
        <f t="shared" si="943"/>
        <v>1011673.6745472</v>
      </c>
      <c r="BY239" s="31">
        <f t="shared" si="943"/>
        <v>1</v>
      </c>
      <c r="BZ239" s="31">
        <f t="shared" si="943"/>
        <v>63447.627263999995</v>
      </c>
      <c r="CA239" s="31">
        <f t="shared" si="943"/>
        <v>30</v>
      </c>
      <c r="CB239" s="31">
        <f t="shared" si="943"/>
        <v>1731788.6164992</v>
      </c>
      <c r="CC239" s="31">
        <f t="shared" si="943"/>
        <v>5</v>
      </c>
      <c r="CD239" s="31">
        <f t="shared" si="943"/>
        <v>301144.10403839999</v>
      </c>
      <c r="CE239" s="31">
        <f t="shared" si="943"/>
        <v>29</v>
      </c>
      <c r="CF239" s="31">
        <f t="shared" si="943"/>
        <v>1727322.9646847998</v>
      </c>
      <c r="CG239" s="31">
        <f t="shared" si="943"/>
        <v>0</v>
      </c>
      <c r="CH239" s="31">
        <f t="shared" si="943"/>
        <v>0</v>
      </c>
      <c r="CI239" s="31">
        <f t="shared" si="943"/>
        <v>64</v>
      </c>
      <c r="CJ239" s="31">
        <f t="shared" si="943"/>
        <v>3954533.6463360004</v>
      </c>
      <c r="CK239" s="31">
        <f t="shared" si="943"/>
        <v>0</v>
      </c>
      <c r="CL239" s="31">
        <f t="shared" si="943"/>
        <v>0</v>
      </c>
      <c r="CM239" s="31">
        <f t="shared" ref="CM239:DB239" si="944">SUM(CM240:CM244)</f>
        <v>0</v>
      </c>
      <c r="CN239" s="31">
        <f t="shared" si="944"/>
        <v>0</v>
      </c>
      <c r="CO239" s="31">
        <f t="shared" si="944"/>
        <v>77</v>
      </c>
      <c r="CP239" s="31">
        <f t="shared" si="944"/>
        <v>4791740.4487679992</v>
      </c>
      <c r="CQ239" s="31">
        <f t="shared" si="944"/>
        <v>0</v>
      </c>
      <c r="CR239" s="31">
        <f t="shared" si="944"/>
        <v>0</v>
      </c>
      <c r="CS239" s="31">
        <f t="shared" si="944"/>
        <v>1</v>
      </c>
      <c r="CT239" s="31">
        <f t="shared" si="944"/>
        <v>130655.00098560001</v>
      </c>
      <c r="CU239" s="31">
        <f t="shared" si="944"/>
        <v>0</v>
      </c>
      <c r="CV239" s="31">
        <f t="shared" si="944"/>
        <v>0</v>
      </c>
      <c r="CW239" s="31">
        <f t="shared" si="944"/>
        <v>0</v>
      </c>
      <c r="CX239" s="31">
        <f t="shared" si="944"/>
        <v>0</v>
      </c>
      <c r="CY239" s="31">
        <f t="shared" si="944"/>
        <v>1</v>
      </c>
      <c r="CZ239" s="31">
        <f t="shared" si="944"/>
        <v>65010.376704000002</v>
      </c>
      <c r="DA239" s="31">
        <f t="shared" si="944"/>
        <v>2</v>
      </c>
      <c r="DB239" s="31">
        <f t="shared" si="944"/>
        <v>118848.23838719999</v>
      </c>
      <c r="DC239" s="31">
        <f t="shared" ref="DC239:DR239" si="945">SUM(DC240:DC244)</f>
        <v>2</v>
      </c>
      <c r="DD239" s="31">
        <f t="shared" si="945"/>
        <v>241030.95936000001</v>
      </c>
      <c r="DE239" s="31">
        <f t="shared" si="945"/>
        <v>2</v>
      </c>
      <c r="DF239" s="31">
        <f t="shared" si="945"/>
        <v>233207.955456</v>
      </c>
      <c r="DG239" s="31">
        <f t="shared" si="945"/>
        <v>0</v>
      </c>
      <c r="DH239" s="31">
        <f t="shared" si="945"/>
        <v>0</v>
      </c>
      <c r="DI239" s="31">
        <f t="shared" si="945"/>
        <v>0</v>
      </c>
      <c r="DJ239" s="31">
        <f t="shared" si="945"/>
        <v>0</v>
      </c>
      <c r="DK239" s="31">
        <f t="shared" si="945"/>
        <v>0</v>
      </c>
      <c r="DL239" s="31">
        <f t="shared" si="945"/>
        <v>0</v>
      </c>
      <c r="DM239" s="31">
        <f t="shared" si="945"/>
        <v>0</v>
      </c>
      <c r="DN239" s="31">
        <f t="shared" si="945"/>
        <v>0</v>
      </c>
      <c r="DO239" s="31">
        <f t="shared" si="945"/>
        <v>0</v>
      </c>
      <c r="DP239" s="31">
        <f t="shared" si="945"/>
        <v>0</v>
      </c>
      <c r="DQ239" s="31">
        <f t="shared" si="945"/>
        <v>842</v>
      </c>
      <c r="DR239" s="31">
        <f t="shared" si="945"/>
        <v>57069129.5870464</v>
      </c>
    </row>
    <row r="240" spans="1:122" ht="28.5" customHeight="1" x14ac:dyDescent="0.25">
      <c r="A240" s="28"/>
      <c r="B240" s="29">
        <v>205</v>
      </c>
      <c r="C240" s="23" t="s">
        <v>302</v>
      </c>
      <c r="D240" s="24">
        <f t="shared" si="811"/>
        <v>18150.400000000001</v>
      </c>
      <c r="E240" s="30">
        <v>2.0499999999999998</v>
      </c>
      <c r="F240" s="25">
        <v>1</v>
      </c>
      <c r="G240" s="24">
        <v>1.4</v>
      </c>
      <c r="H240" s="24">
        <v>1.68</v>
      </c>
      <c r="I240" s="24">
        <v>2.23</v>
      </c>
      <c r="J240" s="24">
        <v>2.39</v>
      </c>
      <c r="K240" s="26"/>
      <c r="L240" s="26">
        <f>K240*D240*E240*F240*G240*$L$6</f>
        <v>0</v>
      </c>
      <c r="M240" s="26">
        <v>16</v>
      </c>
      <c r="N240" s="26">
        <f>M240*D240*E240*F240*G240*$N$6</f>
        <v>1083506.2784</v>
      </c>
      <c r="O240" s="26">
        <v>0</v>
      </c>
      <c r="P240" s="26">
        <f>O240*D240*E240*F240*G240*$P$6</f>
        <v>0</v>
      </c>
      <c r="Q240" s="26">
        <v>0</v>
      </c>
      <c r="R240" s="26">
        <f>Q240*D240*E240*F240*G240*$R$6</f>
        <v>0</v>
      </c>
      <c r="S240" s="26"/>
      <c r="T240" s="26">
        <f>S240*D240*E240*F240*G240*$T$6</f>
        <v>0</v>
      </c>
      <c r="U240" s="26">
        <v>53</v>
      </c>
      <c r="V240" s="26">
        <f>U240*D240*E240*F240*G240*$V$6</f>
        <v>3036943.0784</v>
      </c>
      <c r="W240" s="26">
        <v>0</v>
      </c>
      <c r="X240" s="26">
        <f>W240*D240*E240*F240*G240*$X$6</f>
        <v>0</v>
      </c>
      <c r="Y240" s="26">
        <v>0</v>
      </c>
      <c r="Z240" s="26">
        <f>Y240*D240*E240*F240*G240*$Z$6</f>
        <v>0</v>
      </c>
      <c r="AA240" s="26">
        <v>0</v>
      </c>
      <c r="AB240" s="26">
        <f>AA240*D240*E240*F240*G240*$AB$6</f>
        <v>0</v>
      </c>
      <c r="AC240" s="26">
        <v>0</v>
      </c>
      <c r="AD240" s="26">
        <f>AC240*D240*E240*F240*G240*$AD$6</f>
        <v>0</v>
      </c>
      <c r="AE240" s="26"/>
      <c r="AF240" s="26">
        <f>AE240*D240*E240*F240*G240*$AF$6</f>
        <v>0</v>
      </c>
      <c r="AG240" s="26"/>
      <c r="AH240" s="26">
        <f>AG240*D240*E240*F240*G240*$AH$6</f>
        <v>0</v>
      </c>
      <c r="AI240" s="26">
        <v>4</v>
      </c>
      <c r="AJ240" s="26">
        <f>AI240*D240*E240*F240*G240*$AJ$6</f>
        <v>212533.92383999997</v>
      </c>
      <c r="AK240" s="26">
        <v>0</v>
      </c>
      <c r="AL240" s="26">
        <f>AK240*D240*E240*F240*G240*$AL$6</f>
        <v>0</v>
      </c>
      <c r="AM240" s="26">
        <v>1</v>
      </c>
      <c r="AN240" s="26">
        <f>AM240*D240*E240*F240*G240*$AN$6</f>
        <v>53133.480959999994</v>
      </c>
      <c r="AO240" s="26">
        <v>0</v>
      </c>
      <c r="AP240" s="26">
        <f>AO240*D240*E240*F240*G240*$AP$6</f>
        <v>0</v>
      </c>
      <c r="AQ240" s="26">
        <v>0</v>
      </c>
      <c r="AR240" s="26">
        <f>AQ240*D240*E240*F240*G240*$AR$6</f>
        <v>0</v>
      </c>
      <c r="AS240" s="26">
        <v>14</v>
      </c>
      <c r="AT240" s="26">
        <f>AS240*D240*E240*F240*G240*$AT$6</f>
        <v>802211.37920000008</v>
      </c>
      <c r="AU240" s="26">
        <v>24</v>
      </c>
      <c r="AV240" s="26">
        <f>AU240*D240*E240*F240*G240*$AV$6</f>
        <v>1300207.5340799999</v>
      </c>
      <c r="AW240" s="26">
        <v>0</v>
      </c>
      <c r="AX240" s="26">
        <f>AW240*D240*E240*F240*G240*$AX$6</f>
        <v>0</v>
      </c>
      <c r="AY240" s="26">
        <v>0</v>
      </c>
      <c r="AZ240" s="26">
        <f>AY240*D240*E240*F240*G240*$AZ$6</f>
        <v>0</v>
      </c>
      <c r="BA240" s="26">
        <v>0</v>
      </c>
      <c r="BB240" s="26">
        <f>BA240*D240*E240*F240*G240*$BB$6</f>
        <v>0</v>
      </c>
      <c r="BC240" s="26">
        <v>0</v>
      </c>
      <c r="BD240" s="26">
        <f>BC240*D240*E240*F240*G240*$BD$6</f>
        <v>0</v>
      </c>
      <c r="BE240" s="26">
        <v>0</v>
      </c>
      <c r="BF240" s="26">
        <f>BE240*D240*E240*F240*G240*$BF$6</f>
        <v>0</v>
      </c>
      <c r="BG240" s="26">
        <v>2</v>
      </c>
      <c r="BH240" s="26">
        <f>BG240*D240*E240*F240*G240*$BH$6</f>
        <v>114601.6256</v>
      </c>
      <c r="BI240" s="26"/>
      <c r="BJ240" s="26">
        <f>BI240*D240*E240*F240*G240*$BJ$6</f>
        <v>0</v>
      </c>
      <c r="BK240" s="26">
        <v>0</v>
      </c>
      <c r="BL240" s="26">
        <f>BK240*D240*E240*F240*G240*$BL$6</f>
        <v>0</v>
      </c>
      <c r="BM240" s="26">
        <v>0</v>
      </c>
      <c r="BN240" s="26">
        <f>BM240*D240*E240*F240*H240*$BN$6</f>
        <v>0</v>
      </c>
      <c r="BO240" s="26">
        <v>0</v>
      </c>
      <c r="BP240" s="26">
        <f>BO240*D240*E240*F240*H240*$BP$6</f>
        <v>0</v>
      </c>
      <c r="BQ240" s="26"/>
      <c r="BR240" s="26">
        <f>BQ240*D240*E240*F240*H240*$BR$6</f>
        <v>0</v>
      </c>
      <c r="BS240" s="26">
        <v>4</v>
      </c>
      <c r="BT240" s="26">
        <f>BS240*D240*E240*F240*H240*$BT$6</f>
        <v>240038.31398399998</v>
      </c>
      <c r="BU240" s="26">
        <v>0</v>
      </c>
      <c r="BV240" s="26">
        <f>BU240*D240*E240*F240*H240*$BV$6</f>
        <v>0</v>
      </c>
      <c r="BW240" s="26"/>
      <c r="BX240" s="26">
        <f>BW240*D240*E240*F240*H240*$BX$6</f>
        <v>0</v>
      </c>
      <c r="BY240" s="26">
        <v>1</v>
      </c>
      <c r="BZ240" s="26">
        <f>BY240*D240*E240*F240*H240*$BZ$6</f>
        <v>63447.627263999995</v>
      </c>
      <c r="CA240" s="26">
        <v>12</v>
      </c>
      <c r="CB240" s="26">
        <f>CA240*D240*E240*F240*H240*$CB$6</f>
        <v>720114.94195200002</v>
      </c>
      <c r="CC240" s="26">
        <v>1</v>
      </c>
      <c r="CD240" s="26">
        <f>CC240*D240*E240*F240*H240*$CD$6</f>
        <v>63447.627263999995</v>
      </c>
      <c r="CE240" s="26">
        <v>1</v>
      </c>
      <c r="CF240" s="26">
        <f>CE240*D240*E240*F240*H240*$CF$6</f>
        <v>63447.627263999995</v>
      </c>
      <c r="CG240" s="26">
        <v>0</v>
      </c>
      <c r="CH240" s="26">
        <f>CG240*D240*E240*F240*H240*$CH$6</f>
        <v>0</v>
      </c>
      <c r="CI240" s="26">
        <v>14</v>
      </c>
      <c r="CJ240" s="26">
        <f>CI240*D240*E240*F240*H240*$CJ$6</f>
        <v>910145.27385600004</v>
      </c>
      <c r="CK240" s="26"/>
      <c r="CL240" s="26">
        <f>CK240*D240*E240*F240*H240*$CL$6</f>
        <v>0</v>
      </c>
      <c r="CM240" s="27">
        <v>0</v>
      </c>
      <c r="CN240" s="27">
        <f>CM240*D240*E240*F240*H240*$CN$6</f>
        <v>0</v>
      </c>
      <c r="CO240" s="26">
        <v>14</v>
      </c>
      <c r="CP240" s="26">
        <f>CO240*D240*E240*F240*H240*$CP$6</f>
        <v>910145.27385600004</v>
      </c>
      <c r="CQ240" s="26">
        <v>0</v>
      </c>
      <c r="CR240" s="26">
        <f>CQ240*D240*E240*F240*H240*$CR$6</f>
        <v>0</v>
      </c>
      <c r="CS240" s="26">
        <v>0</v>
      </c>
      <c r="CT240" s="26">
        <f>CS240*D240*E240*F240*H240*$CT$6</f>
        <v>0</v>
      </c>
      <c r="CU240" s="26">
        <v>0</v>
      </c>
      <c r="CV240" s="26">
        <f>CU240*D240*E240*F240*H240*$CV$6</f>
        <v>0</v>
      </c>
      <c r="CW240" s="26">
        <v>0</v>
      </c>
      <c r="CX240" s="26">
        <f>CW240*D240*E240*F240*H240*$CX$6</f>
        <v>0</v>
      </c>
      <c r="CY240" s="26">
        <v>1</v>
      </c>
      <c r="CZ240" s="26">
        <f>CY240*D240*E240*F240*H240*$CZ$6</f>
        <v>65010.376704000002</v>
      </c>
      <c r="DA240" s="26">
        <v>0</v>
      </c>
      <c r="DB240" s="26">
        <f>DA240*D240*E240*F240*H240*$DB$6</f>
        <v>0</v>
      </c>
      <c r="DC240" s="26">
        <v>1</v>
      </c>
      <c r="DD240" s="26">
        <f>DC240*D240*E240*F240*I240*$DD$6</f>
        <v>124461.83040000001</v>
      </c>
      <c r="DE240" s="26"/>
      <c r="DF240" s="26">
        <f>DE240*D240*E240*F240*J240*$DF$6</f>
        <v>0</v>
      </c>
      <c r="DG240" s="26"/>
      <c r="DH240" s="26"/>
      <c r="DI240" s="26"/>
      <c r="DJ240" s="26"/>
      <c r="DK240" s="26"/>
      <c r="DL240" s="26">
        <f>DK240*D240*E240*F240*G240*$DL$6</f>
        <v>0</v>
      </c>
      <c r="DM240" s="26"/>
      <c r="DN240" s="26"/>
      <c r="DO240" s="26"/>
      <c r="DP240" s="26"/>
      <c r="DQ240" s="32">
        <f t="shared" ref="DQ240:DR244" si="946">SUM(K240,M240,O240,Q240,S240,U240,W240,Y240,AA240,AC240,AE240,AG240,AI240,AK240,AM240,AO240,AQ240,AS240,AU240,AW240,AY240,BA240,BC240,BE240,BG240,BI240,BK240,BM240,BO240,BQ240,BS240,BU240,BW240,BY240,CA240,CC240,CE240,CG240,CI240,CK240,CM240,CO240,CQ240,CS240,CU240,CW240,CY240,DA240,DC240,DE240,DI240,DG240,DK240,DM240,DO240)</f>
        <v>163</v>
      </c>
      <c r="DR240" s="32">
        <f t="shared" si="946"/>
        <v>9763396.1930240002</v>
      </c>
    </row>
    <row r="241" spans="1:122" ht="30" x14ac:dyDescent="0.25">
      <c r="A241" s="28"/>
      <c r="B241" s="29">
        <v>206</v>
      </c>
      <c r="C241" s="23" t="s">
        <v>303</v>
      </c>
      <c r="D241" s="24">
        <f t="shared" si="811"/>
        <v>18150.400000000001</v>
      </c>
      <c r="E241" s="30">
        <v>1.54</v>
      </c>
      <c r="F241" s="25">
        <v>1</v>
      </c>
      <c r="G241" s="24">
        <v>1.4</v>
      </c>
      <c r="H241" s="24">
        <v>1.68</v>
      </c>
      <c r="I241" s="24">
        <v>2.23</v>
      </c>
      <c r="J241" s="24">
        <v>2.39</v>
      </c>
      <c r="K241" s="26"/>
      <c r="L241" s="26">
        <f>K241*D241*E241*F241*G241*$L$6</f>
        <v>0</v>
      </c>
      <c r="M241" s="26">
        <v>10</v>
      </c>
      <c r="N241" s="26">
        <f>M241*D241*E241*F241*G241*$N$6</f>
        <v>508719.41120000003</v>
      </c>
      <c r="O241" s="26">
        <v>0</v>
      </c>
      <c r="P241" s="26">
        <f>O241*D241*E241*F241*G241*$P$6</f>
        <v>0</v>
      </c>
      <c r="Q241" s="26">
        <v>0</v>
      </c>
      <c r="R241" s="26">
        <f>Q241*D241*E241*F241*G241*$R$6</f>
        <v>0</v>
      </c>
      <c r="S241" s="26"/>
      <c r="T241" s="26">
        <f>S241*D241*E241*F241*G241*$T$6</f>
        <v>0</v>
      </c>
      <c r="U241" s="26">
        <v>5</v>
      </c>
      <c r="V241" s="26">
        <f>U241*D241*E241*F241*G241*$V$6</f>
        <v>215227.44320000001</v>
      </c>
      <c r="W241" s="26">
        <v>0</v>
      </c>
      <c r="X241" s="26">
        <f>W241*D241*E241*F241*G241*$X$6</f>
        <v>0</v>
      </c>
      <c r="Y241" s="26">
        <v>0</v>
      </c>
      <c r="Z241" s="26">
        <f>Y241*D241*E241*F241*G241*$Z$6</f>
        <v>0</v>
      </c>
      <c r="AA241" s="26">
        <v>0</v>
      </c>
      <c r="AB241" s="26">
        <f>AA241*D241*E241*F241*G241*$AB$6</f>
        <v>0</v>
      </c>
      <c r="AC241" s="26">
        <v>0</v>
      </c>
      <c r="AD241" s="26">
        <f>AC241*D241*E241*F241*G241*$AD$6</f>
        <v>0</v>
      </c>
      <c r="AE241" s="26">
        <v>0</v>
      </c>
      <c r="AF241" s="26">
        <f>AE241*D241*E241*F241*G241*$AF$6</f>
        <v>0</v>
      </c>
      <c r="AG241" s="26">
        <v>0</v>
      </c>
      <c r="AH241" s="26">
        <f>AG241*D241*E241*F241*G241*$AH$6</f>
        <v>0</v>
      </c>
      <c r="AI241" s="26">
        <v>0</v>
      </c>
      <c r="AJ241" s="26">
        <f>AI241*D241*E241*F241*G241*$AJ$6</f>
        <v>0</v>
      </c>
      <c r="AK241" s="26">
        <v>0</v>
      </c>
      <c r="AL241" s="26">
        <f>AK241*D241*E241*F241*G241*$AL$6</f>
        <v>0</v>
      </c>
      <c r="AM241" s="26">
        <v>0</v>
      </c>
      <c r="AN241" s="26">
        <f>AM241*D241*E241*F241*G241*$AN$6</f>
        <v>0</v>
      </c>
      <c r="AO241" s="26">
        <v>0</v>
      </c>
      <c r="AP241" s="26">
        <f>AO241*D241*E241*F241*G241*$AP$6</f>
        <v>0</v>
      </c>
      <c r="AQ241" s="26">
        <v>0</v>
      </c>
      <c r="AR241" s="26">
        <f>AQ241*D241*E241*F241*G241*$AR$6</f>
        <v>0</v>
      </c>
      <c r="AS241" s="26"/>
      <c r="AT241" s="26">
        <f>AS241*D241*E241*F241*G241*$AT$6</f>
        <v>0</v>
      </c>
      <c r="AU241" s="26"/>
      <c r="AV241" s="26">
        <f>AU241*D241*E241*F241*G241*$AV$6</f>
        <v>0</v>
      </c>
      <c r="AW241" s="26">
        <v>0</v>
      </c>
      <c r="AX241" s="26">
        <f>AW241*D241*E241*F241*G241*$AX$6</f>
        <v>0</v>
      </c>
      <c r="AY241" s="26">
        <v>0</v>
      </c>
      <c r="AZ241" s="26">
        <f>AY241*D241*E241*F241*G241*$AZ$6</f>
        <v>0</v>
      </c>
      <c r="BA241" s="26">
        <v>0</v>
      </c>
      <c r="BB241" s="26">
        <f>BA241*D241*E241*F241*G241*$BB$6</f>
        <v>0</v>
      </c>
      <c r="BC241" s="26">
        <v>0</v>
      </c>
      <c r="BD241" s="26">
        <f>BC241*D241*E241*F241*G241*$BD$6</f>
        <v>0</v>
      </c>
      <c r="BE241" s="26">
        <v>0</v>
      </c>
      <c r="BF241" s="26">
        <f>BE241*D241*E241*F241*G241*$BF$6</f>
        <v>0</v>
      </c>
      <c r="BG241" s="26">
        <v>0</v>
      </c>
      <c r="BH241" s="26">
        <f>BG241*D241*E241*F241*G241*$BH$6</f>
        <v>0</v>
      </c>
      <c r="BI241" s="26"/>
      <c r="BJ241" s="26">
        <f>BI241*D241*E241*F241*G241*$BJ$6</f>
        <v>0</v>
      </c>
      <c r="BK241" s="26">
        <v>0</v>
      </c>
      <c r="BL241" s="26">
        <f>BK241*D241*E241*F241*G241*$BL$6</f>
        <v>0</v>
      </c>
      <c r="BM241" s="26">
        <v>0</v>
      </c>
      <c r="BN241" s="26">
        <f>BM241*D241*E241*F241*H241*$BN$6</f>
        <v>0</v>
      </c>
      <c r="BO241" s="26">
        <v>0</v>
      </c>
      <c r="BP241" s="26">
        <f>BO241*D241*E241*F241*H241*$BP$6</f>
        <v>0</v>
      </c>
      <c r="BQ241" s="26">
        <v>0</v>
      </c>
      <c r="BR241" s="26">
        <f>BQ241*D241*E241*F241*H241*$BR$6</f>
        <v>0</v>
      </c>
      <c r="BS241" s="26">
        <v>0</v>
      </c>
      <c r="BT241" s="26">
        <f>BS241*D241*E241*F241*H241*$BT$6</f>
        <v>0</v>
      </c>
      <c r="BU241" s="26">
        <v>0</v>
      </c>
      <c r="BV241" s="26">
        <f>BU241*D241*E241*F241*H241*$BV$6</f>
        <v>0</v>
      </c>
      <c r="BW241" s="26"/>
      <c r="BX241" s="26">
        <f>BW241*D241*E241*F241*H241*$BX$6</f>
        <v>0</v>
      </c>
      <c r="BY241" s="26">
        <v>0</v>
      </c>
      <c r="BZ241" s="26">
        <f>BY241*D241*E241*F241*H241*$BZ$6</f>
        <v>0</v>
      </c>
      <c r="CA241" s="26"/>
      <c r="CB241" s="26">
        <f>CA241*D241*E241*F241*H241*$CB$6</f>
        <v>0</v>
      </c>
      <c r="CC241" s="26">
        <v>0</v>
      </c>
      <c r="CD241" s="26">
        <f>CC241*D241*E241*F241*H241*$CD$6</f>
        <v>0</v>
      </c>
      <c r="CE241" s="26"/>
      <c r="CF241" s="26">
        <f>CE241*D241*E241*F241*H241*$CF$6</f>
        <v>0</v>
      </c>
      <c r="CG241" s="26">
        <v>0</v>
      </c>
      <c r="CH241" s="26">
        <f>CG241*D241*E241*F241*H241*$CH$6</f>
        <v>0</v>
      </c>
      <c r="CI241" s="26"/>
      <c r="CJ241" s="26">
        <f>CI241*D241*E241*F241*H241*$CJ$6</f>
        <v>0</v>
      </c>
      <c r="CK241" s="26">
        <v>0</v>
      </c>
      <c r="CL241" s="26">
        <f>CK241*D241*E241*F241*H241*$CL$6</f>
        <v>0</v>
      </c>
      <c r="CM241" s="27">
        <v>0</v>
      </c>
      <c r="CN241" s="27">
        <f>CM241*D241*E241*F241*H241*$CN$6</f>
        <v>0</v>
      </c>
      <c r="CO241" s="26">
        <v>2</v>
      </c>
      <c r="CP241" s="26">
        <f>CO241*D241*E241*F241*H241*$CP$6</f>
        <v>97674.126950400008</v>
      </c>
      <c r="CQ241" s="26">
        <v>0</v>
      </c>
      <c r="CR241" s="26">
        <f>CQ241*D241*E241*F241*H241*$CR$6</f>
        <v>0</v>
      </c>
      <c r="CS241" s="26"/>
      <c r="CT241" s="26">
        <f>CS241*D241*E241*F241*H241*$CT$6</f>
        <v>0</v>
      </c>
      <c r="CU241" s="26">
        <v>0</v>
      </c>
      <c r="CV241" s="26">
        <f>CU241*D241*E241*F241*H241*$CV$6</f>
        <v>0</v>
      </c>
      <c r="CW241" s="26">
        <v>0</v>
      </c>
      <c r="CX241" s="26">
        <f>CW241*D241*E241*F241*H241*$CX$6</f>
        <v>0</v>
      </c>
      <c r="CY241" s="26">
        <v>0</v>
      </c>
      <c r="CZ241" s="26">
        <f>CY241*D241*E241*F241*H241*$CZ$6</f>
        <v>0</v>
      </c>
      <c r="DA241" s="26"/>
      <c r="DB241" s="26">
        <f>DA241*D241*E241*F241*H241*$DB$6</f>
        <v>0</v>
      </c>
      <c r="DC241" s="26">
        <v>0</v>
      </c>
      <c r="DD241" s="26">
        <f>DC241*D241*E241*F241*I241*$DD$6</f>
        <v>0</v>
      </c>
      <c r="DE241" s="26">
        <v>0</v>
      </c>
      <c r="DF241" s="26">
        <f>DE241*D241*E241*F241*J241*$DF$6</f>
        <v>0</v>
      </c>
      <c r="DG241" s="26"/>
      <c r="DH241" s="26"/>
      <c r="DI241" s="26"/>
      <c r="DJ241" s="26"/>
      <c r="DK241" s="26"/>
      <c r="DL241" s="26">
        <f>DK241*D241*E241*F241*G241*$DL$6</f>
        <v>0</v>
      </c>
      <c r="DM241" s="26"/>
      <c r="DN241" s="26"/>
      <c r="DO241" s="26"/>
      <c r="DP241" s="26"/>
      <c r="DQ241" s="32">
        <f t="shared" si="946"/>
        <v>17</v>
      </c>
      <c r="DR241" s="32">
        <f t="shared" si="946"/>
        <v>821620.98135040002</v>
      </c>
    </row>
    <row r="242" spans="1:122" ht="30" x14ac:dyDescent="0.25">
      <c r="A242" s="28"/>
      <c r="B242" s="29">
        <v>207</v>
      </c>
      <c r="C242" s="23" t="s">
        <v>304</v>
      </c>
      <c r="D242" s="24">
        <f t="shared" si="811"/>
        <v>18150.400000000001</v>
      </c>
      <c r="E242" s="30">
        <v>1.92</v>
      </c>
      <c r="F242" s="25">
        <v>1</v>
      </c>
      <c r="G242" s="24">
        <v>1.4</v>
      </c>
      <c r="H242" s="24">
        <v>1.68</v>
      </c>
      <c r="I242" s="24">
        <v>2.23</v>
      </c>
      <c r="J242" s="24">
        <v>2.39</v>
      </c>
      <c r="K242" s="26"/>
      <c r="L242" s="26">
        <f>K242*D242*E242*F242*G242*$L$6</f>
        <v>0</v>
      </c>
      <c r="M242" s="26">
        <v>1</v>
      </c>
      <c r="N242" s="26">
        <f>M242*D242*E242*F242*G242*$N$6</f>
        <v>63424.757760000008</v>
      </c>
      <c r="O242" s="26">
        <v>0</v>
      </c>
      <c r="P242" s="26">
        <f>O242*D242*E242*F242*G242*$P$6</f>
        <v>0</v>
      </c>
      <c r="Q242" s="26">
        <v>35</v>
      </c>
      <c r="R242" s="26">
        <f>Q242*D242*E242*F242*G242*$R$6</f>
        <v>1878348.5951999999</v>
      </c>
      <c r="S242" s="26">
        <v>23</v>
      </c>
      <c r="T242" s="26">
        <f>S242*D242*E242*F242*G242*$T$6</f>
        <v>1234343.3625599998</v>
      </c>
      <c r="U242" s="26">
        <v>170</v>
      </c>
      <c r="V242" s="26">
        <f>U242*D242*E242*F242*G242*$V$6</f>
        <v>9123407.4624000005</v>
      </c>
      <c r="W242" s="26">
        <v>0</v>
      </c>
      <c r="X242" s="26">
        <f>W242*D242*E242*F242*G242*$X$6</f>
        <v>0</v>
      </c>
      <c r="Y242" s="26">
        <v>0</v>
      </c>
      <c r="Z242" s="26">
        <f>Y242*D242*E242*F242*G242*$Z$6</f>
        <v>0</v>
      </c>
      <c r="AA242" s="26">
        <v>0</v>
      </c>
      <c r="AB242" s="26">
        <f>AA242*D242*E242*F242*G242*$AB$6</f>
        <v>0</v>
      </c>
      <c r="AC242" s="26">
        <v>0</v>
      </c>
      <c r="AD242" s="26">
        <f>AC242*D242*E242*F242*G242*$AD$6</f>
        <v>0</v>
      </c>
      <c r="AE242" s="26">
        <v>8</v>
      </c>
      <c r="AF242" s="26">
        <f>AE242*D242*E242*F242*G242*$AF$6</f>
        <v>396160.79462399997</v>
      </c>
      <c r="AG242" s="26">
        <v>1</v>
      </c>
      <c r="AH242" s="26">
        <f>AG242*D242*E242*F242*G242*$AH$6</f>
        <v>49764.040704000006</v>
      </c>
      <c r="AI242" s="26">
        <v>8</v>
      </c>
      <c r="AJ242" s="26">
        <f>AI242*D242*E242*F242*G242*$AJ$6</f>
        <v>398112.32563200005</v>
      </c>
      <c r="AK242" s="26">
        <v>0</v>
      </c>
      <c r="AL242" s="26">
        <f>AK242*D242*E242*F242*G242*$AL$6</f>
        <v>0</v>
      </c>
      <c r="AM242" s="26">
        <v>14</v>
      </c>
      <c r="AN242" s="26">
        <f>AM242*D242*E242*F242*G242*$AN$6</f>
        <v>696696.56985600002</v>
      </c>
      <c r="AO242" s="26">
        <v>0</v>
      </c>
      <c r="AP242" s="26">
        <f>AO242*D242*E242*F242*G242*$AP$6</f>
        <v>0</v>
      </c>
      <c r="AQ242" s="26">
        <v>0</v>
      </c>
      <c r="AR242" s="26">
        <f>AQ242*D242*E242*F242*G242*$AR$6</f>
        <v>0</v>
      </c>
      <c r="AS242" s="26"/>
      <c r="AT242" s="26">
        <f>AS242*D242*E242*F242*G242*$AT$6</f>
        <v>0</v>
      </c>
      <c r="AU242" s="26">
        <v>2</v>
      </c>
      <c r="AV242" s="26">
        <f>AU242*D242*E242*F242*G242*$AV$6</f>
        <v>101479.61241600002</v>
      </c>
      <c r="AW242" s="26">
        <v>0</v>
      </c>
      <c r="AX242" s="26">
        <f>AW242*D242*E242*F242*G242*$AX$6</f>
        <v>0</v>
      </c>
      <c r="AY242" s="26">
        <v>0</v>
      </c>
      <c r="AZ242" s="26">
        <f>AY242*D242*E242*F242*G242*$AZ$6</f>
        <v>0</v>
      </c>
      <c r="BA242" s="26">
        <v>0</v>
      </c>
      <c r="BB242" s="26">
        <f>BA242*D242*E242*F242*G242*$BB$6</f>
        <v>0</v>
      </c>
      <c r="BC242" s="26">
        <v>0</v>
      </c>
      <c r="BD242" s="26">
        <f>BC242*D242*E242*F242*G242*$BD$6</f>
        <v>0</v>
      </c>
      <c r="BE242" s="26">
        <v>0</v>
      </c>
      <c r="BF242" s="26">
        <f>BE242*D242*E242*F242*G242*$BF$6</f>
        <v>0</v>
      </c>
      <c r="BG242" s="26">
        <v>0</v>
      </c>
      <c r="BH242" s="26">
        <f>BG242*D242*E242*F242*G242*$BH$6</f>
        <v>0</v>
      </c>
      <c r="BI242" s="26">
        <v>1</v>
      </c>
      <c r="BJ242" s="26">
        <f>BI242*D242*E242*F242*G242*$BJ$6</f>
        <v>50739.806208000009</v>
      </c>
      <c r="BK242" s="26">
        <v>0</v>
      </c>
      <c r="BL242" s="26">
        <f>BK242*D242*E242*F242*G242*$BL$6</f>
        <v>0</v>
      </c>
      <c r="BM242" s="26">
        <v>0</v>
      </c>
      <c r="BN242" s="26">
        <f>BM242*D242*E242*F242*H242*$BN$6</f>
        <v>0</v>
      </c>
      <c r="BO242" s="26"/>
      <c r="BP242" s="26">
        <f>BO242*D242*E242*F242*H242*$BP$6</f>
        <v>0</v>
      </c>
      <c r="BQ242" s="26">
        <v>13</v>
      </c>
      <c r="BR242" s="26">
        <f>BQ242*D242*E242*F242*H242*$BR$6</f>
        <v>772513.54951679986</v>
      </c>
      <c r="BS242" s="26">
        <v>8</v>
      </c>
      <c r="BT242" s="26">
        <f>BS242*D242*E242*F242*H242*$BT$6</f>
        <v>449632.7442432</v>
      </c>
      <c r="BU242" s="26">
        <v>6</v>
      </c>
      <c r="BV242" s="26">
        <f>BU242*D242*E242*F242*H242*$BV$6</f>
        <v>491785.81401599996</v>
      </c>
      <c r="BW242" s="26">
        <v>18</v>
      </c>
      <c r="BX242" s="26">
        <f>BW242*D242*E242*F242*H242*$BX$6</f>
        <v>1011673.6745472</v>
      </c>
      <c r="BY242" s="26">
        <v>0</v>
      </c>
      <c r="BZ242" s="26">
        <f>BY242*D242*E242*F242*H242*$BZ$6</f>
        <v>0</v>
      </c>
      <c r="CA242" s="26">
        <v>18</v>
      </c>
      <c r="CB242" s="26">
        <f>CA242*D242*E242*F242*H242*$CB$6</f>
        <v>1011673.6745472</v>
      </c>
      <c r="CC242" s="26">
        <v>4</v>
      </c>
      <c r="CD242" s="26">
        <f>CC242*D242*E242*F242*H242*$CD$6</f>
        <v>237696.47677439998</v>
      </c>
      <c r="CE242" s="26">
        <v>28</v>
      </c>
      <c r="CF242" s="26">
        <f>CE242*D242*E242*F242*H242*$CF$6</f>
        <v>1663875.3374207998</v>
      </c>
      <c r="CG242" s="26">
        <v>0</v>
      </c>
      <c r="CH242" s="26">
        <f>CG242*D242*E242*F242*H242*$CH$6</f>
        <v>0</v>
      </c>
      <c r="CI242" s="26">
        <v>50</v>
      </c>
      <c r="CJ242" s="26">
        <f>CI242*D242*E242*F242*H242*$CJ$6</f>
        <v>3044388.3724800004</v>
      </c>
      <c r="CK242" s="26">
        <v>0</v>
      </c>
      <c r="CL242" s="26">
        <f>CK242*D242*E242*F242*H242*$CL$6</f>
        <v>0</v>
      </c>
      <c r="CM242" s="27">
        <v>0</v>
      </c>
      <c r="CN242" s="27">
        <f>CM242*D242*E242*F242*H242*$CN$6</f>
        <v>0</v>
      </c>
      <c r="CO242" s="26">
        <v>60</v>
      </c>
      <c r="CP242" s="26">
        <f>CO242*D242*E242*F242*H242*$CP$6</f>
        <v>3653266.0469759996</v>
      </c>
      <c r="CQ242" s="26">
        <v>0</v>
      </c>
      <c r="CR242" s="26">
        <f>CQ242*D242*E242*F242*H242*$CR$6</f>
        <v>0</v>
      </c>
      <c r="CS242" s="26">
        <v>0</v>
      </c>
      <c r="CT242" s="26">
        <f>CS242*D242*E242*F242*H242*$CT$6</f>
        <v>0</v>
      </c>
      <c r="CU242" s="26">
        <v>0</v>
      </c>
      <c r="CV242" s="26">
        <f>CU242*D242*E242*F242*H242*$CV$6</f>
        <v>0</v>
      </c>
      <c r="CW242" s="26">
        <v>0</v>
      </c>
      <c r="CX242" s="26">
        <f>CW242*D242*E242*F242*H242*$CX$6</f>
        <v>0</v>
      </c>
      <c r="CY242" s="26">
        <v>0</v>
      </c>
      <c r="CZ242" s="26">
        <f>CY242*D242*E242*F242*H242*$CZ$6</f>
        <v>0</v>
      </c>
      <c r="DA242" s="26">
        <v>2</v>
      </c>
      <c r="DB242" s="26">
        <f>DA242*D242*E242*F242*H242*$DB$6</f>
        <v>118848.23838719999</v>
      </c>
      <c r="DC242" s="26">
        <v>1</v>
      </c>
      <c r="DD242" s="26">
        <f>DC242*D242*E242*F242*I242*$DD$6</f>
        <v>116569.12896</v>
      </c>
      <c r="DE242" s="26">
        <v>2</v>
      </c>
      <c r="DF242" s="26">
        <f>DE242*D242*E242*F242*J242*$DF$6</f>
        <v>233207.955456</v>
      </c>
      <c r="DG242" s="26"/>
      <c r="DH242" s="26"/>
      <c r="DI242" s="26"/>
      <c r="DJ242" s="26"/>
      <c r="DK242" s="26"/>
      <c r="DL242" s="26">
        <f>DK242*D242*E242*F242*G242*$DL$6</f>
        <v>0</v>
      </c>
      <c r="DM242" s="26"/>
      <c r="DN242" s="26"/>
      <c r="DO242" s="26"/>
      <c r="DP242" s="26"/>
      <c r="DQ242" s="32">
        <f t="shared" si="946"/>
        <v>473</v>
      </c>
      <c r="DR242" s="32">
        <f t="shared" si="946"/>
        <v>26797608.340684798</v>
      </c>
    </row>
    <row r="243" spans="1:122" ht="30" x14ac:dyDescent="0.25">
      <c r="A243" s="28"/>
      <c r="B243" s="29">
        <v>208</v>
      </c>
      <c r="C243" s="23" t="s">
        <v>305</v>
      </c>
      <c r="D243" s="24">
        <f t="shared" si="811"/>
        <v>18150.400000000001</v>
      </c>
      <c r="E243" s="30">
        <v>2.56</v>
      </c>
      <c r="F243" s="25">
        <v>1</v>
      </c>
      <c r="G243" s="24">
        <v>1.4</v>
      </c>
      <c r="H243" s="24">
        <v>1.68</v>
      </c>
      <c r="I243" s="24">
        <v>2.23</v>
      </c>
      <c r="J243" s="24">
        <v>2.39</v>
      </c>
      <c r="K243" s="26"/>
      <c r="L243" s="26">
        <f>K243*D243*E243*F243*G243*$L$6</f>
        <v>0</v>
      </c>
      <c r="M243" s="26">
        <v>12</v>
      </c>
      <c r="N243" s="26">
        <f>M243*D243*E243*F243*G243*$N$6</f>
        <v>1014796.1241600001</v>
      </c>
      <c r="O243" s="26">
        <v>0</v>
      </c>
      <c r="P243" s="26">
        <f>O243*D243*E243*F243*G243*$P$6</f>
        <v>0</v>
      </c>
      <c r="Q243" s="26">
        <v>0</v>
      </c>
      <c r="R243" s="26">
        <f>Q243*D243*E243*F243*G243*$R$6</f>
        <v>0</v>
      </c>
      <c r="S243" s="26">
        <v>7</v>
      </c>
      <c r="T243" s="26">
        <f>S243*D243*E243*F243*G243*$T$6</f>
        <v>500892.95872000011</v>
      </c>
      <c r="U243" s="26">
        <v>37</v>
      </c>
      <c r="V243" s="26">
        <f>U243*D243*E243*F243*G243*$V$6</f>
        <v>2647577.0675200005</v>
      </c>
      <c r="W243" s="26">
        <v>0</v>
      </c>
      <c r="X243" s="26">
        <f>W243*D243*E243*F243*G243*$X$6</f>
        <v>0</v>
      </c>
      <c r="Y243" s="26">
        <v>0</v>
      </c>
      <c r="Z243" s="26">
        <f>Y243*D243*E243*F243*G243*$Z$6</f>
        <v>0</v>
      </c>
      <c r="AA243" s="26">
        <v>0</v>
      </c>
      <c r="AB243" s="26">
        <f>AA243*D243*E243*F243*G243*$AB$6</f>
        <v>0</v>
      </c>
      <c r="AC243" s="26">
        <v>0</v>
      </c>
      <c r="AD243" s="26">
        <f>AC243*D243*E243*F243*G243*$AD$6</f>
        <v>0</v>
      </c>
      <c r="AE243" s="26">
        <v>0</v>
      </c>
      <c r="AF243" s="26">
        <f>AE243*D243*E243*F243*G243*$AF$6</f>
        <v>0</v>
      </c>
      <c r="AG243" s="26">
        <v>0</v>
      </c>
      <c r="AH243" s="26">
        <f>AG243*D243*E243*F243*G243*$AH$6</f>
        <v>0</v>
      </c>
      <c r="AI243" s="26">
        <v>1</v>
      </c>
      <c r="AJ243" s="26">
        <f>AI243*D243*E243*F243*G243*$AJ$6</f>
        <v>66352.054272000008</v>
      </c>
      <c r="AK243" s="26">
        <v>0</v>
      </c>
      <c r="AL243" s="26">
        <f>AK243*D243*E243*F243*G243*$AL$6</f>
        <v>0</v>
      </c>
      <c r="AM243" s="26"/>
      <c r="AN243" s="26">
        <f>AM243*D243*E243*F243*G243*$AN$6</f>
        <v>0</v>
      </c>
      <c r="AO243" s="26">
        <v>0</v>
      </c>
      <c r="AP243" s="26">
        <f>AO243*D243*E243*F243*G243*$AP$6</f>
        <v>0</v>
      </c>
      <c r="AQ243" s="26">
        <v>0</v>
      </c>
      <c r="AR243" s="26">
        <f>AQ243*D243*E243*F243*G243*$AR$6</f>
        <v>0</v>
      </c>
      <c r="AS243" s="26"/>
      <c r="AT243" s="26">
        <f>AS243*D243*E243*F243*G243*$AT$6</f>
        <v>0</v>
      </c>
      <c r="AU243" s="26">
        <v>0</v>
      </c>
      <c r="AV243" s="26">
        <f>AU243*D243*E243*F243*G243*$AV$6</f>
        <v>0</v>
      </c>
      <c r="AW243" s="26">
        <v>0</v>
      </c>
      <c r="AX243" s="26">
        <f>AW243*D243*E243*F243*G243*$AX$6</f>
        <v>0</v>
      </c>
      <c r="AY243" s="26">
        <v>0</v>
      </c>
      <c r="AZ243" s="26">
        <f>AY243*D243*E243*F243*G243*$AZ$6</f>
        <v>0</v>
      </c>
      <c r="BA243" s="26">
        <v>0</v>
      </c>
      <c r="BB243" s="26">
        <f>BA243*D243*E243*F243*G243*$BB$6</f>
        <v>0</v>
      </c>
      <c r="BC243" s="26">
        <v>0</v>
      </c>
      <c r="BD243" s="26">
        <f>BC243*D243*E243*F243*G243*$BD$6</f>
        <v>0</v>
      </c>
      <c r="BE243" s="26">
        <v>0</v>
      </c>
      <c r="BF243" s="26">
        <f>BE243*D243*E243*F243*G243*$BF$6</f>
        <v>0</v>
      </c>
      <c r="BG243" s="26">
        <v>0</v>
      </c>
      <c r="BH243" s="26">
        <f>BG243*D243*E243*F243*G243*$BH$6</f>
        <v>0</v>
      </c>
      <c r="BI243" s="26">
        <v>1</v>
      </c>
      <c r="BJ243" s="26">
        <f>BI243*D243*E243*F243*G243*$BJ$6</f>
        <v>67653.074944000007</v>
      </c>
      <c r="BK243" s="26">
        <v>0</v>
      </c>
      <c r="BL243" s="26">
        <f>BK243*D243*E243*F243*G243*$BL$6</f>
        <v>0</v>
      </c>
      <c r="BM243" s="26">
        <v>0</v>
      </c>
      <c r="BN243" s="26">
        <f>BM243*D243*E243*F243*H243*$BN$6</f>
        <v>0</v>
      </c>
      <c r="BO243" s="26">
        <v>0</v>
      </c>
      <c r="BP243" s="26">
        <f>BO243*D243*E243*F243*H243*$BP$6</f>
        <v>0</v>
      </c>
      <c r="BQ243" s="26">
        <v>0</v>
      </c>
      <c r="BR243" s="26">
        <f>BQ243*D243*E243*F243*H243*$BR$6</f>
        <v>0</v>
      </c>
      <c r="BS243" s="26">
        <v>0</v>
      </c>
      <c r="BT243" s="26">
        <f>BS243*D243*E243*F243*H243*$BT$6</f>
        <v>0</v>
      </c>
      <c r="BU243" s="26">
        <v>0</v>
      </c>
      <c r="BV243" s="26">
        <f>BU243*D243*E243*F243*H243*$BV$6</f>
        <v>0</v>
      </c>
      <c r="BW243" s="26"/>
      <c r="BX243" s="26">
        <f>BW243*D243*E243*F243*H243*$BX$6</f>
        <v>0</v>
      </c>
      <c r="BY243" s="26">
        <v>0</v>
      </c>
      <c r="BZ243" s="26">
        <f>BY243*D243*E243*F243*H243*$BZ$6</f>
        <v>0</v>
      </c>
      <c r="CA243" s="26"/>
      <c r="CB243" s="26">
        <f>CA243*D243*E243*F243*H243*$CB$6</f>
        <v>0</v>
      </c>
      <c r="CC243" s="26">
        <v>0</v>
      </c>
      <c r="CD243" s="26">
        <f>CC243*D243*E243*F243*H243*$CD$6</f>
        <v>0</v>
      </c>
      <c r="CE243" s="26"/>
      <c r="CF243" s="26">
        <f>CE243*D243*E243*F243*H243*$CF$6</f>
        <v>0</v>
      </c>
      <c r="CG243" s="26">
        <v>0</v>
      </c>
      <c r="CH243" s="26">
        <f>CG243*D243*E243*F243*H243*$CH$6</f>
        <v>0</v>
      </c>
      <c r="CI243" s="26">
        <v>0</v>
      </c>
      <c r="CJ243" s="26">
        <f>CI243*D243*E243*F243*H243*$CJ$6</f>
        <v>0</v>
      </c>
      <c r="CK243" s="26">
        <v>0</v>
      </c>
      <c r="CL243" s="26">
        <f>CK243*D243*E243*F243*H243*$CL$6</f>
        <v>0</v>
      </c>
      <c r="CM243" s="27">
        <v>0</v>
      </c>
      <c r="CN243" s="27">
        <f>CM243*D243*E243*F243*H243*$CN$6</f>
        <v>0</v>
      </c>
      <c r="CO243" s="26"/>
      <c r="CP243" s="26">
        <f>CO243*D243*E243*F243*H243*$CP$6</f>
        <v>0</v>
      </c>
      <c r="CQ243" s="26">
        <v>0</v>
      </c>
      <c r="CR243" s="26">
        <f>CQ243*D243*E243*F243*H243*$CR$6</f>
        <v>0</v>
      </c>
      <c r="CS243" s="26">
        <v>0</v>
      </c>
      <c r="CT243" s="26">
        <f>CS243*D243*E243*F243*H243*$CT$6</f>
        <v>0</v>
      </c>
      <c r="CU243" s="26">
        <v>0</v>
      </c>
      <c r="CV243" s="26">
        <f>CU243*D243*E243*F243*H243*$CV$6</f>
        <v>0</v>
      </c>
      <c r="CW243" s="26">
        <v>0</v>
      </c>
      <c r="CX243" s="26">
        <f>CW243*D243*E243*F243*H243*$CX$6</f>
        <v>0</v>
      </c>
      <c r="CY243" s="26">
        <v>0</v>
      </c>
      <c r="CZ243" s="26">
        <f>CY243*D243*E243*F243*H243*$CZ$6</f>
        <v>0</v>
      </c>
      <c r="DA243" s="26">
        <v>0</v>
      </c>
      <c r="DB243" s="26">
        <f>DA243*D243*E243*F243*H243*$DB$6</f>
        <v>0</v>
      </c>
      <c r="DC243" s="26">
        <v>0</v>
      </c>
      <c r="DD243" s="26">
        <f>DC243*D243*E243*F243*I243*$DD$6</f>
        <v>0</v>
      </c>
      <c r="DE243" s="26">
        <v>0</v>
      </c>
      <c r="DF243" s="26">
        <f>DE243*D243*E243*F243*J243*$DF$6</f>
        <v>0</v>
      </c>
      <c r="DG243" s="26"/>
      <c r="DH243" s="26"/>
      <c r="DI243" s="26"/>
      <c r="DJ243" s="26"/>
      <c r="DK243" s="26"/>
      <c r="DL243" s="26">
        <f>DK243*D243*E243*F243*G243*$DL$6</f>
        <v>0</v>
      </c>
      <c r="DM243" s="26"/>
      <c r="DN243" s="26"/>
      <c r="DO243" s="26"/>
      <c r="DP243" s="26"/>
      <c r="DQ243" s="32">
        <f t="shared" si="946"/>
        <v>58</v>
      </c>
      <c r="DR243" s="32">
        <f t="shared" si="946"/>
        <v>4297271.2796160001</v>
      </c>
    </row>
    <row r="244" spans="1:122" ht="30" x14ac:dyDescent="0.25">
      <c r="A244" s="28"/>
      <c r="B244" s="29">
        <v>209</v>
      </c>
      <c r="C244" s="23" t="s">
        <v>306</v>
      </c>
      <c r="D244" s="24">
        <f t="shared" si="811"/>
        <v>18150.400000000001</v>
      </c>
      <c r="E244" s="30">
        <v>4.12</v>
      </c>
      <c r="F244" s="25">
        <v>1</v>
      </c>
      <c r="G244" s="24">
        <v>1.4</v>
      </c>
      <c r="H244" s="24">
        <v>1.68</v>
      </c>
      <c r="I244" s="24">
        <v>2.23</v>
      </c>
      <c r="J244" s="24">
        <v>2.39</v>
      </c>
      <c r="K244" s="26"/>
      <c r="L244" s="26">
        <f>K244*D244*E244*F244*G244*$L$6</f>
        <v>0</v>
      </c>
      <c r="M244" s="26">
        <v>13</v>
      </c>
      <c r="N244" s="26">
        <f>M244*D244*E244*F244*G244*$N$6</f>
        <v>1769286.4716800002</v>
      </c>
      <c r="O244" s="26">
        <v>0</v>
      </c>
      <c r="P244" s="26">
        <f>O244*D244*E244*F244*G244*$P$6</f>
        <v>0</v>
      </c>
      <c r="Q244" s="26">
        <v>0</v>
      </c>
      <c r="R244" s="26">
        <f>Q244*D244*E244*F244*G244*$R$6</f>
        <v>0</v>
      </c>
      <c r="S244" s="26">
        <v>88</v>
      </c>
      <c r="T244" s="26">
        <f>S244*D244*E244*F244*G244*$T$6</f>
        <v>10134137.896960001</v>
      </c>
      <c r="U244" s="26">
        <v>28</v>
      </c>
      <c r="V244" s="26">
        <f>U244*D244*E244*F244*G244*$V$6</f>
        <v>3224498.4217600008</v>
      </c>
      <c r="W244" s="26">
        <v>0</v>
      </c>
      <c r="X244" s="26">
        <f>W244*D244*E244*F244*G244*$X$6</f>
        <v>0</v>
      </c>
      <c r="Y244" s="26">
        <v>0</v>
      </c>
      <c r="Z244" s="26">
        <f>Y244*D244*E244*F244*G244*$Z$6</f>
        <v>0</v>
      </c>
      <c r="AA244" s="26">
        <v>0</v>
      </c>
      <c r="AB244" s="26">
        <f>AA244*D244*E244*F244*G244*$AB$6</f>
        <v>0</v>
      </c>
      <c r="AC244" s="26">
        <v>0</v>
      </c>
      <c r="AD244" s="26">
        <f>AC244*D244*E244*F244*G244*$AD$6</f>
        <v>0</v>
      </c>
      <c r="AE244" s="26">
        <v>0</v>
      </c>
      <c r="AF244" s="26">
        <f>AE244*D244*E244*F244*G244*$AF$6</f>
        <v>0</v>
      </c>
      <c r="AG244" s="26">
        <v>0</v>
      </c>
      <c r="AH244" s="26">
        <f>AG244*D244*E244*F244*G244*$AH$6</f>
        <v>0</v>
      </c>
      <c r="AI244" s="26">
        <v>0</v>
      </c>
      <c r="AJ244" s="26">
        <f>AI244*D244*E244*F244*G244*$AJ$6</f>
        <v>0</v>
      </c>
      <c r="AK244" s="26">
        <v>0</v>
      </c>
      <c r="AL244" s="26">
        <f>AK244*D244*E244*F244*G244*$AL$6</f>
        <v>0</v>
      </c>
      <c r="AM244" s="26">
        <v>0</v>
      </c>
      <c r="AN244" s="26">
        <f>AM244*D244*E244*F244*G244*$AN$6</f>
        <v>0</v>
      </c>
      <c r="AO244" s="26">
        <v>0</v>
      </c>
      <c r="AP244" s="26">
        <f>AO244*D244*E244*F244*G244*$AP$6</f>
        <v>0</v>
      </c>
      <c r="AQ244" s="26">
        <v>0</v>
      </c>
      <c r="AR244" s="26">
        <f>AQ244*D244*E244*F244*G244*$AR$6</f>
        <v>0</v>
      </c>
      <c r="AS244" s="26">
        <v>0</v>
      </c>
      <c r="AT244" s="26">
        <f>AS244*D244*E244*F244*G244*$AT$6</f>
        <v>0</v>
      </c>
      <c r="AU244" s="26">
        <v>0</v>
      </c>
      <c r="AV244" s="26">
        <f>AU244*D244*E244*F244*G244*$AV$6</f>
        <v>0</v>
      </c>
      <c r="AW244" s="26">
        <v>0</v>
      </c>
      <c r="AX244" s="26">
        <f>AW244*D244*E244*F244*G244*$AX$6</f>
        <v>0</v>
      </c>
      <c r="AY244" s="26">
        <v>0</v>
      </c>
      <c r="AZ244" s="26">
        <f>AY244*D244*E244*F244*G244*$AZ$6</f>
        <v>0</v>
      </c>
      <c r="BA244" s="26">
        <v>0</v>
      </c>
      <c r="BB244" s="26">
        <f>BA244*D244*E244*F244*G244*$BB$6</f>
        <v>0</v>
      </c>
      <c r="BC244" s="26">
        <v>0</v>
      </c>
      <c r="BD244" s="26">
        <f>BC244*D244*E244*F244*G244*$BD$6</f>
        <v>0</v>
      </c>
      <c r="BE244" s="26">
        <v>0</v>
      </c>
      <c r="BF244" s="26">
        <f>BE244*D244*E244*F244*G244*$BF$6</f>
        <v>0</v>
      </c>
      <c r="BG244" s="26">
        <v>0</v>
      </c>
      <c r="BH244" s="26">
        <f>BG244*D244*E244*F244*G244*$BH$6</f>
        <v>0</v>
      </c>
      <c r="BI244" s="26">
        <v>0</v>
      </c>
      <c r="BJ244" s="26">
        <f>BI244*D244*E244*F244*G244*$BJ$6</f>
        <v>0</v>
      </c>
      <c r="BK244" s="26">
        <v>0</v>
      </c>
      <c r="BL244" s="26">
        <f>BK244*D244*E244*F244*G244*$BL$6</f>
        <v>0</v>
      </c>
      <c r="BM244" s="26">
        <v>0</v>
      </c>
      <c r="BN244" s="26">
        <f>BM244*D244*E244*F244*H244*$BN$6</f>
        <v>0</v>
      </c>
      <c r="BO244" s="26">
        <v>0</v>
      </c>
      <c r="BP244" s="26">
        <f>BO244*D244*E244*F244*H244*$BP$6</f>
        <v>0</v>
      </c>
      <c r="BQ244" s="26">
        <v>0</v>
      </c>
      <c r="BR244" s="26">
        <f>BQ244*D244*E244*F244*H244*$BR$6</f>
        <v>0</v>
      </c>
      <c r="BS244" s="26">
        <v>0</v>
      </c>
      <c r="BT244" s="26">
        <f>BS244*D244*E244*F244*H244*$BT$6</f>
        <v>0</v>
      </c>
      <c r="BU244" s="26">
        <v>0</v>
      </c>
      <c r="BV244" s="26">
        <f>BU244*D244*E244*F244*H244*$BV$6</f>
        <v>0</v>
      </c>
      <c r="BW244" s="26">
        <v>0</v>
      </c>
      <c r="BX244" s="26">
        <f>BW244*D244*E244*F244*H244*$BX$6</f>
        <v>0</v>
      </c>
      <c r="BY244" s="26">
        <v>0</v>
      </c>
      <c r="BZ244" s="26">
        <f>BY244*D244*E244*F244*H244*$BZ$6</f>
        <v>0</v>
      </c>
      <c r="CA244" s="26">
        <v>0</v>
      </c>
      <c r="CB244" s="26">
        <f>CA244*D244*E244*F244*H244*$CB$6</f>
        <v>0</v>
      </c>
      <c r="CC244" s="26">
        <v>0</v>
      </c>
      <c r="CD244" s="26">
        <f>CC244*D244*E244*F244*H244*$CD$6</f>
        <v>0</v>
      </c>
      <c r="CE244" s="26">
        <v>0</v>
      </c>
      <c r="CF244" s="26">
        <f>CE244*D244*E244*F244*H244*$CF$6</f>
        <v>0</v>
      </c>
      <c r="CG244" s="26">
        <v>0</v>
      </c>
      <c r="CH244" s="26">
        <f>CG244*D244*E244*F244*H244*$CH$6</f>
        <v>0</v>
      </c>
      <c r="CI244" s="26">
        <v>0</v>
      </c>
      <c r="CJ244" s="26">
        <f>CI244*D244*E244*F244*H244*$CJ$6</f>
        <v>0</v>
      </c>
      <c r="CK244" s="26">
        <v>0</v>
      </c>
      <c r="CL244" s="26">
        <f>CK244*D244*E244*F244*H244*$CL$6</f>
        <v>0</v>
      </c>
      <c r="CM244" s="27">
        <v>0</v>
      </c>
      <c r="CN244" s="27">
        <f>CM244*D244*E244*F244*H244*$CN$6</f>
        <v>0</v>
      </c>
      <c r="CO244" s="26">
        <v>1</v>
      </c>
      <c r="CP244" s="26">
        <f>CO244*D244*E244*F244*H244*$CP$6</f>
        <v>130655.00098560001</v>
      </c>
      <c r="CQ244" s="26">
        <v>0</v>
      </c>
      <c r="CR244" s="26">
        <f>CQ244*D244*E244*F244*H244*$CR$6</f>
        <v>0</v>
      </c>
      <c r="CS244" s="26">
        <v>1</v>
      </c>
      <c r="CT244" s="26">
        <f>CS244*D244*E244*F244*H244*$CT$6</f>
        <v>130655.00098560001</v>
      </c>
      <c r="CU244" s="26">
        <v>0</v>
      </c>
      <c r="CV244" s="26">
        <f>CU244*D244*E244*F244*H244*$CV$6</f>
        <v>0</v>
      </c>
      <c r="CW244" s="26">
        <v>0</v>
      </c>
      <c r="CX244" s="26">
        <f>CW244*D244*E244*F244*H244*$CX$6</f>
        <v>0</v>
      </c>
      <c r="CY244" s="26">
        <v>0</v>
      </c>
      <c r="CZ244" s="26">
        <f>CY244*D244*E244*F244*H244*$CZ$6</f>
        <v>0</v>
      </c>
      <c r="DA244" s="26">
        <v>0</v>
      </c>
      <c r="DB244" s="26">
        <f>DA244*D244*E244*F244*H244*$DB$6</f>
        <v>0</v>
      </c>
      <c r="DC244" s="26">
        <v>0</v>
      </c>
      <c r="DD244" s="26">
        <f>DC244*D244*E244*F244*I244*$DD$6</f>
        <v>0</v>
      </c>
      <c r="DE244" s="26">
        <v>0</v>
      </c>
      <c r="DF244" s="26">
        <f>DE244*D244*E244*F244*J244*$DF$6</f>
        <v>0</v>
      </c>
      <c r="DG244" s="26"/>
      <c r="DH244" s="26"/>
      <c r="DI244" s="26"/>
      <c r="DJ244" s="26"/>
      <c r="DK244" s="26"/>
      <c r="DL244" s="26">
        <f>DK244*D244*E244*F244*G244*$DL$6</f>
        <v>0</v>
      </c>
      <c r="DM244" s="26"/>
      <c r="DN244" s="26"/>
      <c r="DO244" s="26"/>
      <c r="DP244" s="26"/>
      <c r="DQ244" s="32">
        <f t="shared" si="946"/>
        <v>131</v>
      </c>
      <c r="DR244" s="32">
        <f t="shared" si="946"/>
        <v>15389232.792371202</v>
      </c>
    </row>
    <row r="245" spans="1:122" x14ac:dyDescent="0.25">
      <c r="A245" s="28">
        <v>29</v>
      </c>
      <c r="B245" s="43"/>
      <c r="C245" s="47" t="s">
        <v>307</v>
      </c>
      <c r="D245" s="24">
        <f t="shared" si="811"/>
        <v>18150.400000000001</v>
      </c>
      <c r="E245" s="50"/>
      <c r="F245" s="25"/>
      <c r="G245" s="24"/>
      <c r="H245" s="24"/>
      <c r="I245" s="24"/>
      <c r="J245" s="24"/>
      <c r="K245" s="31">
        <f t="shared" ref="K245:Z245" si="947">SUM(K246:K258)</f>
        <v>0</v>
      </c>
      <c r="L245" s="31">
        <f t="shared" si="947"/>
        <v>0</v>
      </c>
      <c r="M245" s="31">
        <f t="shared" si="947"/>
        <v>948</v>
      </c>
      <c r="N245" s="31">
        <f t="shared" si="947"/>
        <v>39171724.999679998</v>
      </c>
      <c r="O245" s="31">
        <f t="shared" si="947"/>
        <v>0</v>
      </c>
      <c r="P245" s="31">
        <f t="shared" si="947"/>
        <v>0</v>
      </c>
      <c r="Q245" s="31">
        <f t="shared" si="947"/>
        <v>3653</v>
      </c>
      <c r="R245" s="31">
        <f t="shared" si="947"/>
        <v>246818080.08704004</v>
      </c>
      <c r="S245" s="31">
        <f t="shared" si="947"/>
        <v>4</v>
      </c>
      <c r="T245" s="31">
        <f t="shared" si="947"/>
        <v>153174.85568000001</v>
      </c>
      <c r="U245" s="31">
        <f t="shared" si="947"/>
        <v>1075</v>
      </c>
      <c r="V245" s="31">
        <f t="shared" si="947"/>
        <v>48455803.432960004</v>
      </c>
      <c r="W245" s="31">
        <f t="shared" si="947"/>
        <v>0</v>
      </c>
      <c r="X245" s="31">
        <f t="shared" si="947"/>
        <v>0</v>
      </c>
      <c r="Y245" s="31">
        <f t="shared" si="947"/>
        <v>0</v>
      </c>
      <c r="Z245" s="31">
        <f t="shared" si="947"/>
        <v>0</v>
      </c>
      <c r="AA245" s="31">
        <f t="shared" ref="AA245:AP245" si="948">SUM(AA246:AA258)</f>
        <v>0</v>
      </c>
      <c r="AB245" s="31">
        <f t="shared" si="948"/>
        <v>0</v>
      </c>
      <c r="AC245" s="31">
        <f t="shared" si="948"/>
        <v>8</v>
      </c>
      <c r="AD245" s="31">
        <f t="shared" si="948"/>
        <v>247600.49664000003</v>
      </c>
      <c r="AE245" s="31">
        <f t="shared" si="948"/>
        <v>53</v>
      </c>
      <c r="AF245" s="31">
        <f t="shared" si="948"/>
        <v>1255282.934528</v>
      </c>
      <c r="AG245" s="31">
        <f t="shared" si="948"/>
        <v>68</v>
      </c>
      <c r="AH245" s="31">
        <f t="shared" si="948"/>
        <v>1824163.1170560003</v>
      </c>
      <c r="AI245" s="31">
        <f t="shared" si="948"/>
        <v>65</v>
      </c>
      <c r="AJ245" s="31">
        <f t="shared" si="948"/>
        <v>1817683.4242559997</v>
      </c>
      <c r="AK245" s="31">
        <f t="shared" si="948"/>
        <v>0</v>
      </c>
      <c r="AL245" s="31">
        <f t="shared" si="948"/>
        <v>0</v>
      </c>
      <c r="AM245" s="31">
        <f t="shared" si="948"/>
        <v>103</v>
      </c>
      <c r="AN245" s="31">
        <f t="shared" si="948"/>
        <v>2469022.144512</v>
      </c>
      <c r="AO245" s="31">
        <f t="shared" si="948"/>
        <v>0</v>
      </c>
      <c r="AP245" s="31">
        <f t="shared" si="948"/>
        <v>0</v>
      </c>
      <c r="AQ245" s="31">
        <f t="shared" ref="AQ245:BF245" si="949">SUM(AQ246:AQ258)</f>
        <v>394</v>
      </c>
      <c r="AR245" s="31">
        <f t="shared" si="949"/>
        <v>12678080.536576003</v>
      </c>
      <c r="AS245" s="31">
        <f t="shared" si="949"/>
        <v>28</v>
      </c>
      <c r="AT245" s="31">
        <f t="shared" si="949"/>
        <v>1076975.7644800001</v>
      </c>
      <c r="AU245" s="31">
        <f t="shared" si="949"/>
        <v>74</v>
      </c>
      <c r="AV245" s="31">
        <f t="shared" si="949"/>
        <v>2686567.0307840002</v>
      </c>
      <c r="AW245" s="31">
        <f t="shared" si="949"/>
        <v>0</v>
      </c>
      <c r="AX245" s="31">
        <f t="shared" si="949"/>
        <v>0</v>
      </c>
      <c r="AY245" s="31">
        <f t="shared" si="949"/>
        <v>0</v>
      </c>
      <c r="AZ245" s="31">
        <f t="shared" si="949"/>
        <v>0</v>
      </c>
      <c r="BA245" s="31">
        <f t="shared" si="949"/>
        <v>0</v>
      </c>
      <c r="BB245" s="31">
        <f t="shared" si="949"/>
        <v>0</v>
      </c>
      <c r="BC245" s="31">
        <f t="shared" si="949"/>
        <v>0</v>
      </c>
      <c r="BD245" s="31">
        <f t="shared" si="949"/>
        <v>0</v>
      </c>
      <c r="BE245" s="31">
        <f t="shared" si="949"/>
        <v>0</v>
      </c>
      <c r="BF245" s="31">
        <f t="shared" si="949"/>
        <v>0</v>
      </c>
      <c r="BG245" s="31">
        <f t="shared" ref="BG245:BV245" si="950">SUM(BG246:BG258)</f>
        <v>161</v>
      </c>
      <c r="BH245" s="31">
        <f t="shared" si="950"/>
        <v>8155443.0003200006</v>
      </c>
      <c r="BI245" s="31">
        <f t="shared" si="950"/>
        <v>6</v>
      </c>
      <c r="BJ245" s="31">
        <f t="shared" si="950"/>
        <v>252377.68192</v>
      </c>
      <c r="BK245" s="31">
        <f t="shared" si="950"/>
        <v>29</v>
      </c>
      <c r="BL245" s="31">
        <f t="shared" si="950"/>
        <v>584333.61459200003</v>
      </c>
      <c r="BM245" s="31">
        <f t="shared" si="950"/>
        <v>4</v>
      </c>
      <c r="BN245" s="31">
        <f t="shared" si="950"/>
        <v>124227.145728</v>
      </c>
      <c r="BO245" s="31">
        <f t="shared" si="950"/>
        <v>12</v>
      </c>
      <c r="BP245" s="31">
        <f t="shared" si="950"/>
        <v>460134.42047999997</v>
      </c>
      <c r="BQ245" s="31">
        <f t="shared" si="950"/>
        <v>82</v>
      </c>
      <c r="BR245" s="31">
        <f t="shared" si="950"/>
        <v>3149787.8178815995</v>
      </c>
      <c r="BS245" s="31">
        <f t="shared" si="950"/>
        <v>202</v>
      </c>
      <c r="BT245" s="31">
        <f t="shared" si="950"/>
        <v>6409315.7130239997</v>
      </c>
      <c r="BU245" s="31">
        <f t="shared" si="950"/>
        <v>51</v>
      </c>
      <c r="BV245" s="31">
        <f t="shared" si="950"/>
        <v>2394894.4588799998</v>
      </c>
      <c r="BW245" s="31">
        <f t="shared" ref="BW245:CL245" si="951">SUM(BW246:BW258)</f>
        <v>246</v>
      </c>
      <c r="BX245" s="31">
        <f t="shared" si="951"/>
        <v>8876441.2133376002</v>
      </c>
      <c r="BY245" s="31">
        <f t="shared" si="951"/>
        <v>0</v>
      </c>
      <c r="BZ245" s="31">
        <f t="shared" si="951"/>
        <v>0</v>
      </c>
      <c r="CA245" s="31">
        <f t="shared" si="951"/>
        <v>280</v>
      </c>
      <c r="CB245" s="31">
        <f t="shared" si="951"/>
        <v>10486454.294937601</v>
      </c>
      <c r="CC245" s="31">
        <f t="shared" si="951"/>
        <v>69</v>
      </c>
      <c r="CD245" s="31">
        <f t="shared" si="951"/>
        <v>2026919.5656192002</v>
      </c>
      <c r="CE245" s="31">
        <f t="shared" si="951"/>
        <v>15</v>
      </c>
      <c r="CF245" s="31">
        <f t="shared" si="951"/>
        <v>626119.75587839994</v>
      </c>
      <c r="CG245" s="31">
        <f t="shared" si="951"/>
        <v>0</v>
      </c>
      <c r="CH245" s="31">
        <f t="shared" si="951"/>
        <v>0</v>
      </c>
      <c r="CI245" s="31">
        <f t="shared" si="951"/>
        <v>487</v>
      </c>
      <c r="CJ245" s="31">
        <f t="shared" si="951"/>
        <v>20874990.521548804</v>
      </c>
      <c r="CK245" s="31">
        <f t="shared" si="951"/>
        <v>0</v>
      </c>
      <c r="CL245" s="31">
        <f t="shared" si="951"/>
        <v>0</v>
      </c>
      <c r="CM245" s="31">
        <f t="shared" ref="CM245:DB245" si="952">SUM(CM246:CM258)</f>
        <v>6</v>
      </c>
      <c r="CN245" s="31">
        <f t="shared" si="952"/>
        <v>176955.07415040003</v>
      </c>
      <c r="CO245" s="31">
        <f t="shared" si="952"/>
        <v>1236</v>
      </c>
      <c r="CP245" s="31">
        <f t="shared" si="952"/>
        <v>65056676.777164809</v>
      </c>
      <c r="CQ245" s="31">
        <f t="shared" si="952"/>
        <v>0</v>
      </c>
      <c r="CR245" s="31">
        <f t="shared" si="952"/>
        <v>0</v>
      </c>
      <c r="CS245" s="31">
        <f t="shared" si="952"/>
        <v>0</v>
      </c>
      <c r="CT245" s="31">
        <f t="shared" si="952"/>
        <v>0</v>
      </c>
      <c r="CU245" s="31">
        <f t="shared" si="952"/>
        <v>1</v>
      </c>
      <c r="CV245" s="31">
        <f t="shared" si="952"/>
        <v>36225.294335999999</v>
      </c>
      <c r="CW245" s="31">
        <f t="shared" si="952"/>
        <v>0</v>
      </c>
      <c r="CX245" s="31">
        <f t="shared" si="952"/>
        <v>0</v>
      </c>
      <c r="CY245" s="31">
        <f t="shared" si="952"/>
        <v>21</v>
      </c>
      <c r="CZ245" s="31">
        <f t="shared" si="952"/>
        <v>735727.19001600007</v>
      </c>
      <c r="DA245" s="31">
        <f t="shared" si="952"/>
        <v>12</v>
      </c>
      <c r="DB245" s="31">
        <f t="shared" si="952"/>
        <v>404826.81200639997</v>
      </c>
      <c r="DC245" s="31">
        <f t="shared" ref="DC245:DR245" si="953">SUM(DC246:DC258)</f>
        <v>10</v>
      </c>
      <c r="DD245" s="31">
        <f t="shared" si="953"/>
        <v>450491.11296000006</v>
      </c>
      <c r="DE245" s="31">
        <f t="shared" si="953"/>
        <v>51</v>
      </c>
      <c r="DF245" s="31">
        <f t="shared" si="953"/>
        <v>3550955.5092480006</v>
      </c>
      <c r="DG245" s="31">
        <f t="shared" si="953"/>
        <v>0</v>
      </c>
      <c r="DH245" s="31">
        <f t="shared" si="953"/>
        <v>0</v>
      </c>
      <c r="DI245" s="31">
        <f t="shared" si="953"/>
        <v>0</v>
      </c>
      <c r="DJ245" s="31">
        <f t="shared" si="953"/>
        <v>0</v>
      </c>
      <c r="DK245" s="31">
        <f t="shared" si="953"/>
        <v>0</v>
      </c>
      <c r="DL245" s="31">
        <f t="shared" si="953"/>
        <v>0</v>
      </c>
      <c r="DM245" s="31">
        <f t="shared" si="953"/>
        <v>0</v>
      </c>
      <c r="DN245" s="31">
        <f t="shared" si="953"/>
        <v>0</v>
      </c>
      <c r="DO245" s="31">
        <f t="shared" si="953"/>
        <v>0</v>
      </c>
      <c r="DP245" s="31">
        <f t="shared" si="953"/>
        <v>0</v>
      </c>
      <c r="DQ245" s="31">
        <f t="shared" si="953"/>
        <v>9454</v>
      </c>
      <c r="DR245" s="31">
        <f t="shared" si="953"/>
        <v>493487455.79822087</v>
      </c>
    </row>
    <row r="246" spans="1:122" ht="30" x14ac:dyDescent="0.25">
      <c r="A246" s="28"/>
      <c r="B246" s="29">
        <v>210</v>
      </c>
      <c r="C246" s="23" t="s">
        <v>308</v>
      </c>
      <c r="D246" s="24">
        <f t="shared" si="811"/>
        <v>18150.400000000001</v>
      </c>
      <c r="E246" s="30">
        <v>0.99</v>
      </c>
      <c r="F246" s="25">
        <v>1</v>
      </c>
      <c r="G246" s="24">
        <v>1.4</v>
      </c>
      <c r="H246" s="24">
        <v>1.68</v>
      </c>
      <c r="I246" s="24">
        <v>2.23</v>
      </c>
      <c r="J246" s="24">
        <v>2.39</v>
      </c>
      <c r="K246" s="26"/>
      <c r="L246" s="26">
        <f t="shared" ref="L246:L258" si="954">K246*D246*E246*F246*G246*$L$6</f>
        <v>0</v>
      </c>
      <c r="M246" s="26">
        <v>113</v>
      </c>
      <c r="N246" s="26">
        <f t="shared" ref="N246:N258" si="955">M246*D246*E246*F246*G246*$N$6</f>
        <v>3695483.1513600005</v>
      </c>
      <c r="O246" s="26">
        <v>0</v>
      </c>
      <c r="P246" s="26">
        <f t="shared" ref="P246:P258" si="956">O246*D246*E246*F246*G246*$P$6</f>
        <v>0</v>
      </c>
      <c r="Q246" s="26">
        <v>28</v>
      </c>
      <c r="R246" s="26">
        <f t="shared" ref="R246:R258" si="957">Q246*D246*E246*F246*G246*$R$6</f>
        <v>774818.79552000004</v>
      </c>
      <c r="S246" s="26">
        <v>0</v>
      </c>
      <c r="T246" s="26">
        <f t="shared" ref="T246:T258" si="958">S246*D246*E246*F246*G246*$T$6</f>
        <v>0</v>
      </c>
      <c r="U246" s="26">
        <v>4</v>
      </c>
      <c r="V246" s="26">
        <f t="shared" ref="V246:V258" si="959">U246*D246*E246*F246*G246*$V$6</f>
        <v>110688.39936000001</v>
      </c>
      <c r="W246" s="26">
        <v>0</v>
      </c>
      <c r="X246" s="26">
        <f t="shared" ref="X246:X258" si="960">W246*D246*E246*F246*G246*$X$6</f>
        <v>0</v>
      </c>
      <c r="Y246" s="26">
        <v>0</v>
      </c>
      <c r="Z246" s="26">
        <f t="shared" ref="Z246:Z258" si="961">Y246*D246*E246*F246*G246*$Z$6</f>
        <v>0</v>
      </c>
      <c r="AA246" s="26">
        <v>0</v>
      </c>
      <c r="AB246" s="26">
        <f t="shared" ref="AB246:AB258" si="962">AA246*D246*E246*F246*G246*$AB$6</f>
        <v>0</v>
      </c>
      <c r="AC246" s="26">
        <v>0</v>
      </c>
      <c r="AD246" s="26">
        <f t="shared" ref="AD246:AD258" si="963">AC246*D246*E246*F246*G246*$AD$6</f>
        <v>0</v>
      </c>
      <c r="AE246" s="26"/>
      <c r="AF246" s="26">
        <f t="shared" ref="AF246:AF258" si="964">AE246*D246*E246*F246*G246*$AF$6</f>
        <v>0</v>
      </c>
      <c r="AG246" s="26">
        <v>0</v>
      </c>
      <c r="AH246" s="26">
        <f t="shared" ref="AH246:AH258" si="965">AG246*D246*E246*F246*G246*$AH$6</f>
        <v>0</v>
      </c>
      <c r="AI246" s="26">
        <v>0</v>
      </c>
      <c r="AJ246" s="26">
        <f t="shared" ref="AJ246:AJ258" si="966">AI246*D246*E246*F246*G246*$AJ$6</f>
        <v>0</v>
      </c>
      <c r="AK246" s="26">
        <v>0</v>
      </c>
      <c r="AL246" s="26">
        <f t="shared" ref="AL246:AL258" si="967">AK246*D246*E246*F246*G246*$AL$6</f>
        <v>0</v>
      </c>
      <c r="AM246" s="26">
        <v>0</v>
      </c>
      <c r="AN246" s="26">
        <f t="shared" ref="AN246:AN258" si="968">AM246*D246*E246*F246*G246*$AN$6</f>
        <v>0</v>
      </c>
      <c r="AO246" s="26">
        <v>0</v>
      </c>
      <c r="AP246" s="26">
        <f t="shared" ref="AP246:AP258" si="969">AO246*D246*E246*F246*G246*$AP$6</f>
        <v>0</v>
      </c>
      <c r="AQ246" s="26">
        <v>1</v>
      </c>
      <c r="AR246" s="26">
        <f t="shared" ref="AR246:AR258" si="970">AQ246*D246*E246*F246*G246*$AR$6</f>
        <v>26162.712575999998</v>
      </c>
      <c r="AS246" s="26">
        <v>0</v>
      </c>
      <c r="AT246" s="26">
        <f t="shared" ref="AT246:AT258" si="971">AS246*D246*E246*F246*G246*$AT$6</f>
        <v>0</v>
      </c>
      <c r="AU246" s="26">
        <v>0</v>
      </c>
      <c r="AV246" s="26">
        <f t="shared" ref="AV246:AV258" si="972">AU246*D246*E246*F246*G246*$AV$6</f>
        <v>0</v>
      </c>
      <c r="AW246" s="26">
        <v>0</v>
      </c>
      <c r="AX246" s="26">
        <f t="shared" ref="AX246:AX258" si="973">AW246*D246*E246*F246*G246*$AX$6</f>
        <v>0</v>
      </c>
      <c r="AY246" s="26">
        <v>0</v>
      </c>
      <c r="AZ246" s="26">
        <f t="shared" ref="AZ246:AZ258" si="974">AY246*D246*E246*F246*G246*$AZ$6</f>
        <v>0</v>
      </c>
      <c r="BA246" s="26">
        <v>0</v>
      </c>
      <c r="BB246" s="26">
        <f t="shared" ref="BB246:BB258" si="975">BA246*D246*E246*F246*G246*$BB$6</f>
        <v>0</v>
      </c>
      <c r="BC246" s="26">
        <v>0</v>
      </c>
      <c r="BD246" s="26">
        <f t="shared" ref="BD246:BD258" si="976">BC246*D246*E246*F246*G246*$BD$6</f>
        <v>0</v>
      </c>
      <c r="BE246" s="26">
        <v>0</v>
      </c>
      <c r="BF246" s="26">
        <f t="shared" ref="BF246:BF258" si="977">BE246*D246*E246*F246*G246*$BF$6</f>
        <v>0</v>
      </c>
      <c r="BG246" s="26">
        <v>0</v>
      </c>
      <c r="BH246" s="26">
        <f t="shared" ref="BH246:BH258" si="978">BG246*D246*E246*F246*G246*$BH$6</f>
        <v>0</v>
      </c>
      <c r="BI246" s="26"/>
      <c r="BJ246" s="26">
        <f t="shared" ref="BJ246:BJ258" si="979">BI246*D246*E246*F246*G246*$BJ$6</f>
        <v>0</v>
      </c>
      <c r="BK246" s="26">
        <v>5</v>
      </c>
      <c r="BL246" s="26">
        <f t="shared" ref="BL246:BL258" si="980">BK246*D246*E246*F246*G246*$BL$6</f>
        <v>114461.86751999999</v>
      </c>
      <c r="BM246" s="26">
        <v>0</v>
      </c>
      <c r="BN246" s="26">
        <f t="shared" ref="BN246:BN258" si="981">BM246*D246*E246*F246*H246*$BN$6</f>
        <v>0</v>
      </c>
      <c r="BO246" s="26">
        <v>0</v>
      </c>
      <c r="BP246" s="26">
        <f t="shared" ref="BP246:BP258" si="982">BO246*D246*E246*F246*H246*$BP$6</f>
        <v>0</v>
      </c>
      <c r="BQ246" s="26"/>
      <c r="BR246" s="26">
        <f t="shared" ref="BR246:BR258" si="983">BQ246*D246*E246*F246*H246*$BR$6</f>
        <v>0</v>
      </c>
      <c r="BS246" s="26">
        <v>1</v>
      </c>
      <c r="BT246" s="26">
        <f t="shared" ref="BT246:BT258" si="984">BS246*D246*E246*F246*H246*$BT$6</f>
        <v>28980.235468799998</v>
      </c>
      <c r="BU246" s="26">
        <v>0</v>
      </c>
      <c r="BV246" s="26">
        <f t="shared" ref="BV246:BV258" si="985">BU246*D246*E246*F246*H246*$BV$6</f>
        <v>0</v>
      </c>
      <c r="BW246" s="26">
        <v>0</v>
      </c>
      <c r="BX246" s="26">
        <f t="shared" ref="BX246:BX258" si="986">BW246*D246*E246*F246*H246*$BX$6</f>
        <v>0</v>
      </c>
      <c r="BY246" s="26">
        <v>0</v>
      </c>
      <c r="BZ246" s="26">
        <f t="shared" ref="BZ246:BZ258" si="987">BY246*D246*E246*F246*H246*$BZ$6</f>
        <v>0</v>
      </c>
      <c r="CA246" s="26">
        <v>1</v>
      </c>
      <c r="CB246" s="26">
        <f t="shared" ref="CB246:CB258" si="988">CA246*D246*E246*F246*H246*$CB$6</f>
        <v>28980.235468799998</v>
      </c>
      <c r="CC246" s="26">
        <v>0</v>
      </c>
      <c r="CD246" s="26">
        <f t="shared" ref="CD246:CD258" si="989">CC246*D246*E246*F246*H246*$CD$6</f>
        <v>0</v>
      </c>
      <c r="CE246" s="26">
        <v>0</v>
      </c>
      <c r="CF246" s="26">
        <f t="shared" ref="CF246:CF258" si="990">CE246*D246*E246*F246*H246*$CF$6</f>
        <v>0</v>
      </c>
      <c r="CG246" s="26">
        <v>0</v>
      </c>
      <c r="CH246" s="26">
        <f t="shared" ref="CH246:CH258" si="991">CG246*D246*E246*F246*H246*$CH$6</f>
        <v>0</v>
      </c>
      <c r="CI246" s="26"/>
      <c r="CJ246" s="26">
        <f t="shared" ref="CJ246:CJ258" si="992">CI246*D246*E246*F246*H246*$CJ$6</f>
        <v>0</v>
      </c>
      <c r="CK246" s="26">
        <v>0</v>
      </c>
      <c r="CL246" s="26">
        <f t="shared" ref="CL246:CL258" si="993">CK246*D246*E246*F246*H246*$CL$6</f>
        <v>0</v>
      </c>
      <c r="CM246" s="27">
        <v>0</v>
      </c>
      <c r="CN246" s="27">
        <f t="shared" ref="CN246:CN258" si="994">CM246*D246*E246*F246*H246*$CN$6</f>
        <v>0</v>
      </c>
      <c r="CO246" s="26">
        <v>28</v>
      </c>
      <c r="CP246" s="26">
        <f t="shared" ref="CP246:CP258" si="995">CO246*D246*E246*F246*H246*$CP$6</f>
        <v>879067.14255360013</v>
      </c>
      <c r="CQ246" s="26">
        <v>0</v>
      </c>
      <c r="CR246" s="26">
        <f t="shared" ref="CR246:CR258" si="996">CQ246*D246*E246*F246*H246*$CR$6</f>
        <v>0</v>
      </c>
      <c r="CS246" s="26">
        <v>0</v>
      </c>
      <c r="CT246" s="26">
        <f t="shared" ref="CT246:CT258" si="997">CS246*D246*E246*F246*H246*$CT$6</f>
        <v>0</v>
      </c>
      <c r="CU246" s="26">
        <v>1</v>
      </c>
      <c r="CV246" s="26">
        <f t="shared" ref="CV246:CV258" si="998">CU246*D246*E246*F246*H246*$CV$6</f>
        <v>36225.294335999999</v>
      </c>
      <c r="CW246" s="26">
        <v>0</v>
      </c>
      <c r="CX246" s="26">
        <f t="shared" ref="CX246:CX258" si="999">CW246*D246*E246*F246*H246*$CX$6</f>
        <v>0</v>
      </c>
      <c r="CY246" s="26">
        <v>0</v>
      </c>
      <c r="CZ246" s="26">
        <f t="shared" ref="CZ246:CZ258" si="1000">CY246*D246*E246*F246*H246*$CZ$6</f>
        <v>0</v>
      </c>
      <c r="DA246" s="26">
        <v>0</v>
      </c>
      <c r="DB246" s="26">
        <f t="shared" ref="DB246:DB258" si="1001">DA246*D246*E246*F246*H246*$DB$6</f>
        <v>0</v>
      </c>
      <c r="DC246" s="26">
        <v>0</v>
      </c>
      <c r="DD246" s="26">
        <f t="shared" ref="DD246:DD258" si="1002">DC246*D246*E246*F246*I246*$DD$6</f>
        <v>0</v>
      </c>
      <c r="DE246" s="26">
        <v>0</v>
      </c>
      <c r="DF246" s="26">
        <f t="shared" ref="DF246:DF258" si="1003">DE246*D246*E246*F246*J246*$DF$6</f>
        <v>0</v>
      </c>
      <c r="DG246" s="26"/>
      <c r="DH246" s="26"/>
      <c r="DI246" s="26"/>
      <c r="DJ246" s="26"/>
      <c r="DK246" s="26"/>
      <c r="DL246" s="26">
        <f t="shared" ref="DL246:DL258" si="1004">DK246*D246*E246*F246*G246*$DL$6</f>
        <v>0</v>
      </c>
      <c r="DM246" s="26"/>
      <c r="DN246" s="26"/>
      <c r="DO246" s="26"/>
      <c r="DP246" s="26"/>
      <c r="DQ246" s="32">
        <f t="shared" ref="DQ246:DQ258" si="1005">SUM(K246,M246,O246,Q246,S246,U246,W246,Y246,AA246,AC246,AE246,AG246,AI246,AK246,AM246,AO246,AQ246,AS246,AU246,AW246,AY246,BA246,BC246,BE246,BG246,BI246,BK246,BM246,BO246,BQ246,BS246,BU246,BW246,BY246,CA246,CC246,CE246,CG246,CI246,CK246,CM246,CO246,CQ246,CS246,CU246,CW246,CY246,DA246,DC246,DE246,DI246,DG246,DK246,DM246,DO246)</f>
        <v>182</v>
      </c>
      <c r="DR246" s="32">
        <f t="shared" ref="DR246:DR258" si="1006">SUM(L246,N246,P246,R246,T246,V246,X246,Z246,AB246,AD246,AF246,AH246,AJ246,AL246,AN246,AP246,AR246,AT246,AV246,AX246,AZ246,BB246,BD246,BF246,BH246,BJ246,BL246,BN246,BP246,BR246,BT246,BV246,BX246,BZ246,CB246,CD246,CF246,CH246,CJ246,CL246,CN246,CP246,CR246,CT246,CV246,CX246,CZ246,DB246,DD246,DF246,DJ246,DH246,DL246,DN246,DP246)</f>
        <v>5694867.834163202</v>
      </c>
    </row>
    <row r="247" spans="1:122" ht="34.5" customHeight="1" x14ac:dyDescent="0.25">
      <c r="A247" s="28"/>
      <c r="B247" s="29">
        <v>211</v>
      </c>
      <c r="C247" s="23" t="s">
        <v>309</v>
      </c>
      <c r="D247" s="24">
        <f t="shared" si="811"/>
        <v>18150.400000000001</v>
      </c>
      <c r="E247" s="30">
        <v>1.52</v>
      </c>
      <c r="F247" s="25">
        <v>1</v>
      </c>
      <c r="G247" s="24">
        <v>1.4</v>
      </c>
      <c r="H247" s="24">
        <v>1.68</v>
      </c>
      <c r="I247" s="24">
        <v>2.23</v>
      </c>
      <c r="J247" s="24">
        <v>2.39</v>
      </c>
      <c r="K247" s="26"/>
      <c r="L247" s="26">
        <f t="shared" si="954"/>
        <v>0</v>
      </c>
      <c r="M247" s="26">
        <v>9</v>
      </c>
      <c r="N247" s="26">
        <f t="shared" si="955"/>
        <v>451901.39903999999</v>
      </c>
      <c r="O247" s="26"/>
      <c r="P247" s="26">
        <f t="shared" si="956"/>
        <v>0</v>
      </c>
      <c r="Q247" s="26">
        <v>113</v>
      </c>
      <c r="R247" s="26">
        <f t="shared" si="957"/>
        <v>4800969.5641600005</v>
      </c>
      <c r="S247" s="26">
        <v>0</v>
      </c>
      <c r="T247" s="26">
        <f t="shared" si="958"/>
        <v>0</v>
      </c>
      <c r="U247" s="26">
        <v>13</v>
      </c>
      <c r="V247" s="26">
        <f t="shared" si="959"/>
        <v>552323.93216000008</v>
      </c>
      <c r="W247" s="26">
        <v>0</v>
      </c>
      <c r="X247" s="26">
        <f t="shared" si="960"/>
        <v>0</v>
      </c>
      <c r="Y247" s="26">
        <v>0</v>
      </c>
      <c r="Z247" s="26">
        <f t="shared" si="961"/>
        <v>0</v>
      </c>
      <c r="AA247" s="26">
        <v>0</v>
      </c>
      <c r="AB247" s="26">
        <f t="shared" si="962"/>
        <v>0</v>
      </c>
      <c r="AC247" s="26">
        <v>0</v>
      </c>
      <c r="AD247" s="26">
        <f t="shared" si="963"/>
        <v>0</v>
      </c>
      <c r="AE247" s="26">
        <v>2</v>
      </c>
      <c r="AF247" s="26">
        <f t="shared" si="964"/>
        <v>78406.823936000001</v>
      </c>
      <c r="AG247" s="26">
        <v>2</v>
      </c>
      <c r="AH247" s="26">
        <f t="shared" si="965"/>
        <v>78793.064448000005</v>
      </c>
      <c r="AI247" s="26">
        <v>9</v>
      </c>
      <c r="AJ247" s="26">
        <f t="shared" si="966"/>
        <v>354568.79001599998</v>
      </c>
      <c r="AK247" s="26">
        <v>0</v>
      </c>
      <c r="AL247" s="26">
        <f t="shared" si="967"/>
        <v>0</v>
      </c>
      <c r="AM247" s="26">
        <v>3</v>
      </c>
      <c r="AN247" s="26">
        <f t="shared" si="968"/>
        <v>118189.59667200001</v>
      </c>
      <c r="AO247" s="26">
        <v>0</v>
      </c>
      <c r="AP247" s="26">
        <f t="shared" si="969"/>
        <v>0</v>
      </c>
      <c r="AQ247" s="26">
        <v>0</v>
      </c>
      <c r="AR247" s="26">
        <f t="shared" si="970"/>
        <v>0</v>
      </c>
      <c r="AS247" s="26"/>
      <c r="AT247" s="26">
        <f t="shared" si="971"/>
        <v>0</v>
      </c>
      <c r="AU247" s="26">
        <v>0</v>
      </c>
      <c r="AV247" s="26">
        <f t="shared" si="972"/>
        <v>0</v>
      </c>
      <c r="AW247" s="26">
        <v>0</v>
      </c>
      <c r="AX247" s="26">
        <f t="shared" si="973"/>
        <v>0</v>
      </c>
      <c r="AY247" s="26">
        <v>0</v>
      </c>
      <c r="AZ247" s="26">
        <f t="shared" si="974"/>
        <v>0</v>
      </c>
      <c r="BA247" s="26">
        <v>0</v>
      </c>
      <c r="BB247" s="26">
        <f t="shared" si="975"/>
        <v>0</v>
      </c>
      <c r="BC247" s="26">
        <v>0</v>
      </c>
      <c r="BD247" s="26">
        <f t="shared" si="976"/>
        <v>0</v>
      </c>
      <c r="BE247" s="26">
        <v>0</v>
      </c>
      <c r="BF247" s="26">
        <f t="shared" si="977"/>
        <v>0</v>
      </c>
      <c r="BG247" s="26">
        <v>2</v>
      </c>
      <c r="BH247" s="26">
        <f t="shared" si="978"/>
        <v>84972.91264000001</v>
      </c>
      <c r="BI247" s="26"/>
      <c r="BJ247" s="26">
        <f t="shared" si="979"/>
        <v>0</v>
      </c>
      <c r="BK247" s="26"/>
      <c r="BL247" s="26">
        <f t="shared" si="980"/>
        <v>0</v>
      </c>
      <c r="BM247" s="26"/>
      <c r="BN247" s="26">
        <f t="shared" si="981"/>
        <v>0</v>
      </c>
      <c r="BO247" s="26"/>
      <c r="BP247" s="26">
        <f t="shared" si="982"/>
        <v>0</v>
      </c>
      <c r="BQ247" s="26">
        <v>4</v>
      </c>
      <c r="BR247" s="26">
        <f t="shared" si="983"/>
        <v>188176.3774464</v>
      </c>
      <c r="BS247" s="26">
        <v>6</v>
      </c>
      <c r="BT247" s="26">
        <f t="shared" si="984"/>
        <v>266969.44189439999</v>
      </c>
      <c r="BU247" s="26">
        <v>1</v>
      </c>
      <c r="BV247" s="26">
        <f t="shared" si="985"/>
        <v>64888.406016000008</v>
      </c>
      <c r="BW247" s="26">
        <v>7</v>
      </c>
      <c r="BX247" s="26">
        <f t="shared" si="986"/>
        <v>311464.34887680004</v>
      </c>
      <c r="BY247" s="26">
        <v>0</v>
      </c>
      <c r="BZ247" s="26">
        <f t="shared" si="987"/>
        <v>0</v>
      </c>
      <c r="CA247" s="26">
        <v>25</v>
      </c>
      <c r="CB247" s="26">
        <f t="shared" si="988"/>
        <v>1112372.67456</v>
      </c>
      <c r="CC247" s="26">
        <v>2</v>
      </c>
      <c r="CD247" s="26">
        <f t="shared" si="989"/>
        <v>94088.188723200001</v>
      </c>
      <c r="CE247" s="26">
        <v>0</v>
      </c>
      <c r="CF247" s="26">
        <f t="shared" si="990"/>
        <v>0</v>
      </c>
      <c r="CG247" s="26">
        <v>0</v>
      </c>
      <c r="CH247" s="26">
        <f t="shared" si="991"/>
        <v>0</v>
      </c>
      <c r="CI247" s="26">
        <v>20</v>
      </c>
      <c r="CJ247" s="26">
        <f t="shared" si="992"/>
        <v>964056.31795200007</v>
      </c>
      <c r="CK247" s="26">
        <v>0</v>
      </c>
      <c r="CL247" s="26">
        <f t="shared" si="993"/>
        <v>0</v>
      </c>
      <c r="CM247" s="27">
        <v>0</v>
      </c>
      <c r="CN247" s="27">
        <f t="shared" si="994"/>
        <v>0</v>
      </c>
      <c r="CO247" s="26">
        <v>40</v>
      </c>
      <c r="CP247" s="26">
        <f t="shared" si="995"/>
        <v>1928112.6359040001</v>
      </c>
      <c r="CQ247" s="26">
        <v>0</v>
      </c>
      <c r="CR247" s="26">
        <f t="shared" si="996"/>
        <v>0</v>
      </c>
      <c r="CS247" s="26">
        <v>0</v>
      </c>
      <c r="CT247" s="26">
        <f t="shared" si="997"/>
        <v>0</v>
      </c>
      <c r="CU247" s="26">
        <v>0</v>
      </c>
      <c r="CV247" s="26">
        <f t="shared" si="998"/>
        <v>0</v>
      </c>
      <c r="CW247" s="26">
        <v>0</v>
      </c>
      <c r="CX247" s="26">
        <f t="shared" si="999"/>
        <v>0</v>
      </c>
      <c r="CY247" s="26">
        <v>2</v>
      </c>
      <c r="CZ247" s="26">
        <f t="shared" si="1000"/>
        <v>96405.631795200024</v>
      </c>
      <c r="DA247" s="26"/>
      <c r="DB247" s="26">
        <f t="shared" si="1001"/>
        <v>0</v>
      </c>
      <c r="DC247" s="26"/>
      <c r="DD247" s="26">
        <f t="shared" si="1002"/>
        <v>0</v>
      </c>
      <c r="DE247" s="26">
        <v>1</v>
      </c>
      <c r="DF247" s="26">
        <f t="shared" si="1003"/>
        <v>92311.482368000012</v>
      </c>
      <c r="DG247" s="26"/>
      <c r="DH247" s="26"/>
      <c r="DI247" s="26"/>
      <c r="DJ247" s="26"/>
      <c r="DK247" s="26"/>
      <c r="DL247" s="26">
        <f t="shared" si="1004"/>
        <v>0</v>
      </c>
      <c r="DM247" s="26"/>
      <c r="DN247" s="26"/>
      <c r="DO247" s="26"/>
      <c r="DP247" s="26"/>
      <c r="DQ247" s="32">
        <f t="shared" si="1005"/>
        <v>261</v>
      </c>
      <c r="DR247" s="32">
        <f t="shared" si="1006"/>
        <v>11638971.588607999</v>
      </c>
    </row>
    <row r="248" spans="1:122" ht="34.5" customHeight="1" x14ac:dyDescent="0.25">
      <c r="A248" s="28"/>
      <c r="B248" s="29">
        <v>212</v>
      </c>
      <c r="C248" s="23" t="s">
        <v>310</v>
      </c>
      <c r="D248" s="24">
        <f t="shared" si="811"/>
        <v>18150.400000000001</v>
      </c>
      <c r="E248" s="30">
        <v>0.69</v>
      </c>
      <c r="F248" s="25">
        <v>1</v>
      </c>
      <c r="G248" s="24">
        <v>1.4</v>
      </c>
      <c r="H248" s="24">
        <v>1.68</v>
      </c>
      <c r="I248" s="24">
        <v>2.23</v>
      </c>
      <c r="J248" s="24">
        <v>2.39</v>
      </c>
      <c r="K248" s="26"/>
      <c r="L248" s="26">
        <f t="shared" si="954"/>
        <v>0</v>
      </c>
      <c r="M248" s="26">
        <v>20</v>
      </c>
      <c r="N248" s="26">
        <f t="shared" si="955"/>
        <v>455865.44639999996</v>
      </c>
      <c r="O248" s="26"/>
      <c r="P248" s="26">
        <f t="shared" si="956"/>
        <v>0</v>
      </c>
      <c r="Q248" s="26">
        <v>114</v>
      </c>
      <c r="R248" s="26">
        <f t="shared" si="957"/>
        <v>2198674.1145599997</v>
      </c>
      <c r="S248" s="26"/>
      <c r="T248" s="26">
        <f t="shared" si="958"/>
        <v>0</v>
      </c>
      <c r="U248" s="26">
        <v>30</v>
      </c>
      <c r="V248" s="26">
        <f t="shared" si="959"/>
        <v>578598.45120000001</v>
      </c>
      <c r="W248" s="26"/>
      <c r="X248" s="26">
        <f t="shared" si="960"/>
        <v>0</v>
      </c>
      <c r="Y248" s="26"/>
      <c r="Z248" s="26">
        <f t="shared" si="961"/>
        <v>0</v>
      </c>
      <c r="AA248" s="26"/>
      <c r="AB248" s="26">
        <f t="shared" si="962"/>
        <v>0</v>
      </c>
      <c r="AC248" s="26"/>
      <c r="AD248" s="26">
        <f t="shared" si="963"/>
        <v>0</v>
      </c>
      <c r="AE248" s="26">
        <v>4</v>
      </c>
      <c r="AF248" s="26">
        <f t="shared" si="964"/>
        <v>71185.142783999981</v>
      </c>
      <c r="AG248" s="26">
        <v>10</v>
      </c>
      <c r="AH248" s="26">
        <f t="shared" si="965"/>
        <v>178839.52127999999</v>
      </c>
      <c r="AI248" s="26">
        <v>10</v>
      </c>
      <c r="AJ248" s="26">
        <f t="shared" si="966"/>
        <v>178839.52127999999</v>
      </c>
      <c r="AK248" s="26"/>
      <c r="AL248" s="26">
        <f t="shared" si="967"/>
        <v>0</v>
      </c>
      <c r="AM248" s="26">
        <v>10</v>
      </c>
      <c r="AN248" s="26">
        <f t="shared" si="968"/>
        <v>178839.52127999999</v>
      </c>
      <c r="AO248" s="26"/>
      <c r="AP248" s="26">
        <f t="shared" si="969"/>
        <v>0</v>
      </c>
      <c r="AQ248" s="26"/>
      <c r="AR248" s="26">
        <f t="shared" si="970"/>
        <v>0</v>
      </c>
      <c r="AS248" s="26"/>
      <c r="AT248" s="26">
        <f t="shared" si="971"/>
        <v>0</v>
      </c>
      <c r="AU248" s="26"/>
      <c r="AV248" s="26">
        <f t="shared" si="972"/>
        <v>0</v>
      </c>
      <c r="AW248" s="26"/>
      <c r="AX248" s="26">
        <f t="shared" si="973"/>
        <v>0</v>
      </c>
      <c r="AY248" s="26"/>
      <c r="AZ248" s="26">
        <f t="shared" si="974"/>
        <v>0</v>
      </c>
      <c r="BA248" s="26"/>
      <c r="BB248" s="26">
        <f t="shared" si="975"/>
        <v>0</v>
      </c>
      <c r="BC248" s="26"/>
      <c r="BD248" s="26">
        <f t="shared" si="976"/>
        <v>0</v>
      </c>
      <c r="BE248" s="26"/>
      <c r="BF248" s="26">
        <f t="shared" si="977"/>
        <v>0</v>
      </c>
      <c r="BG248" s="26"/>
      <c r="BH248" s="26">
        <f t="shared" si="978"/>
        <v>0</v>
      </c>
      <c r="BI248" s="26"/>
      <c r="BJ248" s="26">
        <f t="shared" si="979"/>
        <v>0</v>
      </c>
      <c r="BK248" s="26">
        <v>4</v>
      </c>
      <c r="BL248" s="26">
        <f t="shared" si="980"/>
        <v>63821.16249599999</v>
      </c>
      <c r="BM248" s="26">
        <v>1</v>
      </c>
      <c r="BN248" s="26">
        <f t="shared" si="981"/>
        <v>29455.921151999999</v>
      </c>
      <c r="BO248" s="26">
        <v>2</v>
      </c>
      <c r="BP248" s="26">
        <f t="shared" si="982"/>
        <v>63119.831040000005</v>
      </c>
      <c r="BQ248" s="26">
        <v>10</v>
      </c>
      <c r="BR248" s="26">
        <f t="shared" si="983"/>
        <v>213555.42835199999</v>
      </c>
      <c r="BS248" s="26">
        <v>30</v>
      </c>
      <c r="BT248" s="26">
        <f t="shared" si="984"/>
        <v>605950.3779839999</v>
      </c>
      <c r="BU248" s="26">
        <v>4</v>
      </c>
      <c r="BV248" s="26">
        <f t="shared" si="985"/>
        <v>117823.684608</v>
      </c>
      <c r="BW248" s="26">
        <v>30</v>
      </c>
      <c r="BX248" s="26">
        <f t="shared" si="986"/>
        <v>605950.3779839999</v>
      </c>
      <c r="BY248" s="26"/>
      <c r="BZ248" s="26">
        <f t="shared" si="987"/>
        <v>0</v>
      </c>
      <c r="CA248" s="26">
        <v>25</v>
      </c>
      <c r="CB248" s="26">
        <f t="shared" si="988"/>
        <v>504958.64832000004</v>
      </c>
      <c r="CC248" s="26">
        <v>5</v>
      </c>
      <c r="CD248" s="26">
        <f t="shared" si="989"/>
        <v>106777.71417599999</v>
      </c>
      <c r="CE248" s="26"/>
      <c r="CF248" s="26">
        <f t="shared" si="990"/>
        <v>0</v>
      </c>
      <c r="CG248" s="26"/>
      <c r="CH248" s="26">
        <f t="shared" si="991"/>
        <v>0</v>
      </c>
      <c r="CI248" s="26">
        <v>46</v>
      </c>
      <c r="CJ248" s="26">
        <f t="shared" si="992"/>
        <v>1006550.9056512</v>
      </c>
      <c r="CK248" s="26"/>
      <c r="CL248" s="26">
        <f t="shared" si="993"/>
        <v>0</v>
      </c>
      <c r="CM248" s="27"/>
      <c r="CN248" s="27">
        <f t="shared" si="994"/>
        <v>0</v>
      </c>
      <c r="CO248" s="26">
        <v>69</v>
      </c>
      <c r="CP248" s="26">
        <f t="shared" si="995"/>
        <v>1509826.3584767999</v>
      </c>
      <c r="CQ248" s="26"/>
      <c r="CR248" s="26">
        <f t="shared" si="996"/>
        <v>0</v>
      </c>
      <c r="CS248" s="26"/>
      <c r="CT248" s="26">
        <f t="shared" si="997"/>
        <v>0</v>
      </c>
      <c r="CU248" s="26"/>
      <c r="CV248" s="26">
        <f t="shared" si="998"/>
        <v>0</v>
      </c>
      <c r="CW248" s="26"/>
      <c r="CX248" s="26">
        <f t="shared" si="999"/>
        <v>0</v>
      </c>
      <c r="CY248" s="26"/>
      <c r="CZ248" s="26">
        <f t="shared" si="1000"/>
        <v>0</v>
      </c>
      <c r="DA248" s="26"/>
      <c r="DB248" s="26">
        <f t="shared" si="1001"/>
        <v>0</v>
      </c>
      <c r="DC248" s="26"/>
      <c r="DD248" s="26">
        <f t="shared" si="1002"/>
        <v>0</v>
      </c>
      <c r="DE248" s="26"/>
      <c r="DF248" s="26">
        <f t="shared" si="1003"/>
        <v>0</v>
      </c>
      <c r="DG248" s="26"/>
      <c r="DH248" s="26"/>
      <c r="DI248" s="26"/>
      <c r="DJ248" s="26"/>
      <c r="DK248" s="26"/>
      <c r="DL248" s="26">
        <f t="shared" si="1004"/>
        <v>0</v>
      </c>
      <c r="DM248" s="26"/>
      <c r="DN248" s="26"/>
      <c r="DO248" s="26"/>
      <c r="DP248" s="26"/>
      <c r="DQ248" s="32">
        <f t="shared" si="1005"/>
        <v>424</v>
      </c>
      <c r="DR248" s="32">
        <f t="shared" si="1006"/>
        <v>8668632.129023999</v>
      </c>
    </row>
    <row r="249" spans="1:122" ht="30" x14ac:dyDescent="0.25">
      <c r="A249" s="28"/>
      <c r="B249" s="29">
        <v>213</v>
      </c>
      <c r="C249" s="23" t="s">
        <v>311</v>
      </c>
      <c r="D249" s="24">
        <f t="shared" si="811"/>
        <v>18150.400000000001</v>
      </c>
      <c r="E249" s="30">
        <v>0.56000000000000005</v>
      </c>
      <c r="F249" s="25">
        <v>1</v>
      </c>
      <c r="G249" s="24">
        <v>1.4</v>
      </c>
      <c r="H249" s="24">
        <v>1.68</v>
      </c>
      <c r="I249" s="24">
        <v>2.23</v>
      </c>
      <c r="J249" s="24">
        <v>2.39</v>
      </c>
      <c r="K249" s="26"/>
      <c r="L249" s="26">
        <f t="shared" si="954"/>
        <v>0</v>
      </c>
      <c r="M249" s="26">
        <v>6</v>
      </c>
      <c r="N249" s="26">
        <f t="shared" si="955"/>
        <v>110993.32608000003</v>
      </c>
      <c r="O249" s="26"/>
      <c r="P249" s="26">
        <f t="shared" si="956"/>
        <v>0</v>
      </c>
      <c r="Q249" s="26">
        <v>76</v>
      </c>
      <c r="R249" s="26">
        <f t="shared" si="957"/>
        <v>1189620.7769600004</v>
      </c>
      <c r="S249" s="26">
        <v>0</v>
      </c>
      <c r="T249" s="26">
        <f t="shared" si="958"/>
        <v>0</v>
      </c>
      <c r="U249" s="26">
        <v>93</v>
      </c>
      <c r="V249" s="26">
        <f t="shared" si="959"/>
        <v>1455720.1612800003</v>
      </c>
      <c r="W249" s="26">
        <v>0</v>
      </c>
      <c r="X249" s="26">
        <f t="shared" si="960"/>
        <v>0</v>
      </c>
      <c r="Y249" s="26">
        <v>0</v>
      </c>
      <c r="Z249" s="26">
        <f t="shared" si="961"/>
        <v>0</v>
      </c>
      <c r="AA249" s="26">
        <v>0</v>
      </c>
      <c r="AB249" s="26">
        <f t="shared" si="962"/>
        <v>0</v>
      </c>
      <c r="AC249" s="26">
        <v>1</v>
      </c>
      <c r="AD249" s="26">
        <f t="shared" si="963"/>
        <v>13660.717056000001</v>
      </c>
      <c r="AE249" s="26">
        <v>1</v>
      </c>
      <c r="AF249" s="26">
        <f t="shared" si="964"/>
        <v>14443.362304</v>
      </c>
      <c r="AG249" s="26">
        <v>11</v>
      </c>
      <c r="AH249" s="26">
        <f t="shared" si="965"/>
        <v>159659.63059200003</v>
      </c>
      <c r="AI249" s="26">
        <v>2</v>
      </c>
      <c r="AJ249" s="26">
        <f t="shared" si="966"/>
        <v>29029.023744000006</v>
      </c>
      <c r="AK249" s="26">
        <v>0</v>
      </c>
      <c r="AL249" s="26">
        <f t="shared" si="967"/>
        <v>0</v>
      </c>
      <c r="AM249" s="26">
        <v>31</v>
      </c>
      <c r="AN249" s="26">
        <f t="shared" si="968"/>
        <v>449949.86803200003</v>
      </c>
      <c r="AO249" s="26">
        <v>0</v>
      </c>
      <c r="AP249" s="26">
        <f t="shared" si="969"/>
        <v>0</v>
      </c>
      <c r="AQ249" s="26">
        <v>0</v>
      </c>
      <c r="AR249" s="26">
        <f t="shared" si="970"/>
        <v>0</v>
      </c>
      <c r="AS249" s="26">
        <v>1</v>
      </c>
      <c r="AT249" s="26">
        <f t="shared" si="971"/>
        <v>15652.904960000003</v>
      </c>
      <c r="AU249" s="26">
        <v>0</v>
      </c>
      <c r="AV249" s="26">
        <f t="shared" si="972"/>
        <v>0</v>
      </c>
      <c r="AW249" s="26">
        <v>0</v>
      </c>
      <c r="AX249" s="26">
        <f t="shared" si="973"/>
        <v>0</v>
      </c>
      <c r="AY249" s="26">
        <v>0</v>
      </c>
      <c r="AZ249" s="26">
        <f t="shared" si="974"/>
        <v>0</v>
      </c>
      <c r="BA249" s="26">
        <v>0</v>
      </c>
      <c r="BB249" s="26">
        <f t="shared" si="975"/>
        <v>0</v>
      </c>
      <c r="BC249" s="26">
        <v>0</v>
      </c>
      <c r="BD249" s="26">
        <f t="shared" si="976"/>
        <v>0</v>
      </c>
      <c r="BE249" s="26">
        <v>0</v>
      </c>
      <c r="BF249" s="26">
        <f t="shared" si="977"/>
        <v>0</v>
      </c>
      <c r="BG249" s="26"/>
      <c r="BH249" s="26">
        <f t="shared" si="978"/>
        <v>0</v>
      </c>
      <c r="BI249" s="26"/>
      <c r="BJ249" s="26">
        <f t="shared" si="979"/>
        <v>0</v>
      </c>
      <c r="BK249" s="26">
        <v>8</v>
      </c>
      <c r="BL249" s="26">
        <f t="shared" si="980"/>
        <v>103593.77100800001</v>
      </c>
      <c r="BM249" s="26"/>
      <c r="BN249" s="26">
        <f t="shared" si="981"/>
        <v>0</v>
      </c>
      <c r="BO249" s="26">
        <v>2</v>
      </c>
      <c r="BP249" s="26">
        <f t="shared" si="982"/>
        <v>51227.688960000014</v>
      </c>
      <c r="BQ249" s="26">
        <v>11</v>
      </c>
      <c r="BR249" s="26">
        <f t="shared" si="983"/>
        <v>190652.38241280001</v>
      </c>
      <c r="BS249" s="26">
        <v>14</v>
      </c>
      <c r="BT249" s="26">
        <f t="shared" si="984"/>
        <v>229500.04654080002</v>
      </c>
      <c r="BU249" s="26">
        <v>2</v>
      </c>
      <c r="BV249" s="26">
        <f t="shared" si="985"/>
        <v>47812.509696000008</v>
      </c>
      <c r="BW249" s="26">
        <v>17</v>
      </c>
      <c r="BX249" s="26">
        <f t="shared" si="986"/>
        <v>278678.62794240005</v>
      </c>
      <c r="BY249" s="26">
        <v>0</v>
      </c>
      <c r="BZ249" s="26">
        <f t="shared" si="987"/>
        <v>0</v>
      </c>
      <c r="CA249" s="26">
        <v>1</v>
      </c>
      <c r="CB249" s="26">
        <f t="shared" si="988"/>
        <v>16392.860467200004</v>
      </c>
      <c r="CC249" s="26">
        <v>8</v>
      </c>
      <c r="CD249" s="26">
        <f t="shared" si="989"/>
        <v>138656.27811840002</v>
      </c>
      <c r="CE249" s="26">
        <v>1</v>
      </c>
      <c r="CF249" s="26">
        <f t="shared" si="990"/>
        <v>17332.034764800002</v>
      </c>
      <c r="CG249" s="26">
        <v>0</v>
      </c>
      <c r="CH249" s="26">
        <f t="shared" si="991"/>
        <v>0</v>
      </c>
      <c r="CI249" s="26">
        <v>17</v>
      </c>
      <c r="CJ249" s="26">
        <f t="shared" si="992"/>
        <v>301901.84693760006</v>
      </c>
      <c r="CK249" s="26">
        <v>0</v>
      </c>
      <c r="CL249" s="26">
        <f t="shared" si="993"/>
        <v>0</v>
      </c>
      <c r="CM249" s="27">
        <v>0</v>
      </c>
      <c r="CN249" s="27">
        <f t="shared" si="994"/>
        <v>0</v>
      </c>
      <c r="CO249" s="26">
        <v>173</v>
      </c>
      <c r="CP249" s="26">
        <f t="shared" si="995"/>
        <v>3072295.2658944004</v>
      </c>
      <c r="CQ249" s="26">
        <v>0</v>
      </c>
      <c r="CR249" s="26">
        <f t="shared" si="996"/>
        <v>0</v>
      </c>
      <c r="CS249" s="26">
        <v>0</v>
      </c>
      <c r="CT249" s="26">
        <f t="shared" si="997"/>
        <v>0</v>
      </c>
      <c r="CU249" s="26">
        <v>0</v>
      </c>
      <c r="CV249" s="26">
        <f t="shared" si="998"/>
        <v>0</v>
      </c>
      <c r="CW249" s="26">
        <v>0</v>
      </c>
      <c r="CX249" s="26">
        <f t="shared" si="999"/>
        <v>0</v>
      </c>
      <c r="CY249" s="26">
        <v>5</v>
      </c>
      <c r="CZ249" s="26">
        <f t="shared" si="1000"/>
        <v>88794.660864000005</v>
      </c>
      <c r="DA249" s="26">
        <v>1</v>
      </c>
      <c r="DB249" s="26">
        <f t="shared" si="1001"/>
        <v>17332.034764800002</v>
      </c>
      <c r="DC249" s="26">
        <v>1</v>
      </c>
      <c r="DD249" s="26">
        <f t="shared" si="1002"/>
        <v>33999.329280000005</v>
      </c>
      <c r="DE249" s="26">
        <v>11</v>
      </c>
      <c r="DF249" s="26">
        <f t="shared" si="1003"/>
        <v>374104.42854400008</v>
      </c>
      <c r="DG249" s="26"/>
      <c r="DH249" s="26"/>
      <c r="DI249" s="26"/>
      <c r="DJ249" s="26"/>
      <c r="DK249" s="26"/>
      <c r="DL249" s="26">
        <f t="shared" si="1004"/>
        <v>0</v>
      </c>
      <c r="DM249" s="26"/>
      <c r="DN249" s="26"/>
      <c r="DO249" s="26"/>
      <c r="DP249" s="26"/>
      <c r="DQ249" s="32">
        <f t="shared" si="1005"/>
        <v>494</v>
      </c>
      <c r="DR249" s="32">
        <f t="shared" si="1006"/>
        <v>8401003.537203202</v>
      </c>
    </row>
    <row r="250" spans="1:122" x14ac:dyDescent="0.25">
      <c r="A250" s="28"/>
      <c r="B250" s="29">
        <v>214</v>
      </c>
      <c r="C250" s="23" t="s">
        <v>312</v>
      </c>
      <c r="D250" s="24">
        <f t="shared" si="811"/>
        <v>18150.400000000001</v>
      </c>
      <c r="E250" s="30">
        <v>0.74</v>
      </c>
      <c r="F250" s="25">
        <v>1</v>
      </c>
      <c r="G250" s="24">
        <v>1.4</v>
      </c>
      <c r="H250" s="24">
        <v>1.68</v>
      </c>
      <c r="I250" s="24">
        <v>2.23</v>
      </c>
      <c r="J250" s="24">
        <v>2.39</v>
      </c>
      <c r="K250" s="26"/>
      <c r="L250" s="26">
        <f t="shared" si="954"/>
        <v>0</v>
      </c>
      <c r="M250" s="26">
        <v>20</v>
      </c>
      <c r="N250" s="26">
        <f t="shared" si="955"/>
        <v>488899.17439999996</v>
      </c>
      <c r="O250" s="26"/>
      <c r="P250" s="26">
        <f t="shared" si="956"/>
        <v>0</v>
      </c>
      <c r="Q250" s="26">
        <v>55</v>
      </c>
      <c r="R250" s="26">
        <f t="shared" si="957"/>
        <v>1137630.7712000001</v>
      </c>
      <c r="S250" s="26">
        <v>0</v>
      </c>
      <c r="T250" s="26">
        <f t="shared" si="958"/>
        <v>0</v>
      </c>
      <c r="U250" s="26">
        <v>51</v>
      </c>
      <c r="V250" s="26">
        <f t="shared" si="959"/>
        <v>1054893.9878400001</v>
      </c>
      <c r="W250" s="26">
        <v>0</v>
      </c>
      <c r="X250" s="26">
        <f t="shared" si="960"/>
        <v>0</v>
      </c>
      <c r="Y250" s="26">
        <v>0</v>
      </c>
      <c r="Z250" s="26">
        <f t="shared" si="961"/>
        <v>0</v>
      </c>
      <c r="AA250" s="26">
        <v>0</v>
      </c>
      <c r="AB250" s="26">
        <f t="shared" si="962"/>
        <v>0</v>
      </c>
      <c r="AC250" s="26">
        <v>0</v>
      </c>
      <c r="AD250" s="26">
        <f t="shared" si="963"/>
        <v>0</v>
      </c>
      <c r="AE250" s="26">
        <v>19</v>
      </c>
      <c r="AF250" s="26">
        <f t="shared" si="964"/>
        <v>362631.56070399994</v>
      </c>
      <c r="AG250" s="26">
        <v>14</v>
      </c>
      <c r="AH250" s="26">
        <f t="shared" si="965"/>
        <v>268518.46963200002</v>
      </c>
      <c r="AI250" s="26">
        <v>7</v>
      </c>
      <c r="AJ250" s="26">
        <f t="shared" si="966"/>
        <v>134259.23481600001</v>
      </c>
      <c r="AK250" s="26">
        <v>0</v>
      </c>
      <c r="AL250" s="26">
        <f t="shared" si="967"/>
        <v>0</v>
      </c>
      <c r="AM250" s="26">
        <v>13</v>
      </c>
      <c r="AN250" s="26">
        <f t="shared" si="968"/>
        <v>249338.57894399998</v>
      </c>
      <c r="AO250" s="26">
        <v>0</v>
      </c>
      <c r="AP250" s="26">
        <f t="shared" si="969"/>
        <v>0</v>
      </c>
      <c r="AQ250" s="26">
        <v>0</v>
      </c>
      <c r="AR250" s="26">
        <f t="shared" si="970"/>
        <v>0</v>
      </c>
      <c r="AS250" s="26"/>
      <c r="AT250" s="26">
        <f t="shared" si="971"/>
        <v>0</v>
      </c>
      <c r="AU250" s="26">
        <v>0</v>
      </c>
      <c r="AV250" s="26">
        <f t="shared" si="972"/>
        <v>0</v>
      </c>
      <c r="AW250" s="26">
        <v>0</v>
      </c>
      <c r="AX250" s="26">
        <f t="shared" si="973"/>
        <v>0</v>
      </c>
      <c r="AY250" s="26">
        <v>0</v>
      </c>
      <c r="AZ250" s="26">
        <f t="shared" si="974"/>
        <v>0</v>
      </c>
      <c r="BA250" s="26">
        <v>0</v>
      </c>
      <c r="BB250" s="26">
        <f t="shared" si="975"/>
        <v>0</v>
      </c>
      <c r="BC250" s="26">
        <v>0</v>
      </c>
      <c r="BD250" s="26">
        <f t="shared" si="976"/>
        <v>0</v>
      </c>
      <c r="BE250" s="26">
        <v>0</v>
      </c>
      <c r="BF250" s="26">
        <f t="shared" si="977"/>
        <v>0</v>
      </c>
      <c r="BG250" s="26"/>
      <c r="BH250" s="26">
        <f t="shared" si="978"/>
        <v>0</v>
      </c>
      <c r="BI250" s="26"/>
      <c r="BJ250" s="26">
        <f t="shared" si="979"/>
        <v>0</v>
      </c>
      <c r="BK250" s="26">
        <v>6</v>
      </c>
      <c r="BL250" s="26">
        <f t="shared" si="980"/>
        <v>102668.82662400002</v>
      </c>
      <c r="BM250" s="26">
        <v>3</v>
      </c>
      <c r="BN250" s="26">
        <f t="shared" si="981"/>
        <v>94771.224576000008</v>
      </c>
      <c r="BO250" s="26">
        <v>4</v>
      </c>
      <c r="BP250" s="26">
        <f t="shared" si="982"/>
        <v>135387.46368000002</v>
      </c>
      <c r="BQ250" s="26">
        <v>11</v>
      </c>
      <c r="BR250" s="26">
        <f t="shared" si="983"/>
        <v>251933.50533120002</v>
      </c>
      <c r="BS250" s="26">
        <v>25</v>
      </c>
      <c r="BT250" s="26">
        <f t="shared" si="984"/>
        <v>541549.85472000006</v>
      </c>
      <c r="BU250" s="26">
        <v>8</v>
      </c>
      <c r="BV250" s="26">
        <f t="shared" si="985"/>
        <v>252723.26553599999</v>
      </c>
      <c r="BW250" s="26">
        <v>40</v>
      </c>
      <c r="BX250" s="26">
        <f t="shared" si="986"/>
        <v>866479.76755199989</v>
      </c>
      <c r="BY250" s="26">
        <v>0</v>
      </c>
      <c r="BZ250" s="26">
        <f t="shared" si="987"/>
        <v>0</v>
      </c>
      <c r="CA250" s="26">
        <v>62</v>
      </c>
      <c r="CB250" s="26">
        <f t="shared" si="988"/>
        <v>1343043.6397056</v>
      </c>
      <c r="CC250" s="26">
        <v>14</v>
      </c>
      <c r="CD250" s="26">
        <f t="shared" si="989"/>
        <v>320642.64314880001</v>
      </c>
      <c r="CE250" s="26"/>
      <c r="CF250" s="26">
        <f t="shared" si="990"/>
        <v>0</v>
      </c>
      <c r="CG250" s="26">
        <v>0</v>
      </c>
      <c r="CH250" s="26">
        <f t="shared" si="991"/>
        <v>0</v>
      </c>
      <c r="CI250" s="26">
        <v>64</v>
      </c>
      <c r="CJ250" s="26">
        <f t="shared" si="992"/>
        <v>1501898.2637568002</v>
      </c>
      <c r="CK250" s="26">
        <v>0</v>
      </c>
      <c r="CL250" s="26">
        <f t="shared" si="993"/>
        <v>0</v>
      </c>
      <c r="CM250" s="27">
        <v>0</v>
      </c>
      <c r="CN250" s="27">
        <f t="shared" si="994"/>
        <v>0</v>
      </c>
      <c r="CO250" s="26">
        <v>105</v>
      </c>
      <c r="CP250" s="26">
        <f t="shared" si="995"/>
        <v>2464051.838976</v>
      </c>
      <c r="CQ250" s="26">
        <v>0</v>
      </c>
      <c r="CR250" s="26">
        <f t="shared" si="996"/>
        <v>0</v>
      </c>
      <c r="CS250" s="26">
        <v>0</v>
      </c>
      <c r="CT250" s="26">
        <f t="shared" si="997"/>
        <v>0</v>
      </c>
      <c r="CU250" s="26">
        <v>0</v>
      </c>
      <c r="CV250" s="26">
        <f t="shared" si="998"/>
        <v>0</v>
      </c>
      <c r="CW250" s="26">
        <v>0</v>
      </c>
      <c r="CX250" s="26">
        <f t="shared" si="999"/>
        <v>0</v>
      </c>
      <c r="CY250" s="26">
        <v>4</v>
      </c>
      <c r="CZ250" s="26">
        <f t="shared" si="1000"/>
        <v>93868.641484800013</v>
      </c>
      <c r="DA250" s="26"/>
      <c r="DB250" s="26">
        <f t="shared" si="1001"/>
        <v>0</v>
      </c>
      <c r="DC250" s="26">
        <v>5</v>
      </c>
      <c r="DD250" s="26">
        <f t="shared" si="1002"/>
        <v>224638.42560000002</v>
      </c>
      <c r="DE250" s="26">
        <v>5</v>
      </c>
      <c r="DF250" s="26">
        <f t="shared" si="1003"/>
        <v>224705.58207999999</v>
      </c>
      <c r="DG250" s="26"/>
      <c r="DH250" s="26"/>
      <c r="DI250" s="26"/>
      <c r="DJ250" s="26"/>
      <c r="DK250" s="26"/>
      <c r="DL250" s="26">
        <f t="shared" si="1004"/>
        <v>0</v>
      </c>
      <c r="DM250" s="26"/>
      <c r="DN250" s="26"/>
      <c r="DO250" s="26"/>
      <c r="DP250" s="26"/>
      <c r="DQ250" s="32">
        <f t="shared" si="1005"/>
        <v>535</v>
      </c>
      <c r="DR250" s="32">
        <f t="shared" si="1006"/>
        <v>12114534.720307199</v>
      </c>
    </row>
    <row r="251" spans="1:122" ht="30" x14ac:dyDescent="0.25">
      <c r="A251" s="28"/>
      <c r="B251" s="29">
        <v>215</v>
      </c>
      <c r="C251" s="23" t="s">
        <v>313</v>
      </c>
      <c r="D251" s="24">
        <f t="shared" si="811"/>
        <v>18150.400000000001</v>
      </c>
      <c r="E251" s="30">
        <v>1.44</v>
      </c>
      <c r="F251" s="25">
        <v>1</v>
      </c>
      <c r="G251" s="24">
        <v>1.4</v>
      </c>
      <c r="H251" s="24">
        <v>1.68</v>
      </c>
      <c r="I251" s="24">
        <v>2.23</v>
      </c>
      <c r="J251" s="24">
        <v>2.39</v>
      </c>
      <c r="K251" s="26"/>
      <c r="L251" s="26">
        <f t="shared" si="954"/>
        <v>0</v>
      </c>
      <c r="M251" s="26">
        <v>145</v>
      </c>
      <c r="N251" s="26">
        <f t="shared" si="955"/>
        <v>6897442.4063999997</v>
      </c>
      <c r="O251" s="26"/>
      <c r="P251" s="26">
        <f t="shared" si="956"/>
        <v>0</v>
      </c>
      <c r="Q251" s="26">
        <v>644</v>
      </c>
      <c r="R251" s="26">
        <f t="shared" si="957"/>
        <v>25921210.613760006</v>
      </c>
      <c r="S251" s="26">
        <v>0</v>
      </c>
      <c r="T251" s="26">
        <f t="shared" si="958"/>
        <v>0</v>
      </c>
      <c r="U251" s="26">
        <v>359</v>
      </c>
      <c r="V251" s="26">
        <f t="shared" si="959"/>
        <v>14449867.407360001</v>
      </c>
      <c r="W251" s="26">
        <v>0</v>
      </c>
      <c r="X251" s="26">
        <f t="shared" si="960"/>
        <v>0</v>
      </c>
      <c r="Y251" s="26">
        <v>0</v>
      </c>
      <c r="Z251" s="26">
        <f t="shared" si="961"/>
        <v>0</v>
      </c>
      <c r="AA251" s="26">
        <v>0</v>
      </c>
      <c r="AB251" s="26">
        <f t="shared" si="962"/>
        <v>0</v>
      </c>
      <c r="AC251" s="26"/>
      <c r="AD251" s="26">
        <f t="shared" si="963"/>
        <v>0</v>
      </c>
      <c r="AE251" s="26">
        <v>2</v>
      </c>
      <c r="AF251" s="26">
        <f t="shared" si="964"/>
        <v>74280.148991999988</v>
      </c>
      <c r="AG251" s="26">
        <v>29</v>
      </c>
      <c r="AH251" s="26">
        <f t="shared" si="965"/>
        <v>1082367.8853120003</v>
      </c>
      <c r="AI251" s="26">
        <v>7</v>
      </c>
      <c r="AJ251" s="26">
        <f t="shared" si="966"/>
        <v>261261.21369599999</v>
      </c>
      <c r="AK251" s="26">
        <v>0</v>
      </c>
      <c r="AL251" s="26">
        <f t="shared" si="967"/>
        <v>0</v>
      </c>
      <c r="AM251" s="26">
        <v>16</v>
      </c>
      <c r="AN251" s="26">
        <f t="shared" si="968"/>
        <v>597168.48844799993</v>
      </c>
      <c r="AO251" s="26">
        <v>0</v>
      </c>
      <c r="AP251" s="26">
        <f t="shared" si="969"/>
        <v>0</v>
      </c>
      <c r="AQ251" s="26">
        <v>0</v>
      </c>
      <c r="AR251" s="26">
        <f t="shared" si="970"/>
        <v>0</v>
      </c>
      <c r="AS251" s="26">
        <v>14</v>
      </c>
      <c r="AT251" s="26">
        <f t="shared" si="971"/>
        <v>563504.57856000005</v>
      </c>
      <c r="AU251" s="26">
        <v>4</v>
      </c>
      <c r="AV251" s="26">
        <f t="shared" si="972"/>
        <v>152219.41862399998</v>
      </c>
      <c r="AW251" s="26">
        <v>0</v>
      </c>
      <c r="AX251" s="26">
        <f t="shared" si="973"/>
        <v>0</v>
      </c>
      <c r="AY251" s="26">
        <v>0</v>
      </c>
      <c r="AZ251" s="26">
        <f t="shared" si="974"/>
        <v>0</v>
      </c>
      <c r="BA251" s="26">
        <v>0</v>
      </c>
      <c r="BB251" s="26">
        <f t="shared" si="975"/>
        <v>0</v>
      </c>
      <c r="BC251" s="26">
        <v>0</v>
      </c>
      <c r="BD251" s="26">
        <f t="shared" si="976"/>
        <v>0</v>
      </c>
      <c r="BE251" s="26">
        <v>0</v>
      </c>
      <c r="BF251" s="26">
        <f t="shared" si="977"/>
        <v>0</v>
      </c>
      <c r="BG251" s="26">
        <v>12</v>
      </c>
      <c r="BH251" s="26">
        <f t="shared" si="978"/>
        <v>483003.92448000005</v>
      </c>
      <c r="BI251" s="26">
        <v>4</v>
      </c>
      <c r="BJ251" s="26">
        <f t="shared" si="979"/>
        <v>152219.41862399998</v>
      </c>
      <c r="BK251" s="26">
        <v>6</v>
      </c>
      <c r="BL251" s="26">
        <f t="shared" si="980"/>
        <v>199787.986944</v>
      </c>
      <c r="BM251" s="26"/>
      <c r="BN251" s="26">
        <f t="shared" si="981"/>
        <v>0</v>
      </c>
      <c r="BO251" s="26">
        <v>2</v>
      </c>
      <c r="BP251" s="26">
        <f t="shared" si="982"/>
        <v>131728.34304000001</v>
      </c>
      <c r="BQ251" s="26">
        <v>7</v>
      </c>
      <c r="BR251" s="26">
        <f t="shared" si="983"/>
        <v>311976.62576639996</v>
      </c>
      <c r="BS251" s="26">
        <v>11</v>
      </c>
      <c r="BT251" s="26">
        <f t="shared" si="984"/>
        <v>463683.76750079996</v>
      </c>
      <c r="BU251" s="26">
        <v>14</v>
      </c>
      <c r="BV251" s="26">
        <f t="shared" si="985"/>
        <v>860625.17452799994</v>
      </c>
      <c r="BW251" s="26">
        <v>11</v>
      </c>
      <c r="BX251" s="26">
        <f t="shared" si="986"/>
        <v>463683.76750079996</v>
      </c>
      <c r="BY251" s="26">
        <v>0</v>
      </c>
      <c r="BZ251" s="26">
        <f t="shared" si="987"/>
        <v>0</v>
      </c>
      <c r="CA251" s="26">
        <v>40</v>
      </c>
      <c r="CB251" s="26">
        <f t="shared" si="988"/>
        <v>1686122.7909119998</v>
      </c>
      <c r="CC251" s="26">
        <v>12</v>
      </c>
      <c r="CD251" s="26">
        <f t="shared" si="989"/>
        <v>534817.07274239999</v>
      </c>
      <c r="CE251" s="26">
        <v>7</v>
      </c>
      <c r="CF251" s="26">
        <f t="shared" si="990"/>
        <v>311976.62576639996</v>
      </c>
      <c r="CG251" s="26">
        <v>0</v>
      </c>
      <c r="CH251" s="26">
        <f t="shared" si="991"/>
        <v>0</v>
      </c>
      <c r="CI251" s="26">
        <v>52</v>
      </c>
      <c r="CJ251" s="26">
        <f t="shared" si="992"/>
        <v>2374622.9305344</v>
      </c>
      <c r="CK251" s="26"/>
      <c r="CL251" s="26">
        <f t="shared" si="993"/>
        <v>0</v>
      </c>
      <c r="CM251" s="27">
        <v>0</v>
      </c>
      <c r="CN251" s="27">
        <f t="shared" si="994"/>
        <v>0</v>
      </c>
      <c r="CO251" s="26">
        <v>173</v>
      </c>
      <c r="CP251" s="26">
        <f t="shared" si="995"/>
        <v>7900187.8265856002</v>
      </c>
      <c r="CQ251" s="26">
        <v>0</v>
      </c>
      <c r="CR251" s="26">
        <f t="shared" si="996"/>
        <v>0</v>
      </c>
      <c r="CS251" s="26">
        <v>0</v>
      </c>
      <c r="CT251" s="26">
        <f t="shared" si="997"/>
        <v>0</v>
      </c>
      <c r="CU251" s="26">
        <v>0</v>
      </c>
      <c r="CV251" s="26">
        <f t="shared" si="998"/>
        <v>0</v>
      </c>
      <c r="CW251" s="26">
        <v>0</v>
      </c>
      <c r="CX251" s="26">
        <f t="shared" si="999"/>
        <v>0</v>
      </c>
      <c r="CY251" s="26">
        <v>10</v>
      </c>
      <c r="CZ251" s="26">
        <f t="shared" si="1000"/>
        <v>456658.25587199995</v>
      </c>
      <c r="DA251" s="26">
        <v>5</v>
      </c>
      <c r="DB251" s="26">
        <f t="shared" si="1001"/>
        <v>222840.44697599995</v>
      </c>
      <c r="DC251" s="26"/>
      <c r="DD251" s="26">
        <f t="shared" si="1002"/>
        <v>0</v>
      </c>
      <c r="DE251" s="26">
        <v>19</v>
      </c>
      <c r="DF251" s="26">
        <f t="shared" si="1003"/>
        <v>1661606.6826239999</v>
      </c>
      <c r="DG251" s="26"/>
      <c r="DH251" s="26"/>
      <c r="DI251" s="26"/>
      <c r="DJ251" s="26"/>
      <c r="DK251" s="26"/>
      <c r="DL251" s="26">
        <f t="shared" si="1004"/>
        <v>0</v>
      </c>
      <c r="DM251" s="26"/>
      <c r="DN251" s="26"/>
      <c r="DO251" s="26"/>
      <c r="DP251" s="26"/>
      <c r="DQ251" s="32">
        <f t="shared" si="1005"/>
        <v>1605</v>
      </c>
      <c r="DR251" s="32">
        <f t="shared" si="1006"/>
        <v>68214863.801548809</v>
      </c>
    </row>
    <row r="252" spans="1:122" x14ac:dyDescent="0.25">
      <c r="A252" s="28"/>
      <c r="B252" s="29">
        <v>216</v>
      </c>
      <c r="C252" s="23" t="s">
        <v>314</v>
      </c>
      <c r="D252" s="24">
        <f t="shared" si="811"/>
        <v>18150.400000000001</v>
      </c>
      <c r="E252" s="30">
        <v>5.54</v>
      </c>
      <c r="F252" s="25">
        <v>1</v>
      </c>
      <c r="G252" s="24">
        <v>1.4</v>
      </c>
      <c r="H252" s="24">
        <v>1.68</v>
      </c>
      <c r="I252" s="24">
        <v>2.23</v>
      </c>
      <c r="J252" s="24">
        <v>2.39</v>
      </c>
      <c r="K252" s="26"/>
      <c r="L252" s="26">
        <f t="shared" si="954"/>
        <v>0</v>
      </c>
      <c r="M252" s="26"/>
      <c r="N252" s="26">
        <f t="shared" si="955"/>
        <v>0</v>
      </c>
      <c r="O252" s="26"/>
      <c r="P252" s="26">
        <f t="shared" si="956"/>
        <v>0</v>
      </c>
      <c r="Q252" s="26">
        <v>85</v>
      </c>
      <c r="R252" s="26">
        <f t="shared" si="957"/>
        <v>13162415.974400003</v>
      </c>
      <c r="S252" s="26">
        <v>0</v>
      </c>
      <c r="T252" s="26">
        <f t="shared" si="958"/>
        <v>0</v>
      </c>
      <c r="U252" s="26"/>
      <c r="V252" s="26">
        <f t="shared" si="959"/>
        <v>0</v>
      </c>
      <c r="W252" s="26">
        <v>0</v>
      </c>
      <c r="X252" s="26">
        <f t="shared" si="960"/>
        <v>0</v>
      </c>
      <c r="Y252" s="26">
        <v>0</v>
      </c>
      <c r="Z252" s="26">
        <f t="shared" si="961"/>
        <v>0</v>
      </c>
      <c r="AA252" s="26">
        <v>0</v>
      </c>
      <c r="AB252" s="26">
        <f t="shared" si="962"/>
        <v>0</v>
      </c>
      <c r="AC252" s="26">
        <v>0</v>
      </c>
      <c r="AD252" s="26">
        <f t="shared" si="963"/>
        <v>0</v>
      </c>
      <c r="AE252" s="26">
        <v>0</v>
      </c>
      <c r="AF252" s="26">
        <f t="shared" si="964"/>
        <v>0</v>
      </c>
      <c r="AG252" s="26"/>
      <c r="AH252" s="26">
        <f t="shared" si="965"/>
        <v>0</v>
      </c>
      <c r="AI252" s="26"/>
      <c r="AJ252" s="26">
        <f t="shared" si="966"/>
        <v>0</v>
      </c>
      <c r="AK252" s="26">
        <v>0</v>
      </c>
      <c r="AL252" s="26">
        <f t="shared" si="967"/>
        <v>0</v>
      </c>
      <c r="AM252" s="26"/>
      <c r="AN252" s="26">
        <f t="shared" si="968"/>
        <v>0</v>
      </c>
      <c r="AO252" s="26">
        <v>0</v>
      </c>
      <c r="AP252" s="26">
        <f t="shared" si="969"/>
        <v>0</v>
      </c>
      <c r="AQ252" s="26">
        <v>0</v>
      </c>
      <c r="AR252" s="26">
        <f t="shared" si="970"/>
        <v>0</v>
      </c>
      <c r="AS252" s="26"/>
      <c r="AT252" s="26">
        <f t="shared" si="971"/>
        <v>0</v>
      </c>
      <c r="AU252" s="26">
        <v>0</v>
      </c>
      <c r="AV252" s="26">
        <f t="shared" si="972"/>
        <v>0</v>
      </c>
      <c r="AW252" s="26">
        <v>0</v>
      </c>
      <c r="AX252" s="26">
        <f t="shared" si="973"/>
        <v>0</v>
      </c>
      <c r="AY252" s="26">
        <v>0</v>
      </c>
      <c r="AZ252" s="26">
        <f t="shared" si="974"/>
        <v>0</v>
      </c>
      <c r="BA252" s="26">
        <v>0</v>
      </c>
      <c r="BB252" s="26">
        <f t="shared" si="975"/>
        <v>0</v>
      </c>
      <c r="BC252" s="26">
        <v>0</v>
      </c>
      <c r="BD252" s="26">
        <f t="shared" si="976"/>
        <v>0</v>
      </c>
      <c r="BE252" s="26">
        <v>0</v>
      </c>
      <c r="BF252" s="26">
        <f t="shared" si="977"/>
        <v>0</v>
      </c>
      <c r="BG252" s="26"/>
      <c r="BH252" s="26">
        <f t="shared" si="978"/>
        <v>0</v>
      </c>
      <c r="BI252" s="26"/>
      <c r="BJ252" s="26">
        <f t="shared" si="979"/>
        <v>0</v>
      </c>
      <c r="BK252" s="26">
        <v>0</v>
      </c>
      <c r="BL252" s="26">
        <f t="shared" si="980"/>
        <v>0</v>
      </c>
      <c r="BM252" s="26">
        <v>0</v>
      </c>
      <c r="BN252" s="26">
        <f t="shared" si="981"/>
        <v>0</v>
      </c>
      <c r="BO252" s="26"/>
      <c r="BP252" s="26">
        <f t="shared" si="982"/>
        <v>0</v>
      </c>
      <c r="BQ252" s="26"/>
      <c r="BR252" s="26">
        <f t="shared" si="983"/>
        <v>0</v>
      </c>
      <c r="BS252" s="26"/>
      <c r="BT252" s="26">
        <f t="shared" si="984"/>
        <v>0</v>
      </c>
      <c r="BU252" s="26"/>
      <c r="BV252" s="26">
        <f t="shared" si="985"/>
        <v>0</v>
      </c>
      <c r="BW252" s="26">
        <v>0</v>
      </c>
      <c r="BX252" s="26">
        <f t="shared" si="986"/>
        <v>0</v>
      </c>
      <c r="BY252" s="26">
        <v>0</v>
      </c>
      <c r="BZ252" s="26">
        <f t="shared" si="987"/>
        <v>0</v>
      </c>
      <c r="CA252" s="26">
        <v>6</v>
      </c>
      <c r="CB252" s="26">
        <f t="shared" si="988"/>
        <v>973033.36058880016</v>
      </c>
      <c r="CC252" s="26"/>
      <c r="CD252" s="26">
        <f t="shared" si="989"/>
        <v>0</v>
      </c>
      <c r="CE252" s="26">
        <v>0</v>
      </c>
      <c r="CF252" s="26">
        <f t="shared" si="990"/>
        <v>0</v>
      </c>
      <c r="CG252" s="26">
        <v>0</v>
      </c>
      <c r="CH252" s="26">
        <f t="shared" si="991"/>
        <v>0</v>
      </c>
      <c r="CI252" s="26">
        <v>10</v>
      </c>
      <c r="CJ252" s="26">
        <f t="shared" si="992"/>
        <v>1756865.7899520001</v>
      </c>
      <c r="CK252" s="26">
        <v>0</v>
      </c>
      <c r="CL252" s="26">
        <f t="shared" si="993"/>
        <v>0</v>
      </c>
      <c r="CM252" s="27">
        <v>0</v>
      </c>
      <c r="CN252" s="27">
        <f t="shared" si="994"/>
        <v>0</v>
      </c>
      <c r="CO252" s="26">
        <v>10</v>
      </c>
      <c r="CP252" s="26">
        <f t="shared" si="995"/>
        <v>1756865.7899520001</v>
      </c>
      <c r="CQ252" s="26">
        <v>0</v>
      </c>
      <c r="CR252" s="26">
        <f t="shared" si="996"/>
        <v>0</v>
      </c>
      <c r="CS252" s="26">
        <v>0</v>
      </c>
      <c r="CT252" s="26">
        <f t="shared" si="997"/>
        <v>0</v>
      </c>
      <c r="CU252" s="26">
        <v>0</v>
      </c>
      <c r="CV252" s="26">
        <f t="shared" si="998"/>
        <v>0</v>
      </c>
      <c r="CW252" s="26">
        <v>0</v>
      </c>
      <c r="CX252" s="26">
        <f t="shared" si="999"/>
        <v>0</v>
      </c>
      <c r="CY252" s="26">
        <v>0</v>
      </c>
      <c r="CZ252" s="26">
        <f t="shared" si="1000"/>
        <v>0</v>
      </c>
      <c r="DA252" s="26"/>
      <c r="DB252" s="26">
        <f t="shared" si="1001"/>
        <v>0</v>
      </c>
      <c r="DC252" s="26">
        <v>0</v>
      </c>
      <c r="DD252" s="26">
        <f t="shared" si="1002"/>
        <v>0</v>
      </c>
      <c r="DE252" s="26"/>
      <c r="DF252" s="26">
        <f t="shared" si="1003"/>
        <v>0</v>
      </c>
      <c r="DG252" s="26"/>
      <c r="DH252" s="26"/>
      <c r="DI252" s="26"/>
      <c r="DJ252" s="26"/>
      <c r="DK252" s="26"/>
      <c r="DL252" s="26">
        <f t="shared" si="1004"/>
        <v>0</v>
      </c>
      <c r="DM252" s="26"/>
      <c r="DN252" s="26"/>
      <c r="DO252" s="26"/>
      <c r="DP252" s="26"/>
      <c r="DQ252" s="32">
        <f t="shared" si="1005"/>
        <v>111</v>
      </c>
      <c r="DR252" s="32">
        <f t="shared" si="1006"/>
        <v>17649180.914892804</v>
      </c>
    </row>
    <row r="253" spans="1:122" ht="30" x14ac:dyDescent="0.25">
      <c r="A253" s="28"/>
      <c r="B253" s="29">
        <v>217</v>
      </c>
      <c r="C253" s="23" t="s">
        <v>315</v>
      </c>
      <c r="D253" s="24">
        <f t="shared" si="811"/>
        <v>18150.400000000001</v>
      </c>
      <c r="E253" s="30">
        <v>4.46</v>
      </c>
      <c r="F253" s="25">
        <v>1</v>
      </c>
      <c r="G253" s="24">
        <v>1.4</v>
      </c>
      <c r="H253" s="24">
        <v>1.68</v>
      </c>
      <c r="I253" s="24">
        <v>2.23</v>
      </c>
      <c r="J253" s="24">
        <v>2.39</v>
      </c>
      <c r="K253" s="26"/>
      <c r="L253" s="26">
        <f t="shared" si="954"/>
        <v>0</v>
      </c>
      <c r="M253" s="26">
        <v>7</v>
      </c>
      <c r="N253" s="26">
        <f t="shared" si="955"/>
        <v>1031312.9881600002</v>
      </c>
      <c r="O253" s="26"/>
      <c r="P253" s="26">
        <f t="shared" si="956"/>
        <v>0</v>
      </c>
      <c r="Q253" s="26">
        <v>1029</v>
      </c>
      <c r="R253" s="26">
        <f t="shared" si="957"/>
        <v>128279469.37344001</v>
      </c>
      <c r="S253" s="26"/>
      <c r="T253" s="26">
        <f t="shared" si="958"/>
        <v>0</v>
      </c>
      <c r="U253" s="26">
        <v>62</v>
      </c>
      <c r="V253" s="26">
        <f t="shared" si="959"/>
        <v>7729180.8563200003</v>
      </c>
      <c r="W253" s="26"/>
      <c r="X253" s="26">
        <f t="shared" si="960"/>
        <v>0</v>
      </c>
      <c r="Y253" s="26"/>
      <c r="Z253" s="26">
        <f t="shared" si="961"/>
        <v>0</v>
      </c>
      <c r="AA253" s="26"/>
      <c r="AB253" s="26">
        <f t="shared" si="962"/>
        <v>0</v>
      </c>
      <c r="AC253" s="26"/>
      <c r="AD253" s="26">
        <f t="shared" si="963"/>
        <v>0</v>
      </c>
      <c r="AE253" s="26"/>
      <c r="AF253" s="26">
        <f t="shared" si="964"/>
        <v>0</v>
      </c>
      <c r="AG253" s="26"/>
      <c r="AH253" s="26">
        <f t="shared" si="965"/>
        <v>0</v>
      </c>
      <c r="AI253" s="26">
        <v>1</v>
      </c>
      <c r="AJ253" s="26">
        <f t="shared" si="966"/>
        <v>115597.719552</v>
      </c>
      <c r="AK253" s="26"/>
      <c r="AL253" s="26">
        <f t="shared" si="967"/>
        <v>0</v>
      </c>
      <c r="AM253" s="26"/>
      <c r="AN253" s="26">
        <f t="shared" si="968"/>
        <v>0</v>
      </c>
      <c r="AO253" s="26"/>
      <c r="AP253" s="26">
        <f t="shared" si="969"/>
        <v>0</v>
      </c>
      <c r="AQ253" s="26"/>
      <c r="AR253" s="26">
        <f t="shared" si="970"/>
        <v>0</v>
      </c>
      <c r="AS253" s="26"/>
      <c r="AT253" s="26">
        <f t="shared" si="971"/>
        <v>0</v>
      </c>
      <c r="AU253" s="26"/>
      <c r="AV253" s="26">
        <f t="shared" si="972"/>
        <v>0</v>
      </c>
      <c r="AW253" s="26"/>
      <c r="AX253" s="26">
        <f t="shared" si="973"/>
        <v>0</v>
      </c>
      <c r="AY253" s="26"/>
      <c r="AZ253" s="26">
        <f t="shared" si="974"/>
        <v>0</v>
      </c>
      <c r="BA253" s="26"/>
      <c r="BB253" s="26">
        <f t="shared" si="975"/>
        <v>0</v>
      </c>
      <c r="BC253" s="26"/>
      <c r="BD253" s="26">
        <f t="shared" si="976"/>
        <v>0</v>
      </c>
      <c r="BE253" s="26"/>
      <c r="BF253" s="26">
        <f t="shared" si="977"/>
        <v>0</v>
      </c>
      <c r="BG253" s="26">
        <v>20</v>
      </c>
      <c r="BH253" s="26">
        <f t="shared" si="978"/>
        <v>2493284.1471999995</v>
      </c>
      <c r="BI253" s="26"/>
      <c r="BJ253" s="26">
        <f t="shared" si="979"/>
        <v>0</v>
      </c>
      <c r="BK253" s="26"/>
      <c r="BL253" s="26">
        <f t="shared" si="980"/>
        <v>0</v>
      </c>
      <c r="BM253" s="26"/>
      <c r="BN253" s="26">
        <f t="shared" si="981"/>
        <v>0</v>
      </c>
      <c r="BO253" s="26"/>
      <c r="BP253" s="26">
        <f t="shared" si="982"/>
        <v>0</v>
      </c>
      <c r="BQ253" s="26">
        <v>5</v>
      </c>
      <c r="BR253" s="26">
        <f t="shared" si="983"/>
        <v>690186.38438399998</v>
      </c>
      <c r="BS253" s="26"/>
      <c r="BT253" s="26">
        <f t="shared" si="984"/>
        <v>0</v>
      </c>
      <c r="BU253" s="26"/>
      <c r="BV253" s="26">
        <f t="shared" si="985"/>
        <v>0</v>
      </c>
      <c r="BW253" s="26">
        <v>10</v>
      </c>
      <c r="BX253" s="26">
        <f t="shared" si="986"/>
        <v>1305574.2443519998</v>
      </c>
      <c r="BY253" s="26"/>
      <c r="BZ253" s="26">
        <f t="shared" si="987"/>
        <v>0</v>
      </c>
      <c r="CA253" s="26">
        <v>5</v>
      </c>
      <c r="CB253" s="26">
        <f t="shared" si="988"/>
        <v>652787.12217599992</v>
      </c>
      <c r="CC253" s="26"/>
      <c r="CD253" s="26">
        <f t="shared" si="989"/>
        <v>0</v>
      </c>
      <c r="CE253" s="26">
        <v>0</v>
      </c>
      <c r="CF253" s="26">
        <f t="shared" si="990"/>
        <v>0</v>
      </c>
      <c r="CG253" s="26"/>
      <c r="CH253" s="26">
        <f t="shared" si="991"/>
        <v>0</v>
      </c>
      <c r="CI253" s="26">
        <v>12</v>
      </c>
      <c r="CJ253" s="26">
        <f t="shared" si="992"/>
        <v>1697246.5176576001</v>
      </c>
      <c r="CK253" s="26"/>
      <c r="CL253" s="26">
        <f t="shared" si="993"/>
        <v>0</v>
      </c>
      <c r="CM253" s="27"/>
      <c r="CN253" s="27">
        <f t="shared" si="994"/>
        <v>0</v>
      </c>
      <c r="CO253" s="26">
        <v>214</v>
      </c>
      <c r="CP253" s="26">
        <f t="shared" si="995"/>
        <v>30267562.898227204</v>
      </c>
      <c r="CQ253" s="26"/>
      <c r="CR253" s="26">
        <f t="shared" si="996"/>
        <v>0</v>
      </c>
      <c r="CS253" s="26"/>
      <c r="CT253" s="26">
        <f t="shared" si="997"/>
        <v>0</v>
      </c>
      <c r="CU253" s="26"/>
      <c r="CV253" s="26">
        <f t="shared" si="998"/>
        <v>0</v>
      </c>
      <c r="CW253" s="26"/>
      <c r="CX253" s="26">
        <f t="shared" si="999"/>
        <v>0</v>
      </c>
      <c r="CY253" s="26"/>
      <c r="CZ253" s="26">
        <f t="shared" si="1000"/>
        <v>0</v>
      </c>
      <c r="DA253" s="26"/>
      <c r="DB253" s="26">
        <f t="shared" si="1001"/>
        <v>0</v>
      </c>
      <c r="DC253" s="26"/>
      <c r="DD253" s="26">
        <f t="shared" si="1002"/>
        <v>0</v>
      </c>
      <c r="DE253" s="26"/>
      <c r="DF253" s="26">
        <f t="shared" si="1003"/>
        <v>0</v>
      </c>
      <c r="DG253" s="26"/>
      <c r="DH253" s="26"/>
      <c r="DI253" s="26"/>
      <c r="DJ253" s="26"/>
      <c r="DK253" s="26"/>
      <c r="DL253" s="26">
        <f t="shared" si="1004"/>
        <v>0</v>
      </c>
      <c r="DM253" s="26"/>
      <c r="DN253" s="26"/>
      <c r="DO253" s="26"/>
      <c r="DP253" s="26"/>
      <c r="DQ253" s="32">
        <f t="shared" si="1005"/>
        <v>1365</v>
      </c>
      <c r="DR253" s="32">
        <f t="shared" si="1006"/>
        <v>174262202.25146884</v>
      </c>
    </row>
    <row r="254" spans="1:122" ht="30" x14ac:dyDescent="0.25">
      <c r="A254" s="28"/>
      <c r="B254" s="29">
        <v>218</v>
      </c>
      <c r="C254" s="23" t="s">
        <v>316</v>
      </c>
      <c r="D254" s="24">
        <f t="shared" si="811"/>
        <v>18150.400000000001</v>
      </c>
      <c r="E254" s="30">
        <v>0.79</v>
      </c>
      <c r="F254" s="25">
        <v>1</v>
      </c>
      <c r="G254" s="24">
        <v>1.4</v>
      </c>
      <c r="H254" s="24">
        <v>1.68</v>
      </c>
      <c r="I254" s="24">
        <v>2.23</v>
      </c>
      <c r="J254" s="24">
        <v>2.39</v>
      </c>
      <c r="K254" s="26"/>
      <c r="L254" s="26">
        <f t="shared" si="954"/>
        <v>0</v>
      </c>
      <c r="M254" s="26">
        <v>34</v>
      </c>
      <c r="N254" s="26">
        <f t="shared" si="955"/>
        <v>887285.93408000015</v>
      </c>
      <c r="O254" s="26"/>
      <c r="P254" s="26">
        <f t="shared" si="956"/>
        <v>0</v>
      </c>
      <c r="Q254" s="26">
        <v>160</v>
      </c>
      <c r="R254" s="26">
        <f t="shared" si="957"/>
        <v>3533084.2624000004</v>
      </c>
      <c r="S254" s="26"/>
      <c r="T254" s="26">
        <f t="shared" si="958"/>
        <v>0</v>
      </c>
      <c r="U254" s="26">
        <v>37</v>
      </c>
      <c r="V254" s="26">
        <f t="shared" si="959"/>
        <v>817025.73568000004</v>
      </c>
      <c r="W254" s="26">
        <v>0</v>
      </c>
      <c r="X254" s="26">
        <f t="shared" si="960"/>
        <v>0</v>
      </c>
      <c r="Y254" s="26">
        <v>0</v>
      </c>
      <c r="Z254" s="26">
        <f t="shared" si="961"/>
        <v>0</v>
      </c>
      <c r="AA254" s="26">
        <v>0</v>
      </c>
      <c r="AB254" s="26">
        <f t="shared" si="962"/>
        <v>0</v>
      </c>
      <c r="AC254" s="26">
        <v>0</v>
      </c>
      <c r="AD254" s="26">
        <f t="shared" si="963"/>
        <v>0</v>
      </c>
      <c r="AE254" s="26">
        <v>10</v>
      </c>
      <c r="AF254" s="26">
        <f t="shared" si="964"/>
        <v>203754.57535999999</v>
      </c>
      <c r="AG254" s="26">
        <v>1</v>
      </c>
      <c r="AH254" s="26">
        <f t="shared" si="965"/>
        <v>20475.829248000002</v>
      </c>
      <c r="AI254" s="26">
        <v>19</v>
      </c>
      <c r="AJ254" s="26">
        <f t="shared" si="966"/>
        <v>389040.75571199995</v>
      </c>
      <c r="AK254" s="26">
        <v>0</v>
      </c>
      <c r="AL254" s="26">
        <f t="shared" si="967"/>
        <v>0</v>
      </c>
      <c r="AM254" s="26">
        <v>2</v>
      </c>
      <c r="AN254" s="26">
        <f t="shared" si="968"/>
        <v>40951.658496000004</v>
      </c>
      <c r="AO254" s="26">
        <v>0</v>
      </c>
      <c r="AP254" s="26">
        <f t="shared" si="969"/>
        <v>0</v>
      </c>
      <c r="AQ254" s="26">
        <v>1</v>
      </c>
      <c r="AR254" s="26">
        <f t="shared" si="970"/>
        <v>20877.316096000002</v>
      </c>
      <c r="AS254" s="26"/>
      <c r="AT254" s="26">
        <f t="shared" si="971"/>
        <v>0</v>
      </c>
      <c r="AU254" s="26"/>
      <c r="AV254" s="26">
        <f t="shared" si="972"/>
        <v>0</v>
      </c>
      <c r="AW254" s="26">
        <v>0</v>
      </c>
      <c r="AX254" s="26">
        <f t="shared" si="973"/>
        <v>0</v>
      </c>
      <c r="AY254" s="26">
        <v>0</v>
      </c>
      <c r="AZ254" s="26">
        <f t="shared" si="974"/>
        <v>0</v>
      </c>
      <c r="BA254" s="26">
        <v>0</v>
      </c>
      <c r="BB254" s="26">
        <f t="shared" si="975"/>
        <v>0</v>
      </c>
      <c r="BC254" s="26">
        <v>0</v>
      </c>
      <c r="BD254" s="26">
        <f t="shared" si="976"/>
        <v>0</v>
      </c>
      <c r="BE254" s="26">
        <v>0</v>
      </c>
      <c r="BF254" s="26">
        <f t="shared" si="977"/>
        <v>0</v>
      </c>
      <c r="BG254" s="26">
        <v>10</v>
      </c>
      <c r="BH254" s="26">
        <f t="shared" si="978"/>
        <v>220817.76640000002</v>
      </c>
      <c r="BI254" s="26"/>
      <c r="BJ254" s="26">
        <f t="shared" si="979"/>
        <v>0</v>
      </c>
      <c r="BK254" s="26">
        <v>0</v>
      </c>
      <c r="BL254" s="26">
        <f t="shared" si="980"/>
        <v>0</v>
      </c>
      <c r="BM254" s="26">
        <v>0</v>
      </c>
      <c r="BN254" s="26">
        <f t="shared" si="981"/>
        <v>0</v>
      </c>
      <c r="BO254" s="26">
        <v>1</v>
      </c>
      <c r="BP254" s="26">
        <f t="shared" si="982"/>
        <v>36133.816320000005</v>
      </c>
      <c r="BQ254" s="26">
        <v>8</v>
      </c>
      <c r="BR254" s="26">
        <f t="shared" si="983"/>
        <v>195604.3923456</v>
      </c>
      <c r="BS254" s="26">
        <v>26</v>
      </c>
      <c r="BT254" s="26">
        <f t="shared" si="984"/>
        <v>601266.70356479997</v>
      </c>
      <c r="BU254" s="26">
        <v>8</v>
      </c>
      <c r="BV254" s="26">
        <f t="shared" si="985"/>
        <v>269799.16185600002</v>
      </c>
      <c r="BW254" s="26">
        <v>47</v>
      </c>
      <c r="BX254" s="26">
        <f t="shared" si="986"/>
        <v>1086905.1949056</v>
      </c>
      <c r="BY254" s="26">
        <v>0</v>
      </c>
      <c r="BZ254" s="26">
        <f t="shared" si="987"/>
        <v>0</v>
      </c>
      <c r="CA254" s="26">
        <v>26</v>
      </c>
      <c r="CB254" s="26">
        <f t="shared" si="988"/>
        <v>601266.70356479997</v>
      </c>
      <c r="CC254" s="26">
        <v>16</v>
      </c>
      <c r="CD254" s="26">
        <f t="shared" si="989"/>
        <v>391208.78469120001</v>
      </c>
      <c r="CE254" s="26"/>
      <c r="CF254" s="26">
        <f t="shared" si="990"/>
        <v>0</v>
      </c>
      <c r="CG254" s="26">
        <v>0</v>
      </c>
      <c r="CH254" s="26">
        <f t="shared" si="991"/>
        <v>0</v>
      </c>
      <c r="CI254" s="26">
        <v>26</v>
      </c>
      <c r="CJ254" s="26">
        <f t="shared" si="992"/>
        <v>651372.26219520008</v>
      </c>
      <c r="CK254" s="26">
        <v>0</v>
      </c>
      <c r="CL254" s="26">
        <f t="shared" si="993"/>
        <v>0</v>
      </c>
      <c r="CM254" s="27"/>
      <c r="CN254" s="27">
        <f t="shared" si="994"/>
        <v>0</v>
      </c>
      <c r="CO254" s="26">
        <v>138</v>
      </c>
      <c r="CP254" s="26">
        <f t="shared" si="995"/>
        <v>3457283.5454976005</v>
      </c>
      <c r="CQ254" s="26">
        <v>0</v>
      </c>
      <c r="CR254" s="26">
        <f t="shared" si="996"/>
        <v>0</v>
      </c>
      <c r="CS254" s="26">
        <v>0</v>
      </c>
      <c r="CT254" s="26">
        <f t="shared" si="997"/>
        <v>0</v>
      </c>
      <c r="CU254" s="26">
        <v>0</v>
      </c>
      <c r="CV254" s="26">
        <f t="shared" si="998"/>
        <v>0</v>
      </c>
      <c r="CW254" s="26">
        <v>0</v>
      </c>
      <c r="CX254" s="26">
        <f t="shared" si="999"/>
        <v>0</v>
      </c>
      <c r="CY254" s="26">
        <v>0</v>
      </c>
      <c r="CZ254" s="26">
        <f t="shared" si="1000"/>
        <v>0</v>
      </c>
      <c r="DA254" s="26">
        <v>5</v>
      </c>
      <c r="DB254" s="26">
        <f t="shared" si="1001"/>
        <v>122252.74521599998</v>
      </c>
      <c r="DC254" s="26">
        <v>4</v>
      </c>
      <c r="DD254" s="26">
        <f t="shared" si="1002"/>
        <v>191853.35808000003</v>
      </c>
      <c r="DE254" s="26">
        <v>2</v>
      </c>
      <c r="DF254" s="26">
        <f t="shared" si="1003"/>
        <v>95955.356672000009</v>
      </c>
      <c r="DG254" s="26"/>
      <c r="DH254" s="26"/>
      <c r="DI254" s="26"/>
      <c r="DJ254" s="26"/>
      <c r="DK254" s="26"/>
      <c r="DL254" s="26">
        <f t="shared" si="1004"/>
        <v>0</v>
      </c>
      <c r="DM254" s="26"/>
      <c r="DN254" s="26"/>
      <c r="DO254" s="26"/>
      <c r="DP254" s="26"/>
      <c r="DQ254" s="32">
        <f t="shared" si="1005"/>
        <v>581</v>
      </c>
      <c r="DR254" s="32">
        <f t="shared" si="1006"/>
        <v>13834215.858380802</v>
      </c>
    </row>
    <row r="255" spans="1:122" ht="30" x14ac:dyDescent="0.25">
      <c r="A255" s="28"/>
      <c r="B255" s="29">
        <v>219</v>
      </c>
      <c r="C255" s="23" t="s">
        <v>317</v>
      </c>
      <c r="D255" s="24">
        <f t="shared" si="811"/>
        <v>18150.400000000001</v>
      </c>
      <c r="E255" s="30">
        <v>0.93</v>
      </c>
      <c r="F255" s="25">
        <v>1</v>
      </c>
      <c r="G255" s="24">
        <v>1.4</v>
      </c>
      <c r="H255" s="24">
        <v>1.68</v>
      </c>
      <c r="I255" s="24">
        <v>2.23</v>
      </c>
      <c r="J255" s="24">
        <v>2.39</v>
      </c>
      <c r="K255" s="26"/>
      <c r="L255" s="26">
        <f t="shared" si="954"/>
        <v>0</v>
      </c>
      <c r="M255" s="26">
        <v>271</v>
      </c>
      <c r="N255" s="26">
        <f t="shared" si="955"/>
        <v>8325490.4678400019</v>
      </c>
      <c r="O255" s="26"/>
      <c r="P255" s="26">
        <f t="shared" si="956"/>
        <v>0</v>
      </c>
      <c r="Q255" s="26">
        <v>70</v>
      </c>
      <c r="R255" s="26">
        <f t="shared" si="957"/>
        <v>1819650.2016000003</v>
      </c>
      <c r="S255" s="26">
        <v>0</v>
      </c>
      <c r="T255" s="26">
        <f t="shared" si="958"/>
        <v>0</v>
      </c>
      <c r="U255" s="26">
        <v>26</v>
      </c>
      <c r="V255" s="26">
        <f t="shared" si="959"/>
        <v>675870.07488000009</v>
      </c>
      <c r="W255" s="26">
        <v>0</v>
      </c>
      <c r="X255" s="26">
        <f t="shared" si="960"/>
        <v>0</v>
      </c>
      <c r="Y255" s="26">
        <v>0</v>
      </c>
      <c r="Z255" s="26">
        <f t="shared" si="961"/>
        <v>0</v>
      </c>
      <c r="AA255" s="26">
        <v>0</v>
      </c>
      <c r="AB255" s="26">
        <f t="shared" si="962"/>
        <v>0</v>
      </c>
      <c r="AC255" s="26"/>
      <c r="AD255" s="26">
        <f t="shared" si="963"/>
        <v>0</v>
      </c>
      <c r="AE255" s="26">
        <v>7</v>
      </c>
      <c r="AF255" s="26">
        <f t="shared" si="964"/>
        <v>167904.08678400001</v>
      </c>
      <c r="AG255" s="26">
        <v>0</v>
      </c>
      <c r="AH255" s="26">
        <f t="shared" si="965"/>
        <v>0</v>
      </c>
      <c r="AI255" s="26"/>
      <c r="AJ255" s="26">
        <f t="shared" si="966"/>
        <v>0</v>
      </c>
      <c r="AK255" s="26">
        <v>0</v>
      </c>
      <c r="AL255" s="26">
        <f t="shared" si="967"/>
        <v>0</v>
      </c>
      <c r="AM255" s="26">
        <v>14</v>
      </c>
      <c r="AN255" s="26">
        <f t="shared" si="968"/>
        <v>337462.40102400008</v>
      </c>
      <c r="AO255" s="26">
        <v>0</v>
      </c>
      <c r="AP255" s="26">
        <f t="shared" si="969"/>
        <v>0</v>
      </c>
      <c r="AQ255" s="26">
        <v>182</v>
      </c>
      <c r="AR255" s="26">
        <f t="shared" si="970"/>
        <v>4473031.0410240004</v>
      </c>
      <c r="AS255" s="26"/>
      <c r="AT255" s="26">
        <f t="shared" si="971"/>
        <v>0</v>
      </c>
      <c r="AU255" s="26">
        <v>0</v>
      </c>
      <c r="AV255" s="26">
        <f t="shared" si="972"/>
        <v>0</v>
      </c>
      <c r="AW255" s="26">
        <v>0</v>
      </c>
      <c r="AX255" s="26">
        <f t="shared" si="973"/>
        <v>0</v>
      </c>
      <c r="AY255" s="26">
        <v>0</v>
      </c>
      <c r="AZ255" s="26">
        <f t="shared" si="974"/>
        <v>0</v>
      </c>
      <c r="BA255" s="26">
        <v>0</v>
      </c>
      <c r="BB255" s="26">
        <f t="shared" si="975"/>
        <v>0</v>
      </c>
      <c r="BC255" s="26">
        <v>0</v>
      </c>
      <c r="BD255" s="26">
        <f t="shared" si="976"/>
        <v>0</v>
      </c>
      <c r="BE255" s="26">
        <v>0</v>
      </c>
      <c r="BF255" s="26">
        <f t="shared" si="977"/>
        <v>0</v>
      </c>
      <c r="BG255" s="26"/>
      <c r="BH255" s="26">
        <f t="shared" si="978"/>
        <v>0</v>
      </c>
      <c r="BI255" s="26"/>
      <c r="BJ255" s="26">
        <f t="shared" si="979"/>
        <v>0</v>
      </c>
      <c r="BK255" s="26">
        <v>0</v>
      </c>
      <c r="BL255" s="26">
        <f t="shared" si="980"/>
        <v>0</v>
      </c>
      <c r="BM255" s="26">
        <v>0</v>
      </c>
      <c r="BN255" s="26">
        <f t="shared" si="981"/>
        <v>0</v>
      </c>
      <c r="BO255" s="26">
        <v>1</v>
      </c>
      <c r="BP255" s="26">
        <f t="shared" si="982"/>
        <v>42537.277440000005</v>
      </c>
      <c r="BQ255" s="26">
        <v>2</v>
      </c>
      <c r="BR255" s="26">
        <f t="shared" si="983"/>
        <v>57567.115468800002</v>
      </c>
      <c r="BS255" s="26">
        <v>4</v>
      </c>
      <c r="BT255" s="26">
        <f t="shared" si="984"/>
        <v>108895.43024640001</v>
      </c>
      <c r="BU255" s="26">
        <v>2</v>
      </c>
      <c r="BV255" s="26">
        <f t="shared" si="985"/>
        <v>79402.917887999996</v>
      </c>
      <c r="BW255" s="26">
        <v>2</v>
      </c>
      <c r="BX255" s="26">
        <f t="shared" si="986"/>
        <v>54447.715123200003</v>
      </c>
      <c r="BY255" s="26">
        <v>0</v>
      </c>
      <c r="BZ255" s="26">
        <f t="shared" si="987"/>
        <v>0</v>
      </c>
      <c r="CA255" s="26">
        <v>24</v>
      </c>
      <c r="CB255" s="26">
        <f t="shared" si="988"/>
        <v>653372.58147840004</v>
      </c>
      <c r="CC255" s="26">
        <v>5</v>
      </c>
      <c r="CD255" s="26">
        <f t="shared" si="989"/>
        <v>143917.788672</v>
      </c>
      <c r="CE255" s="26">
        <v>0</v>
      </c>
      <c r="CF255" s="26">
        <f t="shared" si="990"/>
        <v>0</v>
      </c>
      <c r="CG255" s="26">
        <v>0</v>
      </c>
      <c r="CH255" s="26">
        <f t="shared" si="991"/>
        <v>0</v>
      </c>
      <c r="CI255" s="26">
        <v>10</v>
      </c>
      <c r="CJ255" s="26">
        <f t="shared" si="992"/>
        <v>294925.12358400004</v>
      </c>
      <c r="CK255" s="26">
        <v>0</v>
      </c>
      <c r="CL255" s="26">
        <f t="shared" si="993"/>
        <v>0</v>
      </c>
      <c r="CM255" s="27">
        <v>6</v>
      </c>
      <c r="CN255" s="27">
        <f t="shared" si="994"/>
        <v>176955.07415040003</v>
      </c>
      <c r="CO255" s="26">
        <v>85</v>
      </c>
      <c r="CP255" s="26">
        <f t="shared" si="995"/>
        <v>2506863.5504640006</v>
      </c>
      <c r="CQ255" s="26">
        <v>0</v>
      </c>
      <c r="CR255" s="26">
        <f t="shared" si="996"/>
        <v>0</v>
      </c>
      <c r="CS255" s="26">
        <v>0</v>
      </c>
      <c r="CT255" s="26">
        <f t="shared" si="997"/>
        <v>0</v>
      </c>
      <c r="CU255" s="26">
        <v>0</v>
      </c>
      <c r="CV255" s="26">
        <f t="shared" si="998"/>
        <v>0</v>
      </c>
      <c r="CW255" s="26">
        <v>0</v>
      </c>
      <c r="CX255" s="26">
        <f t="shared" si="999"/>
        <v>0</v>
      </c>
      <c r="CY255" s="26">
        <v>0</v>
      </c>
      <c r="CZ255" s="26">
        <f t="shared" si="1000"/>
        <v>0</v>
      </c>
      <c r="DA255" s="26"/>
      <c r="DB255" s="26">
        <f t="shared" si="1001"/>
        <v>0</v>
      </c>
      <c r="DC255" s="26"/>
      <c r="DD255" s="26">
        <f t="shared" si="1002"/>
        <v>0</v>
      </c>
      <c r="DE255" s="26">
        <v>4</v>
      </c>
      <c r="DF255" s="26">
        <f t="shared" si="1003"/>
        <v>225920.20684800006</v>
      </c>
      <c r="DG255" s="26"/>
      <c r="DH255" s="26"/>
      <c r="DI255" s="26"/>
      <c r="DJ255" s="26"/>
      <c r="DK255" s="26"/>
      <c r="DL255" s="26">
        <f t="shared" si="1004"/>
        <v>0</v>
      </c>
      <c r="DM255" s="26"/>
      <c r="DN255" s="26"/>
      <c r="DO255" s="26"/>
      <c r="DP255" s="26"/>
      <c r="DQ255" s="32">
        <f t="shared" si="1005"/>
        <v>715</v>
      </c>
      <c r="DR255" s="32">
        <f t="shared" si="1006"/>
        <v>20144213.054515198</v>
      </c>
    </row>
    <row r="256" spans="1:122" ht="30" x14ac:dyDescent="0.25">
      <c r="A256" s="28"/>
      <c r="B256" s="29">
        <v>220</v>
      </c>
      <c r="C256" s="23" t="s">
        <v>318</v>
      </c>
      <c r="D256" s="24">
        <f t="shared" si="811"/>
        <v>18150.400000000001</v>
      </c>
      <c r="E256" s="30">
        <v>1.37</v>
      </c>
      <c r="F256" s="25">
        <v>1</v>
      </c>
      <c r="G256" s="24">
        <v>1.4</v>
      </c>
      <c r="H256" s="24">
        <v>1.68</v>
      </c>
      <c r="I256" s="24">
        <v>2.23</v>
      </c>
      <c r="J256" s="24">
        <v>2.39</v>
      </c>
      <c r="K256" s="26"/>
      <c r="L256" s="26">
        <f t="shared" si="954"/>
        <v>0</v>
      </c>
      <c r="M256" s="26">
        <v>260</v>
      </c>
      <c r="N256" s="26">
        <f t="shared" si="955"/>
        <v>11766613.9136</v>
      </c>
      <c r="O256" s="26">
        <v>0</v>
      </c>
      <c r="P256" s="26">
        <f t="shared" si="956"/>
        <v>0</v>
      </c>
      <c r="Q256" s="26">
        <v>772</v>
      </c>
      <c r="R256" s="26">
        <f t="shared" si="957"/>
        <v>29562747.146240003</v>
      </c>
      <c r="S256" s="26">
        <v>4</v>
      </c>
      <c r="T256" s="26">
        <f t="shared" si="958"/>
        <v>153174.85568000001</v>
      </c>
      <c r="U256" s="26">
        <v>206</v>
      </c>
      <c r="V256" s="26">
        <f t="shared" si="959"/>
        <v>7888505.0675200019</v>
      </c>
      <c r="W256" s="26">
        <v>0</v>
      </c>
      <c r="X256" s="26">
        <f t="shared" si="960"/>
        <v>0</v>
      </c>
      <c r="Y256" s="26">
        <v>0</v>
      </c>
      <c r="Z256" s="26">
        <f t="shared" si="961"/>
        <v>0</v>
      </c>
      <c r="AA256" s="26">
        <v>0</v>
      </c>
      <c r="AB256" s="26">
        <f t="shared" si="962"/>
        <v>0</v>
      </c>
      <c r="AC256" s="26">
        <v>7</v>
      </c>
      <c r="AD256" s="26">
        <f t="shared" si="963"/>
        <v>233939.77958400003</v>
      </c>
      <c r="AE256" s="26">
        <v>8</v>
      </c>
      <c r="AF256" s="26">
        <f t="shared" si="964"/>
        <v>282677.23366399994</v>
      </c>
      <c r="AG256" s="26">
        <v>1</v>
      </c>
      <c r="AH256" s="26">
        <f t="shared" si="965"/>
        <v>35508.716544000003</v>
      </c>
      <c r="AI256" s="26">
        <v>10</v>
      </c>
      <c r="AJ256" s="26">
        <f t="shared" si="966"/>
        <v>355087.16544000001</v>
      </c>
      <c r="AK256" s="26">
        <v>0</v>
      </c>
      <c r="AL256" s="26">
        <f t="shared" si="967"/>
        <v>0</v>
      </c>
      <c r="AM256" s="26">
        <v>14</v>
      </c>
      <c r="AN256" s="26">
        <f t="shared" si="968"/>
        <v>497122.03161600011</v>
      </c>
      <c r="AO256" s="26"/>
      <c r="AP256" s="26">
        <f t="shared" si="969"/>
        <v>0</v>
      </c>
      <c r="AQ256" s="26">
        <v>190</v>
      </c>
      <c r="AR256" s="26">
        <f t="shared" si="970"/>
        <v>6878943.518720001</v>
      </c>
      <c r="AS256" s="26">
        <v>13</v>
      </c>
      <c r="AT256" s="26">
        <f t="shared" si="971"/>
        <v>497818.28096000012</v>
      </c>
      <c r="AU256" s="26">
        <v>70</v>
      </c>
      <c r="AV256" s="26">
        <f t="shared" si="972"/>
        <v>2534347.61216</v>
      </c>
      <c r="AW256" s="26"/>
      <c r="AX256" s="26">
        <f t="shared" si="973"/>
        <v>0</v>
      </c>
      <c r="AY256" s="26"/>
      <c r="AZ256" s="26">
        <f t="shared" si="974"/>
        <v>0</v>
      </c>
      <c r="BA256" s="26"/>
      <c r="BB256" s="26">
        <f t="shared" si="975"/>
        <v>0</v>
      </c>
      <c r="BC256" s="26"/>
      <c r="BD256" s="26">
        <f t="shared" si="976"/>
        <v>0</v>
      </c>
      <c r="BE256" s="26"/>
      <c r="BF256" s="26">
        <f t="shared" si="977"/>
        <v>0</v>
      </c>
      <c r="BG256" s="26">
        <v>105</v>
      </c>
      <c r="BH256" s="26">
        <f t="shared" si="978"/>
        <v>4020839.9616000005</v>
      </c>
      <c r="BI256" s="26">
        <v>1</v>
      </c>
      <c r="BJ256" s="26">
        <f t="shared" si="979"/>
        <v>36204.965887999999</v>
      </c>
      <c r="BK256" s="26">
        <v>0</v>
      </c>
      <c r="BL256" s="26">
        <f t="shared" si="980"/>
        <v>0</v>
      </c>
      <c r="BM256" s="26"/>
      <c r="BN256" s="26">
        <f t="shared" si="981"/>
        <v>0</v>
      </c>
      <c r="BO256" s="26"/>
      <c r="BP256" s="26">
        <f t="shared" si="982"/>
        <v>0</v>
      </c>
      <c r="BQ256" s="26">
        <v>23</v>
      </c>
      <c r="BR256" s="26">
        <f t="shared" si="983"/>
        <v>975236.45614079991</v>
      </c>
      <c r="BS256" s="26">
        <v>80</v>
      </c>
      <c r="BT256" s="26">
        <f t="shared" si="984"/>
        <v>3208316.9771519997</v>
      </c>
      <c r="BU256" s="26">
        <v>12</v>
      </c>
      <c r="BV256" s="26">
        <f t="shared" si="985"/>
        <v>701819.33875200001</v>
      </c>
      <c r="BW256" s="26">
        <v>62</v>
      </c>
      <c r="BX256" s="26">
        <f t="shared" si="986"/>
        <v>2486445.6572928005</v>
      </c>
      <c r="BY256" s="26">
        <v>0</v>
      </c>
      <c r="BZ256" s="26">
        <f t="shared" si="987"/>
        <v>0</v>
      </c>
      <c r="CA256" s="26">
        <v>55</v>
      </c>
      <c r="CB256" s="26">
        <f t="shared" si="988"/>
        <v>2205717.9217920005</v>
      </c>
      <c r="CC256" s="26">
        <v>7</v>
      </c>
      <c r="CD256" s="26">
        <f t="shared" si="989"/>
        <v>296811.0953472</v>
      </c>
      <c r="CE256" s="26">
        <v>7</v>
      </c>
      <c r="CF256" s="26">
        <f t="shared" si="990"/>
        <v>296811.0953472</v>
      </c>
      <c r="CG256" s="26">
        <v>0</v>
      </c>
      <c r="CH256" s="26">
        <f t="shared" si="991"/>
        <v>0</v>
      </c>
      <c r="CI256" s="26">
        <v>220</v>
      </c>
      <c r="CJ256" s="26">
        <f t="shared" si="992"/>
        <v>9558110.9944320023</v>
      </c>
      <c r="CK256" s="26">
        <v>0</v>
      </c>
      <c r="CL256" s="26">
        <f t="shared" si="993"/>
        <v>0</v>
      </c>
      <c r="CM256" s="27">
        <v>0</v>
      </c>
      <c r="CN256" s="27">
        <f t="shared" si="994"/>
        <v>0</v>
      </c>
      <c r="CO256" s="26">
        <v>187</v>
      </c>
      <c r="CP256" s="26">
        <f t="shared" si="995"/>
        <v>8124394.3452672008</v>
      </c>
      <c r="CQ256" s="26">
        <v>0</v>
      </c>
      <c r="CR256" s="26">
        <f t="shared" si="996"/>
        <v>0</v>
      </c>
      <c r="CS256" s="26">
        <v>0</v>
      </c>
      <c r="CT256" s="26">
        <f t="shared" si="997"/>
        <v>0</v>
      </c>
      <c r="CU256" s="26">
        <v>0</v>
      </c>
      <c r="CV256" s="26">
        <f t="shared" si="998"/>
        <v>0</v>
      </c>
      <c r="CW256" s="26">
        <v>0</v>
      </c>
      <c r="CX256" s="26">
        <f t="shared" si="999"/>
        <v>0</v>
      </c>
      <c r="CY256" s="26"/>
      <c r="CZ256" s="26">
        <f t="shared" si="1000"/>
        <v>0</v>
      </c>
      <c r="DA256" s="26">
        <v>1</v>
      </c>
      <c r="DB256" s="26">
        <f t="shared" si="1001"/>
        <v>42401.585049599998</v>
      </c>
      <c r="DC256" s="26">
        <v>0</v>
      </c>
      <c r="DD256" s="26">
        <f t="shared" si="1002"/>
        <v>0</v>
      </c>
      <c r="DE256" s="26">
        <v>7</v>
      </c>
      <c r="DF256" s="26">
        <f t="shared" si="1003"/>
        <v>582412.5762560002</v>
      </c>
      <c r="DG256" s="26"/>
      <c r="DH256" s="26"/>
      <c r="DI256" s="26"/>
      <c r="DJ256" s="26"/>
      <c r="DK256" s="26"/>
      <c r="DL256" s="26">
        <f t="shared" si="1004"/>
        <v>0</v>
      </c>
      <c r="DM256" s="26"/>
      <c r="DN256" s="26"/>
      <c r="DO256" s="26"/>
      <c r="DP256" s="26"/>
      <c r="DQ256" s="32">
        <f t="shared" si="1005"/>
        <v>2322</v>
      </c>
      <c r="DR256" s="32">
        <f t="shared" si="1006"/>
        <v>93222008.292044804</v>
      </c>
    </row>
    <row r="257" spans="1:122" ht="30" x14ac:dyDescent="0.25">
      <c r="A257" s="28"/>
      <c r="B257" s="29">
        <v>221</v>
      </c>
      <c r="C257" s="23" t="s">
        <v>319</v>
      </c>
      <c r="D257" s="24">
        <f t="shared" si="811"/>
        <v>18150.400000000001</v>
      </c>
      <c r="E257" s="30">
        <v>2.42</v>
      </c>
      <c r="F257" s="25">
        <v>1</v>
      </c>
      <c r="G257" s="24">
        <v>1.4</v>
      </c>
      <c r="H257" s="24">
        <v>1.68</v>
      </c>
      <c r="I257" s="24">
        <v>2.23</v>
      </c>
      <c r="J257" s="24">
        <v>2.39</v>
      </c>
      <c r="K257" s="26"/>
      <c r="L257" s="26">
        <f t="shared" si="954"/>
        <v>0</v>
      </c>
      <c r="M257" s="26">
        <v>62</v>
      </c>
      <c r="N257" s="26">
        <f t="shared" si="955"/>
        <v>4956380.5491199996</v>
      </c>
      <c r="O257" s="26">
        <v>0</v>
      </c>
      <c r="P257" s="26">
        <f t="shared" si="956"/>
        <v>0</v>
      </c>
      <c r="Q257" s="26">
        <v>500</v>
      </c>
      <c r="R257" s="26">
        <f t="shared" si="957"/>
        <v>33821455.359999999</v>
      </c>
      <c r="S257" s="26">
        <v>0</v>
      </c>
      <c r="T257" s="26">
        <f t="shared" si="958"/>
        <v>0</v>
      </c>
      <c r="U257" s="26">
        <v>193</v>
      </c>
      <c r="V257" s="26">
        <f t="shared" si="959"/>
        <v>13055081.768960001</v>
      </c>
      <c r="W257" s="26">
        <v>0</v>
      </c>
      <c r="X257" s="26">
        <f t="shared" si="960"/>
        <v>0</v>
      </c>
      <c r="Y257" s="26">
        <v>0</v>
      </c>
      <c r="Z257" s="26">
        <f t="shared" si="961"/>
        <v>0</v>
      </c>
      <c r="AA257" s="26">
        <v>0</v>
      </c>
      <c r="AB257" s="26">
        <f t="shared" si="962"/>
        <v>0</v>
      </c>
      <c r="AC257" s="26">
        <v>0</v>
      </c>
      <c r="AD257" s="26">
        <f t="shared" si="963"/>
        <v>0</v>
      </c>
      <c r="AE257" s="26">
        <v>0</v>
      </c>
      <c r="AF257" s="26">
        <f t="shared" si="964"/>
        <v>0</v>
      </c>
      <c r="AG257" s="26">
        <v>0</v>
      </c>
      <c r="AH257" s="26">
        <f t="shared" si="965"/>
        <v>0</v>
      </c>
      <c r="AI257" s="26">
        <v>0</v>
      </c>
      <c r="AJ257" s="26">
        <f t="shared" si="966"/>
        <v>0</v>
      </c>
      <c r="AK257" s="26">
        <v>0</v>
      </c>
      <c r="AL257" s="26">
        <f t="shared" si="967"/>
        <v>0</v>
      </c>
      <c r="AM257" s="26">
        <v>0</v>
      </c>
      <c r="AN257" s="26">
        <f t="shared" si="968"/>
        <v>0</v>
      </c>
      <c r="AO257" s="26"/>
      <c r="AP257" s="26">
        <f t="shared" si="969"/>
        <v>0</v>
      </c>
      <c r="AQ257" s="26">
        <v>20</v>
      </c>
      <c r="AR257" s="26">
        <f t="shared" si="970"/>
        <v>1279065.9481599999</v>
      </c>
      <c r="AS257" s="26"/>
      <c r="AT257" s="26">
        <f t="shared" si="971"/>
        <v>0</v>
      </c>
      <c r="AU257" s="26"/>
      <c r="AV257" s="26">
        <f t="shared" si="972"/>
        <v>0</v>
      </c>
      <c r="AW257" s="26"/>
      <c r="AX257" s="26">
        <f t="shared" si="973"/>
        <v>0</v>
      </c>
      <c r="AY257" s="26"/>
      <c r="AZ257" s="26">
        <f t="shared" si="974"/>
        <v>0</v>
      </c>
      <c r="BA257" s="26"/>
      <c r="BB257" s="26">
        <f t="shared" si="975"/>
        <v>0</v>
      </c>
      <c r="BC257" s="26"/>
      <c r="BD257" s="26">
        <f t="shared" si="976"/>
        <v>0</v>
      </c>
      <c r="BE257" s="26"/>
      <c r="BF257" s="26">
        <f t="shared" si="977"/>
        <v>0</v>
      </c>
      <c r="BG257" s="26">
        <v>10</v>
      </c>
      <c r="BH257" s="26">
        <f t="shared" si="978"/>
        <v>676429.10719999997</v>
      </c>
      <c r="BI257" s="26">
        <v>1</v>
      </c>
      <c r="BJ257" s="26">
        <f t="shared" si="979"/>
        <v>63953.297407999999</v>
      </c>
      <c r="BK257" s="26">
        <v>0</v>
      </c>
      <c r="BL257" s="26">
        <f t="shared" si="980"/>
        <v>0</v>
      </c>
      <c r="BM257" s="26">
        <v>0</v>
      </c>
      <c r="BN257" s="26">
        <f t="shared" si="981"/>
        <v>0</v>
      </c>
      <c r="BO257" s="26"/>
      <c r="BP257" s="26">
        <f t="shared" si="982"/>
        <v>0</v>
      </c>
      <c r="BQ257" s="26">
        <v>1</v>
      </c>
      <c r="BR257" s="26">
        <f t="shared" si="983"/>
        <v>74899.150233599983</v>
      </c>
      <c r="BS257" s="26">
        <v>5</v>
      </c>
      <c r="BT257" s="26">
        <f t="shared" si="984"/>
        <v>354202.87795199995</v>
      </c>
      <c r="BU257" s="26">
        <v>0</v>
      </c>
      <c r="BV257" s="26">
        <f t="shared" si="985"/>
        <v>0</v>
      </c>
      <c r="BW257" s="26">
        <v>20</v>
      </c>
      <c r="BX257" s="26">
        <f t="shared" si="986"/>
        <v>1416811.5118079998</v>
      </c>
      <c r="BY257" s="26">
        <v>0</v>
      </c>
      <c r="BZ257" s="26">
        <f t="shared" si="987"/>
        <v>0</v>
      </c>
      <c r="CA257" s="26">
        <v>10</v>
      </c>
      <c r="CB257" s="26">
        <f t="shared" si="988"/>
        <v>708405.7559039999</v>
      </c>
      <c r="CC257" s="26"/>
      <c r="CD257" s="26">
        <f t="shared" si="989"/>
        <v>0</v>
      </c>
      <c r="CE257" s="26">
        <v>0</v>
      </c>
      <c r="CF257" s="26">
        <f t="shared" si="990"/>
        <v>0</v>
      </c>
      <c r="CG257" s="26">
        <v>0</v>
      </c>
      <c r="CH257" s="26">
        <f t="shared" si="991"/>
        <v>0</v>
      </c>
      <c r="CI257" s="26">
        <v>10</v>
      </c>
      <c r="CJ257" s="26">
        <f t="shared" si="992"/>
        <v>767439.56889599992</v>
      </c>
      <c r="CK257" s="26">
        <v>0</v>
      </c>
      <c r="CL257" s="26">
        <f t="shared" si="993"/>
        <v>0</v>
      </c>
      <c r="CM257" s="27"/>
      <c r="CN257" s="27">
        <f t="shared" si="994"/>
        <v>0</v>
      </c>
      <c r="CO257" s="26">
        <v>9</v>
      </c>
      <c r="CP257" s="26">
        <f t="shared" si="995"/>
        <v>690695.61200640001</v>
      </c>
      <c r="CQ257" s="26">
        <v>0</v>
      </c>
      <c r="CR257" s="26">
        <f t="shared" si="996"/>
        <v>0</v>
      </c>
      <c r="CS257" s="26">
        <v>0</v>
      </c>
      <c r="CT257" s="26">
        <f t="shared" si="997"/>
        <v>0</v>
      </c>
      <c r="CU257" s="26">
        <v>0</v>
      </c>
      <c r="CV257" s="26">
        <f t="shared" si="998"/>
        <v>0</v>
      </c>
      <c r="CW257" s="26">
        <v>0</v>
      </c>
      <c r="CX257" s="26">
        <f t="shared" si="999"/>
        <v>0</v>
      </c>
      <c r="CY257" s="26">
        <v>0</v>
      </c>
      <c r="CZ257" s="26">
        <f t="shared" si="1000"/>
        <v>0</v>
      </c>
      <c r="DA257" s="26">
        <v>0</v>
      </c>
      <c r="DB257" s="26">
        <f t="shared" si="1001"/>
        <v>0</v>
      </c>
      <c r="DC257" s="26">
        <v>0</v>
      </c>
      <c r="DD257" s="26">
        <f t="shared" si="1002"/>
        <v>0</v>
      </c>
      <c r="DE257" s="26">
        <v>2</v>
      </c>
      <c r="DF257" s="26">
        <f t="shared" si="1003"/>
        <v>293939.19385600003</v>
      </c>
      <c r="DG257" s="26"/>
      <c r="DH257" s="26"/>
      <c r="DI257" s="26"/>
      <c r="DJ257" s="26"/>
      <c r="DK257" s="26"/>
      <c r="DL257" s="26">
        <f t="shared" si="1004"/>
        <v>0</v>
      </c>
      <c r="DM257" s="26"/>
      <c r="DN257" s="26"/>
      <c r="DO257" s="26"/>
      <c r="DP257" s="26"/>
      <c r="DQ257" s="32">
        <f t="shared" si="1005"/>
        <v>843</v>
      </c>
      <c r="DR257" s="32">
        <f t="shared" si="1006"/>
        <v>58158759.701504</v>
      </c>
    </row>
    <row r="258" spans="1:122" ht="30" x14ac:dyDescent="0.25">
      <c r="A258" s="28"/>
      <c r="B258" s="29">
        <v>222</v>
      </c>
      <c r="C258" s="23" t="s">
        <v>320</v>
      </c>
      <c r="D258" s="24">
        <f t="shared" si="811"/>
        <v>18150.400000000001</v>
      </c>
      <c r="E258" s="30">
        <v>3.15</v>
      </c>
      <c r="F258" s="25">
        <v>1</v>
      </c>
      <c r="G258" s="24">
        <v>1.4</v>
      </c>
      <c r="H258" s="24">
        <v>1.68</v>
      </c>
      <c r="I258" s="24">
        <v>2.23</v>
      </c>
      <c r="J258" s="24">
        <v>2.39</v>
      </c>
      <c r="K258" s="26"/>
      <c r="L258" s="26">
        <f t="shared" si="954"/>
        <v>0</v>
      </c>
      <c r="M258" s="26">
        <v>1</v>
      </c>
      <c r="N258" s="26">
        <f t="shared" si="955"/>
        <v>104056.2432</v>
      </c>
      <c r="O258" s="26">
        <v>0</v>
      </c>
      <c r="P258" s="26">
        <f t="shared" si="956"/>
        <v>0</v>
      </c>
      <c r="Q258" s="26">
        <v>7</v>
      </c>
      <c r="R258" s="26">
        <f t="shared" si="957"/>
        <v>616333.13280000002</v>
      </c>
      <c r="S258" s="26">
        <v>0</v>
      </c>
      <c r="T258" s="26">
        <f t="shared" si="958"/>
        <v>0</v>
      </c>
      <c r="U258" s="26">
        <v>1</v>
      </c>
      <c r="V258" s="26">
        <f t="shared" si="959"/>
        <v>88047.590400000001</v>
      </c>
      <c r="W258" s="26">
        <v>0</v>
      </c>
      <c r="X258" s="26">
        <f t="shared" si="960"/>
        <v>0</v>
      </c>
      <c r="Y258" s="26">
        <v>0</v>
      </c>
      <c r="Z258" s="26">
        <f t="shared" si="961"/>
        <v>0</v>
      </c>
      <c r="AA258" s="26">
        <v>0</v>
      </c>
      <c r="AB258" s="26">
        <f t="shared" si="962"/>
        <v>0</v>
      </c>
      <c r="AC258" s="26">
        <v>0</v>
      </c>
      <c r="AD258" s="26">
        <f t="shared" si="963"/>
        <v>0</v>
      </c>
      <c r="AE258" s="26">
        <v>0</v>
      </c>
      <c r="AF258" s="26">
        <f t="shared" si="964"/>
        <v>0</v>
      </c>
      <c r="AG258" s="26">
        <v>0</v>
      </c>
      <c r="AH258" s="26">
        <f t="shared" si="965"/>
        <v>0</v>
      </c>
      <c r="AI258" s="26">
        <v>0</v>
      </c>
      <c r="AJ258" s="26">
        <f t="shared" si="966"/>
        <v>0</v>
      </c>
      <c r="AK258" s="26">
        <v>0</v>
      </c>
      <c r="AL258" s="26">
        <f t="shared" si="967"/>
        <v>0</v>
      </c>
      <c r="AM258" s="26">
        <v>0</v>
      </c>
      <c r="AN258" s="26">
        <f t="shared" si="968"/>
        <v>0</v>
      </c>
      <c r="AO258" s="26"/>
      <c r="AP258" s="26">
        <f t="shared" si="969"/>
        <v>0</v>
      </c>
      <c r="AQ258" s="26"/>
      <c r="AR258" s="26">
        <f t="shared" si="970"/>
        <v>0</v>
      </c>
      <c r="AS258" s="26"/>
      <c r="AT258" s="26">
        <f t="shared" si="971"/>
        <v>0</v>
      </c>
      <c r="AU258" s="26"/>
      <c r="AV258" s="26">
        <f t="shared" si="972"/>
        <v>0</v>
      </c>
      <c r="AW258" s="26"/>
      <c r="AX258" s="26">
        <f t="shared" si="973"/>
        <v>0</v>
      </c>
      <c r="AY258" s="26"/>
      <c r="AZ258" s="26">
        <f t="shared" si="974"/>
        <v>0</v>
      </c>
      <c r="BA258" s="26"/>
      <c r="BB258" s="26">
        <f t="shared" si="975"/>
        <v>0</v>
      </c>
      <c r="BC258" s="26"/>
      <c r="BD258" s="26">
        <f t="shared" si="976"/>
        <v>0</v>
      </c>
      <c r="BE258" s="26"/>
      <c r="BF258" s="26">
        <f t="shared" si="977"/>
        <v>0</v>
      </c>
      <c r="BG258" s="26">
        <v>2</v>
      </c>
      <c r="BH258" s="26">
        <f t="shared" si="978"/>
        <v>176095.1808</v>
      </c>
      <c r="BI258" s="26">
        <v>0</v>
      </c>
      <c r="BJ258" s="26">
        <f t="shared" si="979"/>
        <v>0</v>
      </c>
      <c r="BK258" s="26">
        <v>0</v>
      </c>
      <c r="BL258" s="26">
        <f t="shared" si="980"/>
        <v>0</v>
      </c>
      <c r="BM258" s="26">
        <v>0</v>
      </c>
      <c r="BN258" s="26">
        <f t="shared" si="981"/>
        <v>0</v>
      </c>
      <c r="BO258" s="26">
        <v>0</v>
      </c>
      <c r="BP258" s="26">
        <f t="shared" si="982"/>
        <v>0</v>
      </c>
      <c r="BQ258" s="26"/>
      <c r="BR258" s="26">
        <f t="shared" si="983"/>
        <v>0</v>
      </c>
      <c r="BS258" s="26">
        <v>0</v>
      </c>
      <c r="BT258" s="26">
        <f t="shared" si="984"/>
        <v>0</v>
      </c>
      <c r="BU258" s="26">
        <v>0</v>
      </c>
      <c r="BV258" s="26">
        <f t="shared" si="985"/>
        <v>0</v>
      </c>
      <c r="BW258" s="26">
        <v>0</v>
      </c>
      <c r="BX258" s="26">
        <f t="shared" si="986"/>
        <v>0</v>
      </c>
      <c r="BY258" s="26">
        <v>0</v>
      </c>
      <c r="BZ258" s="26">
        <f t="shared" si="987"/>
        <v>0</v>
      </c>
      <c r="CA258" s="26">
        <v>0</v>
      </c>
      <c r="CB258" s="26">
        <f t="shared" si="988"/>
        <v>0</v>
      </c>
      <c r="CC258" s="26">
        <v>0</v>
      </c>
      <c r="CD258" s="26">
        <f t="shared" si="989"/>
        <v>0</v>
      </c>
      <c r="CE258" s="26">
        <v>0</v>
      </c>
      <c r="CF258" s="26">
        <f t="shared" si="990"/>
        <v>0</v>
      </c>
      <c r="CG258" s="26">
        <v>0</v>
      </c>
      <c r="CH258" s="26">
        <f t="shared" si="991"/>
        <v>0</v>
      </c>
      <c r="CI258" s="26">
        <v>0</v>
      </c>
      <c r="CJ258" s="26">
        <f t="shared" si="992"/>
        <v>0</v>
      </c>
      <c r="CK258" s="26">
        <v>0</v>
      </c>
      <c r="CL258" s="26">
        <f t="shared" si="993"/>
        <v>0</v>
      </c>
      <c r="CM258" s="27">
        <v>0</v>
      </c>
      <c r="CN258" s="27">
        <f t="shared" si="994"/>
        <v>0</v>
      </c>
      <c r="CO258" s="26">
        <v>5</v>
      </c>
      <c r="CP258" s="26">
        <f t="shared" si="995"/>
        <v>499469.96736000001</v>
      </c>
      <c r="CQ258" s="26">
        <v>0</v>
      </c>
      <c r="CR258" s="26">
        <f t="shared" si="996"/>
        <v>0</v>
      </c>
      <c r="CS258" s="26">
        <v>0</v>
      </c>
      <c r="CT258" s="26">
        <f t="shared" si="997"/>
        <v>0</v>
      </c>
      <c r="CU258" s="26">
        <v>0</v>
      </c>
      <c r="CV258" s="26">
        <f t="shared" si="998"/>
        <v>0</v>
      </c>
      <c r="CW258" s="26">
        <v>0</v>
      </c>
      <c r="CX258" s="26">
        <f t="shared" si="999"/>
        <v>0</v>
      </c>
      <c r="CY258" s="26">
        <v>0</v>
      </c>
      <c r="CZ258" s="26">
        <f t="shared" si="1000"/>
        <v>0</v>
      </c>
      <c r="DA258" s="26">
        <v>0</v>
      </c>
      <c r="DB258" s="26">
        <f t="shared" si="1001"/>
        <v>0</v>
      </c>
      <c r="DC258" s="26">
        <v>0</v>
      </c>
      <c r="DD258" s="26">
        <f t="shared" si="1002"/>
        <v>0</v>
      </c>
      <c r="DE258" s="26">
        <v>0</v>
      </c>
      <c r="DF258" s="26">
        <f t="shared" si="1003"/>
        <v>0</v>
      </c>
      <c r="DG258" s="26"/>
      <c r="DH258" s="26"/>
      <c r="DI258" s="26"/>
      <c r="DJ258" s="26"/>
      <c r="DK258" s="26"/>
      <c r="DL258" s="26">
        <f t="shared" si="1004"/>
        <v>0</v>
      </c>
      <c r="DM258" s="26"/>
      <c r="DN258" s="26"/>
      <c r="DO258" s="26"/>
      <c r="DP258" s="26"/>
      <c r="DQ258" s="32">
        <f t="shared" si="1005"/>
        <v>16</v>
      </c>
      <c r="DR258" s="32">
        <f t="shared" si="1006"/>
        <v>1484002.1145600001</v>
      </c>
    </row>
    <row r="259" spans="1:122" x14ac:dyDescent="0.25">
      <c r="A259" s="28">
        <v>30</v>
      </c>
      <c r="B259" s="43"/>
      <c r="C259" s="47" t="s">
        <v>321</v>
      </c>
      <c r="D259" s="24">
        <f t="shared" si="811"/>
        <v>18150.400000000001</v>
      </c>
      <c r="E259" s="51">
        <v>1.087</v>
      </c>
      <c r="F259" s="25">
        <v>1</v>
      </c>
      <c r="G259" s="24">
        <v>1.4</v>
      </c>
      <c r="H259" s="24">
        <v>1.68</v>
      </c>
      <c r="I259" s="24">
        <v>2.23</v>
      </c>
      <c r="J259" s="24">
        <v>2.39</v>
      </c>
      <c r="K259" s="31">
        <f t="shared" ref="K259:Z259" si="1007">SUM(K260:K272)</f>
        <v>0</v>
      </c>
      <c r="L259" s="31">
        <f t="shared" si="1007"/>
        <v>0</v>
      </c>
      <c r="M259" s="31">
        <f t="shared" si="1007"/>
        <v>371</v>
      </c>
      <c r="N259" s="31">
        <f t="shared" si="1007"/>
        <v>11777184.706560001</v>
      </c>
      <c r="O259" s="31">
        <f t="shared" si="1007"/>
        <v>0</v>
      </c>
      <c r="P259" s="31">
        <f t="shared" si="1007"/>
        <v>0</v>
      </c>
      <c r="Q259" s="31">
        <f t="shared" si="1007"/>
        <v>6</v>
      </c>
      <c r="R259" s="31">
        <f t="shared" si="1007"/>
        <v>223612.92799999999</v>
      </c>
      <c r="S259" s="31">
        <f t="shared" si="1007"/>
        <v>95</v>
      </c>
      <c r="T259" s="31">
        <f t="shared" si="1007"/>
        <v>4439275.6531200008</v>
      </c>
      <c r="U259" s="31">
        <f t="shared" si="1007"/>
        <v>986</v>
      </c>
      <c r="V259" s="31">
        <f t="shared" si="1007"/>
        <v>40693639.669760004</v>
      </c>
      <c r="W259" s="31">
        <f t="shared" si="1007"/>
        <v>0</v>
      </c>
      <c r="X259" s="31">
        <f t="shared" si="1007"/>
        <v>0</v>
      </c>
      <c r="Y259" s="31">
        <f t="shared" si="1007"/>
        <v>0</v>
      </c>
      <c r="Z259" s="31">
        <f t="shared" si="1007"/>
        <v>0</v>
      </c>
      <c r="AA259" s="31">
        <f t="shared" ref="AA259:AP259" si="1008">SUM(AA260:AA272)</f>
        <v>0</v>
      </c>
      <c r="AB259" s="31">
        <f t="shared" si="1008"/>
        <v>0</v>
      </c>
      <c r="AC259" s="31">
        <f t="shared" si="1008"/>
        <v>17</v>
      </c>
      <c r="AD259" s="31">
        <f t="shared" si="1008"/>
        <v>332492.09548800002</v>
      </c>
      <c r="AE259" s="31">
        <f t="shared" si="1008"/>
        <v>10</v>
      </c>
      <c r="AF259" s="31">
        <f t="shared" si="1008"/>
        <v>227225.03910399997</v>
      </c>
      <c r="AG259" s="31">
        <f t="shared" si="1008"/>
        <v>47</v>
      </c>
      <c r="AH259" s="31">
        <f t="shared" si="1008"/>
        <v>842619.251712</v>
      </c>
      <c r="AI259" s="31">
        <f t="shared" si="1008"/>
        <v>19</v>
      </c>
      <c r="AJ259" s="31">
        <f t="shared" si="1008"/>
        <v>448394.74176</v>
      </c>
      <c r="AK259" s="31">
        <f t="shared" si="1008"/>
        <v>0</v>
      </c>
      <c r="AL259" s="31">
        <f t="shared" si="1008"/>
        <v>0</v>
      </c>
      <c r="AM259" s="31">
        <f t="shared" si="1008"/>
        <v>38</v>
      </c>
      <c r="AN259" s="31">
        <f t="shared" si="1008"/>
        <v>1018607.7081600002</v>
      </c>
      <c r="AO259" s="31">
        <f t="shared" si="1008"/>
        <v>1</v>
      </c>
      <c r="AP259" s="31">
        <f t="shared" si="1008"/>
        <v>32835.525631999997</v>
      </c>
      <c r="AQ259" s="31">
        <f t="shared" ref="AQ259:BF259" si="1009">SUM(AQ260:AQ272)</f>
        <v>0</v>
      </c>
      <c r="AR259" s="31">
        <f t="shared" si="1009"/>
        <v>0</v>
      </c>
      <c r="AS259" s="31">
        <f t="shared" si="1009"/>
        <v>982</v>
      </c>
      <c r="AT259" s="31">
        <f t="shared" si="1009"/>
        <v>38184143.585280009</v>
      </c>
      <c r="AU259" s="31">
        <f t="shared" si="1009"/>
        <v>11</v>
      </c>
      <c r="AV259" s="31">
        <f t="shared" si="1009"/>
        <v>413318.00473599997</v>
      </c>
      <c r="AW259" s="31">
        <f t="shared" si="1009"/>
        <v>0</v>
      </c>
      <c r="AX259" s="31">
        <f t="shared" si="1009"/>
        <v>0</v>
      </c>
      <c r="AY259" s="31">
        <f t="shared" si="1009"/>
        <v>0</v>
      </c>
      <c r="AZ259" s="31">
        <f t="shared" si="1009"/>
        <v>0</v>
      </c>
      <c r="BA259" s="31">
        <f t="shared" si="1009"/>
        <v>0</v>
      </c>
      <c r="BB259" s="31">
        <f t="shared" si="1009"/>
        <v>0</v>
      </c>
      <c r="BC259" s="31">
        <f t="shared" si="1009"/>
        <v>0</v>
      </c>
      <c r="BD259" s="31">
        <f t="shared" si="1009"/>
        <v>0</v>
      </c>
      <c r="BE259" s="31">
        <f t="shared" si="1009"/>
        <v>0</v>
      </c>
      <c r="BF259" s="31">
        <f t="shared" si="1009"/>
        <v>0</v>
      </c>
      <c r="BG259" s="31">
        <f t="shared" ref="BG259:BV259" si="1010">SUM(BG260:BG272)</f>
        <v>149</v>
      </c>
      <c r="BH259" s="31">
        <f t="shared" si="1010"/>
        <v>6285479.8899200009</v>
      </c>
      <c r="BI259" s="31">
        <f t="shared" si="1010"/>
        <v>56</v>
      </c>
      <c r="BJ259" s="31">
        <f t="shared" si="1010"/>
        <v>2026949.5500800004</v>
      </c>
      <c r="BK259" s="31">
        <f t="shared" si="1010"/>
        <v>17</v>
      </c>
      <c r="BL259" s="31">
        <f t="shared" si="1010"/>
        <v>280026.91225599998</v>
      </c>
      <c r="BM259" s="31">
        <f t="shared" si="1010"/>
        <v>3</v>
      </c>
      <c r="BN259" s="31">
        <f t="shared" si="1010"/>
        <v>85806.379007999989</v>
      </c>
      <c r="BO259" s="31">
        <f t="shared" si="1010"/>
        <v>3</v>
      </c>
      <c r="BP259" s="31">
        <f t="shared" si="1010"/>
        <v>94679.74656</v>
      </c>
      <c r="BQ259" s="31">
        <f t="shared" si="1010"/>
        <v>35</v>
      </c>
      <c r="BR259" s="31">
        <f t="shared" si="1010"/>
        <v>1011448.0287744</v>
      </c>
      <c r="BS259" s="31">
        <f t="shared" si="1010"/>
        <v>43</v>
      </c>
      <c r="BT259" s="31">
        <f t="shared" si="1010"/>
        <v>1044752.1251328</v>
      </c>
      <c r="BU259" s="31">
        <f t="shared" si="1010"/>
        <v>18</v>
      </c>
      <c r="BV259" s="31">
        <f t="shared" si="1010"/>
        <v>640773.00940799993</v>
      </c>
      <c r="BW259" s="31">
        <f t="shared" ref="BW259:CL259" si="1011">SUM(BW260:BW272)</f>
        <v>61</v>
      </c>
      <c r="BX259" s="31">
        <f t="shared" si="1011"/>
        <v>1759012.4740608002</v>
      </c>
      <c r="BY259" s="31">
        <f t="shared" si="1011"/>
        <v>0</v>
      </c>
      <c r="BZ259" s="31">
        <f t="shared" si="1011"/>
        <v>0</v>
      </c>
      <c r="CA259" s="31">
        <f t="shared" si="1011"/>
        <v>126</v>
      </c>
      <c r="CB259" s="31">
        <f t="shared" si="1011"/>
        <v>3809876.4103680002</v>
      </c>
      <c r="CC259" s="31">
        <f t="shared" si="1011"/>
        <v>32</v>
      </c>
      <c r="CD259" s="31">
        <f t="shared" si="1011"/>
        <v>1030637.067264</v>
      </c>
      <c r="CE259" s="31">
        <f t="shared" si="1011"/>
        <v>19</v>
      </c>
      <c r="CF259" s="31">
        <f t="shared" si="1011"/>
        <v>446918.89643519995</v>
      </c>
      <c r="CG259" s="31">
        <f t="shared" si="1011"/>
        <v>0</v>
      </c>
      <c r="CH259" s="31">
        <f t="shared" si="1011"/>
        <v>0</v>
      </c>
      <c r="CI259" s="31">
        <f t="shared" si="1011"/>
        <v>647</v>
      </c>
      <c r="CJ259" s="31">
        <f t="shared" si="1011"/>
        <v>27832369.324032001</v>
      </c>
      <c r="CK259" s="31">
        <f t="shared" si="1011"/>
        <v>22</v>
      </c>
      <c r="CL259" s="31">
        <f t="shared" si="1011"/>
        <v>467440.46469120012</v>
      </c>
      <c r="CM259" s="31">
        <f t="shared" ref="CM259:DB259" si="1012">SUM(CM260:CM272)</f>
        <v>0</v>
      </c>
      <c r="CN259" s="31">
        <f t="shared" si="1012"/>
        <v>0</v>
      </c>
      <c r="CO259" s="31">
        <f t="shared" si="1012"/>
        <v>6</v>
      </c>
      <c r="CP259" s="31">
        <f t="shared" si="1012"/>
        <v>127483.76309760001</v>
      </c>
      <c r="CQ259" s="31">
        <f t="shared" si="1012"/>
        <v>0</v>
      </c>
      <c r="CR259" s="31">
        <f t="shared" si="1012"/>
        <v>0</v>
      </c>
      <c r="CS259" s="31">
        <f t="shared" si="1012"/>
        <v>37</v>
      </c>
      <c r="CT259" s="31">
        <f t="shared" si="1012"/>
        <v>1867224.8684544002</v>
      </c>
      <c r="CU259" s="31">
        <f t="shared" si="1012"/>
        <v>48</v>
      </c>
      <c r="CV259" s="31">
        <f t="shared" si="1012"/>
        <v>1176773.1978239999</v>
      </c>
      <c r="CW259" s="31">
        <f t="shared" si="1012"/>
        <v>1</v>
      </c>
      <c r="CX259" s="31">
        <f t="shared" si="1012"/>
        <v>24516.108287999999</v>
      </c>
      <c r="CY259" s="31">
        <f t="shared" si="1012"/>
        <v>11</v>
      </c>
      <c r="CZ259" s="31">
        <f t="shared" si="1012"/>
        <v>327271.75004159997</v>
      </c>
      <c r="DA259" s="31">
        <f t="shared" si="1012"/>
        <v>3</v>
      </c>
      <c r="DB259" s="31">
        <f t="shared" si="1012"/>
        <v>128442.75763200001</v>
      </c>
      <c r="DC259" s="31">
        <f t="shared" ref="DC259:DR259" si="1013">SUM(DC260:DC272)</f>
        <v>6</v>
      </c>
      <c r="DD259" s="31">
        <f t="shared" si="1013"/>
        <v>247709.39904000002</v>
      </c>
      <c r="DE259" s="31">
        <f t="shared" si="1013"/>
        <v>9</v>
      </c>
      <c r="DF259" s="31">
        <f t="shared" si="1013"/>
        <v>369853.24185600004</v>
      </c>
      <c r="DG259" s="31">
        <f t="shared" si="1013"/>
        <v>0</v>
      </c>
      <c r="DH259" s="31">
        <f t="shared" si="1013"/>
        <v>0</v>
      </c>
      <c r="DI259" s="31">
        <f t="shared" si="1013"/>
        <v>0</v>
      </c>
      <c r="DJ259" s="31">
        <f t="shared" si="1013"/>
        <v>0</v>
      </c>
      <c r="DK259" s="31">
        <f t="shared" si="1013"/>
        <v>0</v>
      </c>
      <c r="DL259" s="31">
        <f t="shared" si="1013"/>
        <v>0</v>
      </c>
      <c r="DM259" s="31">
        <f t="shared" si="1013"/>
        <v>0</v>
      </c>
      <c r="DN259" s="31">
        <f t="shared" si="1013"/>
        <v>0</v>
      </c>
      <c r="DO259" s="31">
        <f t="shared" si="1013"/>
        <v>0</v>
      </c>
      <c r="DP259" s="31">
        <f t="shared" si="1013"/>
        <v>0</v>
      </c>
      <c r="DQ259" s="31">
        <f t="shared" si="1013"/>
        <v>3935</v>
      </c>
      <c r="DR259" s="31">
        <f t="shared" si="1013"/>
        <v>149718794.27353603</v>
      </c>
    </row>
    <row r="260" spans="1:122" ht="45" x14ac:dyDescent="0.25">
      <c r="A260" s="28"/>
      <c r="B260" s="29">
        <v>223</v>
      </c>
      <c r="C260" s="23" t="s">
        <v>322</v>
      </c>
      <c r="D260" s="24">
        <f t="shared" si="811"/>
        <v>18150.400000000001</v>
      </c>
      <c r="E260" s="30">
        <v>0.64</v>
      </c>
      <c r="F260" s="25">
        <v>1</v>
      </c>
      <c r="G260" s="24">
        <v>1.4</v>
      </c>
      <c r="H260" s="24">
        <v>1.68</v>
      </c>
      <c r="I260" s="24">
        <v>2.23</v>
      </c>
      <c r="J260" s="24">
        <v>2.39</v>
      </c>
      <c r="K260" s="26"/>
      <c r="L260" s="26">
        <f t="shared" ref="L260:L272" si="1014">K260*D260*E260*F260*G260*$L$6</f>
        <v>0</v>
      </c>
      <c r="M260" s="26">
        <v>7</v>
      </c>
      <c r="N260" s="26">
        <f t="shared" ref="N260:N272" si="1015">M260*D260*E260*F260*G260*$N$6</f>
        <v>147991.10144000003</v>
      </c>
      <c r="O260" s="26">
        <v>0</v>
      </c>
      <c r="P260" s="26">
        <f t="shared" ref="P260:P272" si="1016">O260*D260*E260*F260*G260*$P$6</f>
        <v>0</v>
      </c>
      <c r="Q260" s="26">
        <v>0</v>
      </c>
      <c r="R260" s="26">
        <f t="shared" ref="R260:R272" si="1017">Q260*D260*E260*F260*G260*$R$6</f>
        <v>0</v>
      </c>
      <c r="S260" s="26"/>
      <c r="T260" s="26">
        <f t="shared" ref="T260:T272" si="1018">S260*D260*E260*F260*G260*$T$6</f>
        <v>0</v>
      </c>
      <c r="U260" s="26">
        <v>0</v>
      </c>
      <c r="V260" s="26">
        <f t="shared" ref="V260:V272" si="1019">U260*D260*E260*F260*G260*$V$6</f>
        <v>0</v>
      </c>
      <c r="W260" s="26">
        <v>0</v>
      </c>
      <c r="X260" s="26">
        <f t="shared" ref="X260:X272" si="1020">W260*D260*E260*F260*G260*$X$6</f>
        <v>0</v>
      </c>
      <c r="Y260" s="26">
        <v>0</v>
      </c>
      <c r="Z260" s="26">
        <f t="shared" ref="Z260:Z272" si="1021">Y260*D260*E260*F260*G260*$Z$6</f>
        <v>0</v>
      </c>
      <c r="AA260" s="26">
        <v>0</v>
      </c>
      <c r="AB260" s="26">
        <f t="shared" ref="AB260:AB272" si="1022">AA260*D260*E260*F260*G260*$AB$6</f>
        <v>0</v>
      </c>
      <c r="AC260" s="26">
        <v>0</v>
      </c>
      <c r="AD260" s="26">
        <f t="shared" ref="AD260:AD272" si="1023">AC260*D260*E260*F260*G260*$AD$6</f>
        <v>0</v>
      </c>
      <c r="AE260" s="26">
        <v>0</v>
      </c>
      <c r="AF260" s="26">
        <f t="shared" ref="AF260:AF272" si="1024">AE260*D260*E260*F260*G260*$AF$6</f>
        <v>0</v>
      </c>
      <c r="AG260" s="26">
        <v>0</v>
      </c>
      <c r="AH260" s="26">
        <f t="shared" ref="AH260:AH272" si="1025">AG260*D260*E260*F260*G260*$AH$6</f>
        <v>0</v>
      </c>
      <c r="AI260" s="26">
        <v>0</v>
      </c>
      <c r="AJ260" s="26">
        <f t="shared" ref="AJ260:AJ272" si="1026">AI260*D260*E260*F260*G260*$AJ$6</f>
        <v>0</v>
      </c>
      <c r="AK260" s="26">
        <v>0</v>
      </c>
      <c r="AL260" s="26">
        <f t="shared" ref="AL260:AL272" si="1027">AK260*D260*E260*F260*G260*$AL$6</f>
        <v>0</v>
      </c>
      <c r="AM260" s="26">
        <v>0</v>
      </c>
      <c r="AN260" s="26">
        <f t="shared" ref="AN260:AN272" si="1028">AM260*D260*E260*F260*G260*$AN$6</f>
        <v>0</v>
      </c>
      <c r="AO260" s="26"/>
      <c r="AP260" s="26">
        <f t="shared" ref="AP260:AP272" si="1029">AO260*D260*E260*F260*G260*$AP$6</f>
        <v>0</v>
      </c>
      <c r="AQ260" s="26">
        <v>0</v>
      </c>
      <c r="AR260" s="26">
        <f t="shared" ref="AR260:AR272" si="1030">AQ260*D260*E260*F260*G260*$AR$6</f>
        <v>0</v>
      </c>
      <c r="AS260" s="26">
        <v>2</v>
      </c>
      <c r="AT260" s="26">
        <f t="shared" ref="AT260:AT272" si="1031">AS260*D260*E260*F260*G260*$AT$6</f>
        <v>35778.068480000002</v>
      </c>
      <c r="AU260" s="26">
        <v>1</v>
      </c>
      <c r="AV260" s="26">
        <f t="shared" ref="AV260:AV272" si="1032">AU260*D260*E260*F260*G260*$AV$6</f>
        <v>16913.268736000002</v>
      </c>
      <c r="AW260" s="26">
        <v>0</v>
      </c>
      <c r="AX260" s="26">
        <f t="shared" ref="AX260:AX272" si="1033">AW260*D260*E260*F260*G260*$AX$6</f>
        <v>0</v>
      </c>
      <c r="AY260" s="26">
        <v>0</v>
      </c>
      <c r="AZ260" s="26">
        <f t="shared" ref="AZ260:AZ272" si="1034">AY260*D260*E260*F260*G260*$AZ$6</f>
        <v>0</v>
      </c>
      <c r="BA260" s="26">
        <v>0</v>
      </c>
      <c r="BB260" s="26">
        <f t="shared" ref="BB260:BB272" si="1035">BA260*D260*E260*F260*G260*$BB$6</f>
        <v>0</v>
      </c>
      <c r="BC260" s="26">
        <v>0</v>
      </c>
      <c r="BD260" s="26">
        <f t="shared" ref="BD260:BD272" si="1036">BC260*D260*E260*F260*G260*$BD$6</f>
        <v>0</v>
      </c>
      <c r="BE260" s="26">
        <v>0</v>
      </c>
      <c r="BF260" s="26">
        <f t="shared" ref="BF260:BF272" si="1037">BE260*D260*E260*F260*G260*$BF$6</f>
        <v>0</v>
      </c>
      <c r="BG260" s="26"/>
      <c r="BH260" s="26">
        <f t="shared" ref="BH260:BH272" si="1038">BG260*D260*E260*F260*G260*$BH$6</f>
        <v>0</v>
      </c>
      <c r="BI260" s="26">
        <v>2</v>
      </c>
      <c r="BJ260" s="26">
        <f t="shared" ref="BJ260:BJ272" si="1039">BI260*D260*E260*F260*G260*$BJ$6</f>
        <v>33826.537472000004</v>
      </c>
      <c r="BK260" s="26"/>
      <c r="BL260" s="26">
        <f t="shared" ref="BL260:BL272" si="1040">BK260*D260*E260*F260*G260*$BL$6</f>
        <v>0</v>
      </c>
      <c r="BM260" s="26">
        <v>0</v>
      </c>
      <c r="BN260" s="26">
        <f t="shared" ref="BN260:BN272" si="1041">BM260*D260*E260*F260*H260*$BN$6</f>
        <v>0</v>
      </c>
      <c r="BO260" s="26">
        <v>0</v>
      </c>
      <c r="BP260" s="26">
        <f t="shared" ref="BP260:BP272" si="1042">BO260*D260*E260*F260*H260*$BP$6</f>
        <v>0</v>
      </c>
      <c r="BQ260" s="26">
        <v>0</v>
      </c>
      <c r="BR260" s="26">
        <f t="shared" ref="BR260:BR272" si="1043">BQ260*D260*E260*F260*H260*$BR$6</f>
        <v>0</v>
      </c>
      <c r="BS260" s="26">
        <v>1</v>
      </c>
      <c r="BT260" s="26">
        <f t="shared" ref="BT260:BT272" si="1044">BS260*D260*E260*F260*H260*$BT$6</f>
        <v>18734.697676800002</v>
      </c>
      <c r="BU260" s="26">
        <v>0</v>
      </c>
      <c r="BV260" s="26">
        <f t="shared" ref="BV260:BV272" si="1045">BU260*D260*E260*F260*H260*$BV$6</f>
        <v>0</v>
      </c>
      <c r="BW260" s="26"/>
      <c r="BX260" s="26">
        <f t="shared" ref="BX260:BX272" si="1046">BW260*D260*E260*F260*H260*$BX$6</f>
        <v>0</v>
      </c>
      <c r="BY260" s="26">
        <v>0</v>
      </c>
      <c r="BZ260" s="26">
        <f t="shared" ref="BZ260:BZ272" si="1047">BY260*D260*E260*F260*H260*$BZ$6</f>
        <v>0</v>
      </c>
      <c r="CA260" s="26">
        <v>0</v>
      </c>
      <c r="CB260" s="26">
        <f t="shared" ref="CB260:CB272" si="1048">CA260*D260*E260*F260*H260*$CB$6</f>
        <v>0</v>
      </c>
      <c r="CC260" s="26">
        <v>0</v>
      </c>
      <c r="CD260" s="26">
        <f t="shared" ref="CD260:CD272" si="1049">CC260*D260*E260*F260*H260*$CD$6</f>
        <v>0</v>
      </c>
      <c r="CE260" s="26">
        <v>0</v>
      </c>
      <c r="CF260" s="26">
        <f t="shared" ref="CF260:CF272" si="1050">CE260*D260*E260*F260*H260*$CF$6</f>
        <v>0</v>
      </c>
      <c r="CG260" s="26">
        <v>0</v>
      </c>
      <c r="CH260" s="26">
        <f t="shared" ref="CH260:CH272" si="1051">CG260*D260*E260*F260*H260*$CH$6</f>
        <v>0</v>
      </c>
      <c r="CI260" s="26">
        <v>1</v>
      </c>
      <c r="CJ260" s="26">
        <f t="shared" ref="CJ260:CJ272" si="1052">CI260*D260*E260*F260*H260*$CJ$6</f>
        <v>20295.922483200004</v>
      </c>
      <c r="CK260" s="26">
        <v>0</v>
      </c>
      <c r="CL260" s="26">
        <f t="shared" ref="CL260:CL272" si="1053">CK260*D260*E260*F260*H260*$CL$6</f>
        <v>0</v>
      </c>
      <c r="CM260" s="27">
        <v>0</v>
      </c>
      <c r="CN260" s="27">
        <f t="shared" ref="CN260:CN272" si="1054">CM260*D260*E260*F260*H260*$CN$6</f>
        <v>0</v>
      </c>
      <c r="CO260" s="26">
        <v>0</v>
      </c>
      <c r="CP260" s="26">
        <f t="shared" ref="CP260:CP272" si="1055">CO260*D260*E260*F260*H260*$CP$6</f>
        <v>0</v>
      </c>
      <c r="CQ260" s="26">
        <v>0</v>
      </c>
      <c r="CR260" s="26">
        <f t="shared" ref="CR260:CR272" si="1056">CQ260*D260*E260*F260*H260*$CR$6</f>
        <v>0</v>
      </c>
      <c r="CS260" s="26">
        <v>0</v>
      </c>
      <c r="CT260" s="26">
        <f t="shared" ref="CT260:CT272" si="1057">CS260*D260*E260*F260*H260*$CT$6</f>
        <v>0</v>
      </c>
      <c r="CU260" s="26">
        <v>0</v>
      </c>
      <c r="CV260" s="26">
        <f t="shared" ref="CV260:CV272" si="1058">CU260*D260*E260*F260*H260*$CV$6</f>
        <v>0</v>
      </c>
      <c r="CW260" s="26">
        <v>0</v>
      </c>
      <c r="CX260" s="26">
        <f t="shared" ref="CX260:CX272" si="1059">CW260*D260*E260*F260*H260*$CX$6</f>
        <v>0</v>
      </c>
      <c r="CY260" s="26"/>
      <c r="CZ260" s="26">
        <f t="shared" ref="CZ260:CZ272" si="1060">CY260*D260*E260*F260*H260*$CZ$6</f>
        <v>0</v>
      </c>
      <c r="DA260" s="26"/>
      <c r="DB260" s="26">
        <f t="shared" ref="DB260:DB272" si="1061">DA260*D260*E260*F260*H260*$DB$6</f>
        <v>0</v>
      </c>
      <c r="DC260" s="26">
        <v>0</v>
      </c>
      <c r="DD260" s="26">
        <f t="shared" ref="DD260:DD272" si="1062">DC260*D260*E260*F260*I260*$DD$6</f>
        <v>0</v>
      </c>
      <c r="DE260" s="26">
        <v>0</v>
      </c>
      <c r="DF260" s="26">
        <f t="shared" ref="DF260:DF272" si="1063">DE260*D260*E260*F260*J260*$DF$6</f>
        <v>0</v>
      </c>
      <c r="DG260" s="26"/>
      <c r="DH260" s="26"/>
      <c r="DI260" s="26"/>
      <c r="DJ260" s="26"/>
      <c r="DK260" s="26"/>
      <c r="DL260" s="26">
        <f t="shared" ref="DL260:DL272" si="1064">DK260*D260*E260*F260*G260*$DL$6</f>
        <v>0</v>
      </c>
      <c r="DM260" s="26"/>
      <c r="DN260" s="26"/>
      <c r="DO260" s="26"/>
      <c r="DP260" s="26"/>
      <c r="DQ260" s="32">
        <f t="shared" ref="DQ260:DQ272" si="1065">SUM(K260,M260,O260,Q260,S260,U260,W260,Y260,AA260,AC260,AE260,AG260,AI260,AK260,AM260,AO260,AQ260,AS260,AU260,AW260,AY260,BA260,BC260,BE260,BG260,BI260,BK260,BM260,BO260,BQ260,BS260,BU260,BW260,BY260,CA260,CC260,CE260,CG260,CI260,CK260,CM260,CO260,CQ260,CS260,CU260,CW260,CY260,DA260,DC260,DE260,DI260,DG260,DK260,DM260,DO260)</f>
        <v>14</v>
      </c>
      <c r="DR260" s="32">
        <f t="shared" ref="DR260:DR272" si="1066">SUM(L260,N260,P260,R260,T260,V260,X260,Z260,AB260,AD260,AF260,AH260,AJ260,AL260,AN260,AP260,AR260,AT260,AV260,AX260,AZ260,BB260,BD260,BF260,BH260,BJ260,BL260,BN260,BP260,BR260,BT260,BV260,BX260,BZ260,CB260,CD260,CF260,CH260,CJ260,CL260,CN260,CP260,CR260,CT260,CV260,CX260,CZ260,DB260,DD260,DF260,DJ260,DH260,DL260,DN260,DP260)</f>
        <v>273539.596288</v>
      </c>
    </row>
    <row r="261" spans="1:122" x14ac:dyDescent="0.25">
      <c r="A261" s="28"/>
      <c r="B261" s="29">
        <v>224</v>
      </c>
      <c r="C261" s="23" t="s">
        <v>323</v>
      </c>
      <c r="D261" s="24">
        <f t="shared" si="811"/>
        <v>18150.400000000001</v>
      </c>
      <c r="E261" s="30">
        <v>0.73</v>
      </c>
      <c r="F261" s="25">
        <v>1</v>
      </c>
      <c r="G261" s="24">
        <v>1.4</v>
      </c>
      <c r="H261" s="24">
        <v>1.68</v>
      </c>
      <c r="I261" s="24">
        <v>2.23</v>
      </c>
      <c r="J261" s="24">
        <v>2.39</v>
      </c>
      <c r="K261" s="26"/>
      <c r="L261" s="26">
        <f t="shared" si="1014"/>
        <v>0</v>
      </c>
      <c r="M261" s="26"/>
      <c r="N261" s="26">
        <f t="shared" si="1015"/>
        <v>0</v>
      </c>
      <c r="O261" s="26">
        <v>0</v>
      </c>
      <c r="P261" s="26">
        <f t="shared" si="1016"/>
        <v>0</v>
      </c>
      <c r="Q261" s="26">
        <v>0</v>
      </c>
      <c r="R261" s="26">
        <f t="shared" si="1017"/>
        <v>0</v>
      </c>
      <c r="S261" s="26">
        <v>0</v>
      </c>
      <c r="T261" s="26">
        <f t="shared" si="1018"/>
        <v>0</v>
      </c>
      <c r="U261" s="26">
        <v>98</v>
      </c>
      <c r="V261" s="26">
        <f t="shared" si="1019"/>
        <v>1999658.6086400002</v>
      </c>
      <c r="W261" s="26">
        <v>0</v>
      </c>
      <c r="X261" s="26">
        <f t="shared" si="1020"/>
        <v>0</v>
      </c>
      <c r="Y261" s="26">
        <v>0</v>
      </c>
      <c r="Z261" s="26">
        <f t="shared" si="1021"/>
        <v>0</v>
      </c>
      <c r="AA261" s="26">
        <v>0</v>
      </c>
      <c r="AB261" s="26">
        <f t="shared" si="1022"/>
        <v>0</v>
      </c>
      <c r="AC261" s="26">
        <v>2</v>
      </c>
      <c r="AD261" s="26">
        <f t="shared" si="1023"/>
        <v>35615.440896</v>
      </c>
      <c r="AE261" s="26">
        <v>5</v>
      </c>
      <c r="AF261" s="26">
        <f t="shared" si="1024"/>
        <v>94139.772159999964</v>
      </c>
      <c r="AG261" s="26">
        <v>17</v>
      </c>
      <c r="AH261" s="26">
        <f t="shared" si="1025"/>
        <v>321651.95059200004</v>
      </c>
      <c r="AI261" s="26">
        <v>4</v>
      </c>
      <c r="AJ261" s="26">
        <f t="shared" si="1026"/>
        <v>75682.811904000002</v>
      </c>
      <c r="AK261" s="26">
        <v>0</v>
      </c>
      <c r="AL261" s="26">
        <f t="shared" si="1027"/>
        <v>0</v>
      </c>
      <c r="AM261" s="26">
        <v>16</v>
      </c>
      <c r="AN261" s="26">
        <f t="shared" si="1028"/>
        <v>302731.24761600001</v>
      </c>
      <c r="AO261" s="26">
        <v>0</v>
      </c>
      <c r="AP261" s="26">
        <f t="shared" si="1029"/>
        <v>0</v>
      </c>
      <c r="AQ261" s="26">
        <v>0</v>
      </c>
      <c r="AR261" s="26">
        <f t="shared" si="1030"/>
        <v>0</v>
      </c>
      <c r="AS261" s="26">
        <v>85</v>
      </c>
      <c r="AT261" s="26">
        <f t="shared" si="1031"/>
        <v>1734397.7728000002</v>
      </c>
      <c r="AU261" s="26"/>
      <c r="AV261" s="26">
        <f t="shared" si="1032"/>
        <v>0</v>
      </c>
      <c r="AW261" s="26">
        <v>0</v>
      </c>
      <c r="AX261" s="26">
        <f t="shared" si="1033"/>
        <v>0</v>
      </c>
      <c r="AY261" s="26">
        <v>0</v>
      </c>
      <c r="AZ261" s="26">
        <f t="shared" si="1034"/>
        <v>0</v>
      </c>
      <c r="BA261" s="26">
        <v>0</v>
      </c>
      <c r="BB261" s="26">
        <f t="shared" si="1035"/>
        <v>0</v>
      </c>
      <c r="BC261" s="26">
        <v>0</v>
      </c>
      <c r="BD261" s="26">
        <f t="shared" si="1036"/>
        <v>0</v>
      </c>
      <c r="BE261" s="26">
        <v>0</v>
      </c>
      <c r="BF261" s="26">
        <f t="shared" si="1037"/>
        <v>0</v>
      </c>
      <c r="BG261" s="26">
        <v>5</v>
      </c>
      <c r="BH261" s="26">
        <f t="shared" si="1038"/>
        <v>102023.39839999999</v>
      </c>
      <c r="BI261" s="26">
        <v>8</v>
      </c>
      <c r="BJ261" s="26">
        <f t="shared" si="1039"/>
        <v>154333.57721600001</v>
      </c>
      <c r="BK261" s="26">
        <v>12</v>
      </c>
      <c r="BL261" s="26">
        <f t="shared" si="1040"/>
        <v>202562.82009600001</v>
      </c>
      <c r="BM261" s="26"/>
      <c r="BN261" s="26">
        <f t="shared" si="1041"/>
        <v>0</v>
      </c>
      <c r="BO261" s="26">
        <v>1</v>
      </c>
      <c r="BP261" s="26">
        <f t="shared" si="1042"/>
        <v>33389.475839999999</v>
      </c>
      <c r="BQ261" s="26">
        <v>4</v>
      </c>
      <c r="BR261" s="26">
        <f t="shared" si="1043"/>
        <v>90374.181273599999</v>
      </c>
      <c r="BS261" s="26">
        <v>12</v>
      </c>
      <c r="BT261" s="26">
        <f t="shared" si="1044"/>
        <v>256431.17445119997</v>
      </c>
      <c r="BU261" s="26">
        <v>5</v>
      </c>
      <c r="BV261" s="26">
        <f t="shared" si="1045"/>
        <v>155817.55391999998</v>
      </c>
      <c r="BW261" s="26">
        <v>20</v>
      </c>
      <c r="BX261" s="26">
        <f t="shared" si="1046"/>
        <v>427385.29075199994</v>
      </c>
      <c r="BY261" s="26">
        <v>0</v>
      </c>
      <c r="BZ261" s="26">
        <f t="shared" si="1047"/>
        <v>0</v>
      </c>
      <c r="CA261" s="26">
        <v>40</v>
      </c>
      <c r="CB261" s="26">
        <f t="shared" si="1048"/>
        <v>854770.58150399989</v>
      </c>
      <c r="CC261" s="26">
        <v>7</v>
      </c>
      <c r="CD261" s="26">
        <f t="shared" si="1049"/>
        <v>158154.81722879998</v>
      </c>
      <c r="CE261" s="26">
        <v>4</v>
      </c>
      <c r="CF261" s="26">
        <f t="shared" si="1050"/>
        <v>90374.181273599999</v>
      </c>
      <c r="CG261" s="26">
        <v>0</v>
      </c>
      <c r="CH261" s="26">
        <f t="shared" si="1051"/>
        <v>0</v>
      </c>
      <c r="CI261" s="26">
        <v>28</v>
      </c>
      <c r="CJ261" s="26">
        <f t="shared" si="1052"/>
        <v>648201.0243072001</v>
      </c>
      <c r="CK261" s="26"/>
      <c r="CL261" s="26">
        <f t="shared" si="1053"/>
        <v>0</v>
      </c>
      <c r="CM261" s="27">
        <v>0</v>
      </c>
      <c r="CN261" s="27">
        <f t="shared" si="1054"/>
        <v>0</v>
      </c>
      <c r="CO261" s="26"/>
      <c r="CP261" s="26">
        <f t="shared" si="1055"/>
        <v>0</v>
      </c>
      <c r="CQ261" s="26">
        <v>0</v>
      </c>
      <c r="CR261" s="26">
        <f t="shared" si="1056"/>
        <v>0</v>
      </c>
      <c r="CS261" s="26">
        <v>0</v>
      </c>
      <c r="CT261" s="26">
        <f t="shared" si="1057"/>
        <v>0</v>
      </c>
      <c r="CU261" s="26"/>
      <c r="CV261" s="26">
        <f t="shared" si="1058"/>
        <v>0</v>
      </c>
      <c r="CW261" s="26"/>
      <c r="CX261" s="26">
        <f t="shared" si="1059"/>
        <v>0</v>
      </c>
      <c r="CY261" s="26">
        <v>5</v>
      </c>
      <c r="CZ261" s="26">
        <f t="shared" si="1060"/>
        <v>115750.18291199999</v>
      </c>
      <c r="DA261" s="26"/>
      <c r="DB261" s="26">
        <f t="shared" si="1061"/>
        <v>0</v>
      </c>
      <c r="DC261" s="26">
        <v>1</v>
      </c>
      <c r="DD261" s="26">
        <f t="shared" si="1062"/>
        <v>44320.554240000005</v>
      </c>
      <c r="DE261" s="26">
        <v>1</v>
      </c>
      <c r="DF261" s="26">
        <f t="shared" si="1063"/>
        <v>44333.804032</v>
      </c>
      <c r="DG261" s="26"/>
      <c r="DH261" s="26"/>
      <c r="DI261" s="26"/>
      <c r="DJ261" s="26"/>
      <c r="DK261" s="26"/>
      <c r="DL261" s="26">
        <f t="shared" si="1064"/>
        <v>0</v>
      </c>
      <c r="DM261" s="26"/>
      <c r="DN261" s="26"/>
      <c r="DO261" s="26"/>
      <c r="DP261" s="26"/>
      <c r="DQ261" s="32">
        <f t="shared" si="1065"/>
        <v>380</v>
      </c>
      <c r="DR261" s="32">
        <f t="shared" si="1066"/>
        <v>7942100.2220544023</v>
      </c>
    </row>
    <row r="262" spans="1:122" ht="30" x14ac:dyDescent="0.25">
      <c r="A262" s="28"/>
      <c r="B262" s="29">
        <v>225</v>
      </c>
      <c r="C262" s="23" t="s">
        <v>324</v>
      </c>
      <c r="D262" s="24">
        <f t="shared" si="811"/>
        <v>18150.400000000001</v>
      </c>
      <c r="E262" s="30">
        <v>0.67</v>
      </c>
      <c r="F262" s="25">
        <v>1</v>
      </c>
      <c r="G262" s="24">
        <v>1.4</v>
      </c>
      <c r="H262" s="24">
        <v>1.68</v>
      </c>
      <c r="I262" s="24">
        <v>2.23</v>
      </c>
      <c r="J262" s="24">
        <v>2.39</v>
      </c>
      <c r="K262" s="26"/>
      <c r="L262" s="26">
        <f t="shared" si="1014"/>
        <v>0</v>
      </c>
      <c r="M262" s="26">
        <v>263</v>
      </c>
      <c r="N262" s="26">
        <f t="shared" si="1015"/>
        <v>5820873.2108800001</v>
      </c>
      <c r="O262" s="26"/>
      <c r="P262" s="26">
        <f t="shared" si="1016"/>
        <v>0</v>
      </c>
      <c r="Q262" s="26">
        <v>0</v>
      </c>
      <c r="R262" s="26">
        <f t="shared" si="1017"/>
        <v>0</v>
      </c>
      <c r="S262" s="26">
        <v>0</v>
      </c>
      <c r="T262" s="26">
        <f t="shared" si="1018"/>
        <v>0</v>
      </c>
      <c r="U262" s="26">
        <v>70</v>
      </c>
      <c r="V262" s="26">
        <f t="shared" si="1019"/>
        <v>1310930.7904000001</v>
      </c>
      <c r="W262" s="26">
        <v>0</v>
      </c>
      <c r="X262" s="26">
        <f t="shared" si="1020"/>
        <v>0</v>
      </c>
      <c r="Y262" s="26">
        <v>0</v>
      </c>
      <c r="Z262" s="26">
        <f t="shared" si="1021"/>
        <v>0</v>
      </c>
      <c r="AA262" s="26">
        <v>0</v>
      </c>
      <c r="AB262" s="26">
        <f t="shared" si="1022"/>
        <v>0</v>
      </c>
      <c r="AC262" s="26">
        <v>11</v>
      </c>
      <c r="AD262" s="26">
        <f t="shared" si="1023"/>
        <v>179784.79411200003</v>
      </c>
      <c r="AE262" s="26">
        <v>2</v>
      </c>
      <c r="AF262" s="26">
        <f t="shared" si="1024"/>
        <v>34560.902656000006</v>
      </c>
      <c r="AG262" s="26">
        <v>30</v>
      </c>
      <c r="AH262" s="26">
        <f t="shared" si="1025"/>
        <v>520967.30112000002</v>
      </c>
      <c r="AI262" s="26">
        <v>10</v>
      </c>
      <c r="AJ262" s="26">
        <f t="shared" si="1026"/>
        <v>173655.76704000001</v>
      </c>
      <c r="AK262" s="26">
        <v>0</v>
      </c>
      <c r="AL262" s="26">
        <f t="shared" si="1027"/>
        <v>0</v>
      </c>
      <c r="AM262" s="26">
        <v>5</v>
      </c>
      <c r="AN262" s="26">
        <f t="shared" si="1028"/>
        <v>86827.883520000003</v>
      </c>
      <c r="AO262" s="26">
        <v>0</v>
      </c>
      <c r="AP262" s="26">
        <f t="shared" si="1029"/>
        <v>0</v>
      </c>
      <c r="AQ262" s="26">
        <v>0</v>
      </c>
      <c r="AR262" s="26">
        <f t="shared" si="1030"/>
        <v>0</v>
      </c>
      <c r="AS262" s="26">
        <v>64</v>
      </c>
      <c r="AT262" s="26">
        <f t="shared" si="1031"/>
        <v>1198565.2940800004</v>
      </c>
      <c r="AU262" s="26"/>
      <c r="AV262" s="26">
        <f t="shared" si="1032"/>
        <v>0</v>
      </c>
      <c r="AW262" s="26">
        <v>0</v>
      </c>
      <c r="AX262" s="26">
        <f t="shared" si="1033"/>
        <v>0</v>
      </c>
      <c r="AY262" s="26">
        <v>0</v>
      </c>
      <c r="AZ262" s="26">
        <f t="shared" si="1034"/>
        <v>0</v>
      </c>
      <c r="BA262" s="26">
        <v>0</v>
      </c>
      <c r="BB262" s="26">
        <f t="shared" si="1035"/>
        <v>0</v>
      </c>
      <c r="BC262" s="26">
        <v>0</v>
      </c>
      <c r="BD262" s="26">
        <f t="shared" si="1036"/>
        <v>0</v>
      </c>
      <c r="BE262" s="26">
        <v>0</v>
      </c>
      <c r="BF262" s="26">
        <f t="shared" si="1037"/>
        <v>0</v>
      </c>
      <c r="BG262" s="26">
        <v>5</v>
      </c>
      <c r="BH262" s="26">
        <f t="shared" si="1038"/>
        <v>93637.913600000014</v>
      </c>
      <c r="BI262" s="26">
        <v>2</v>
      </c>
      <c r="BJ262" s="26">
        <f t="shared" si="1039"/>
        <v>35412.156416000005</v>
      </c>
      <c r="BK262" s="26">
        <v>5</v>
      </c>
      <c r="BL262" s="26">
        <f t="shared" si="1040"/>
        <v>77464.09216</v>
      </c>
      <c r="BM262" s="26">
        <v>3</v>
      </c>
      <c r="BN262" s="26">
        <f t="shared" si="1041"/>
        <v>85806.379007999989</v>
      </c>
      <c r="BO262" s="26">
        <v>2</v>
      </c>
      <c r="BP262" s="26">
        <f t="shared" si="1042"/>
        <v>61290.27072</v>
      </c>
      <c r="BQ262" s="26">
        <v>18</v>
      </c>
      <c r="BR262" s="26">
        <f t="shared" si="1043"/>
        <v>373257.74868479994</v>
      </c>
      <c r="BS262" s="26">
        <v>19</v>
      </c>
      <c r="BT262" s="26">
        <f t="shared" si="1044"/>
        <v>372644.84597760002</v>
      </c>
      <c r="BU262" s="26">
        <v>8</v>
      </c>
      <c r="BV262" s="26">
        <f t="shared" si="1045"/>
        <v>228817.01068800001</v>
      </c>
      <c r="BW262" s="26">
        <v>12</v>
      </c>
      <c r="BX262" s="26">
        <f t="shared" si="1046"/>
        <v>235354.63956479999</v>
      </c>
      <c r="BY262" s="26">
        <v>0</v>
      </c>
      <c r="BZ262" s="26">
        <f t="shared" si="1047"/>
        <v>0</v>
      </c>
      <c r="CA262" s="26">
        <v>25</v>
      </c>
      <c r="CB262" s="26">
        <f t="shared" si="1048"/>
        <v>490322.16576000006</v>
      </c>
      <c r="CC262" s="26">
        <v>5</v>
      </c>
      <c r="CD262" s="26">
        <f t="shared" si="1049"/>
        <v>103682.70796799999</v>
      </c>
      <c r="CE262" s="26">
        <v>12</v>
      </c>
      <c r="CF262" s="26">
        <f t="shared" si="1050"/>
        <v>248838.49912319999</v>
      </c>
      <c r="CG262" s="26">
        <v>0</v>
      </c>
      <c r="CH262" s="26">
        <f t="shared" si="1051"/>
        <v>0</v>
      </c>
      <c r="CI262" s="26">
        <v>70</v>
      </c>
      <c r="CJ262" s="26">
        <f t="shared" si="1052"/>
        <v>1487310.569472</v>
      </c>
      <c r="CK262" s="26">
        <v>22</v>
      </c>
      <c r="CL262" s="26">
        <f t="shared" si="1053"/>
        <v>467440.46469120012</v>
      </c>
      <c r="CM262" s="27">
        <v>0</v>
      </c>
      <c r="CN262" s="27">
        <f t="shared" si="1054"/>
        <v>0</v>
      </c>
      <c r="CO262" s="26">
        <v>6</v>
      </c>
      <c r="CP262" s="26">
        <f t="shared" si="1055"/>
        <v>127483.76309760001</v>
      </c>
      <c r="CQ262" s="26">
        <v>0</v>
      </c>
      <c r="CR262" s="26">
        <f t="shared" si="1056"/>
        <v>0</v>
      </c>
      <c r="CS262" s="26">
        <v>0</v>
      </c>
      <c r="CT262" s="26">
        <f t="shared" si="1057"/>
        <v>0</v>
      </c>
      <c r="CU262" s="26">
        <v>48</v>
      </c>
      <c r="CV262" s="26">
        <f t="shared" si="1058"/>
        <v>1176773.1978239999</v>
      </c>
      <c r="CW262" s="26">
        <v>1</v>
      </c>
      <c r="CX262" s="26">
        <f t="shared" si="1059"/>
        <v>24516.108287999999</v>
      </c>
      <c r="CY262" s="26">
        <v>1</v>
      </c>
      <c r="CZ262" s="26">
        <f t="shared" si="1060"/>
        <v>21247.293849600002</v>
      </c>
      <c r="DA262" s="26"/>
      <c r="DB262" s="26">
        <f t="shared" si="1061"/>
        <v>0</v>
      </c>
      <c r="DC262" s="26">
        <v>5</v>
      </c>
      <c r="DD262" s="26">
        <f t="shared" si="1062"/>
        <v>203388.84480000002</v>
      </c>
      <c r="DE262" s="26">
        <v>8</v>
      </c>
      <c r="DF262" s="26">
        <f t="shared" si="1063"/>
        <v>325519.43782400002</v>
      </c>
      <c r="DG262" s="26"/>
      <c r="DH262" s="26"/>
      <c r="DI262" s="26"/>
      <c r="DJ262" s="26"/>
      <c r="DK262" s="26"/>
      <c r="DL262" s="26">
        <f t="shared" si="1064"/>
        <v>0</v>
      </c>
      <c r="DM262" s="26"/>
      <c r="DN262" s="26"/>
      <c r="DO262" s="26"/>
      <c r="DP262" s="26"/>
      <c r="DQ262" s="32">
        <f t="shared" si="1065"/>
        <v>732</v>
      </c>
      <c r="DR262" s="32">
        <f t="shared" si="1066"/>
        <v>15566374.053324796</v>
      </c>
    </row>
    <row r="263" spans="1:122" ht="18.75" customHeight="1" x14ac:dyDescent="0.25">
      <c r="A263" s="28"/>
      <c r="B263" s="29">
        <v>226</v>
      </c>
      <c r="C263" s="23" t="s">
        <v>325</v>
      </c>
      <c r="D263" s="24">
        <f t="shared" si="811"/>
        <v>18150.400000000001</v>
      </c>
      <c r="E263" s="30">
        <v>1.2</v>
      </c>
      <c r="F263" s="25">
        <v>1</v>
      </c>
      <c r="G263" s="24">
        <v>1.4</v>
      </c>
      <c r="H263" s="24">
        <v>1.68</v>
      </c>
      <c r="I263" s="24">
        <v>2.23</v>
      </c>
      <c r="J263" s="24">
        <v>2.39</v>
      </c>
      <c r="K263" s="26"/>
      <c r="L263" s="26">
        <f t="shared" si="1014"/>
        <v>0</v>
      </c>
      <c r="M263" s="26"/>
      <c r="N263" s="26">
        <f t="shared" si="1015"/>
        <v>0</v>
      </c>
      <c r="O263" s="26">
        <v>0</v>
      </c>
      <c r="P263" s="26">
        <f t="shared" si="1016"/>
        <v>0</v>
      </c>
      <c r="Q263" s="26">
        <v>1</v>
      </c>
      <c r="R263" s="26">
        <f t="shared" si="1017"/>
        <v>33541.939200000001</v>
      </c>
      <c r="S263" s="26">
        <v>12</v>
      </c>
      <c r="T263" s="26">
        <f t="shared" si="1018"/>
        <v>402503.27040000004</v>
      </c>
      <c r="U263" s="26">
        <v>66</v>
      </c>
      <c r="V263" s="26">
        <f t="shared" si="1019"/>
        <v>2213767.9872000003</v>
      </c>
      <c r="W263" s="26">
        <v>0</v>
      </c>
      <c r="X263" s="26">
        <f t="shared" si="1020"/>
        <v>0</v>
      </c>
      <c r="Y263" s="26">
        <v>0</v>
      </c>
      <c r="Z263" s="26">
        <f t="shared" si="1021"/>
        <v>0</v>
      </c>
      <c r="AA263" s="26">
        <v>0</v>
      </c>
      <c r="AB263" s="26">
        <f t="shared" si="1022"/>
        <v>0</v>
      </c>
      <c r="AC263" s="26">
        <v>4</v>
      </c>
      <c r="AD263" s="26">
        <f t="shared" si="1023"/>
        <v>117091.86047999999</v>
      </c>
      <c r="AE263" s="26">
        <v>2</v>
      </c>
      <c r="AF263" s="26">
        <f t="shared" si="1024"/>
        <v>61900.124159999992</v>
      </c>
      <c r="AG263" s="26">
        <v>0</v>
      </c>
      <c r="AH263" s="26">
        <f t="shared" si="1025"/>
        <v>0</v>
      </c>
      <c r="AI263" s="26">
        <v>1</v>
      </c>
      <c r="AJ263" s="26">
        <f t="shared" si="1026"/>
        <v>31102.525439999998</v>
      </c>
      <c r="AK263" s="26">
        <v>0</v>
      </c>
      <c r="AL263" s="26">
        <f t="shared" si="1027"/>
        <v>0</v>
      </c>
      <c r="AM263" s="26">
        <v>6</v>
      </c>
      <c r="AN263" s="26">
        <f t="shared" si="1028"/>
        <v>186615.15264000001</v>
      </c>
      <c r="AO263" s="26">
        <v>0</v>
      </c>
      <c r="AP263" s="26">
        <f t="shared" si="1029"/>
        <v>0</v>
      </c>
      <c r="AQ263" s="26">
        <v>0</v>
      </c>
      <c r="AR263" s="26">
        <f t="shared" si="1030"/>
        <v>0</v>
      </c>
      <c r="AS263" s="26">
        <v>119</v>
      </c>
      <c r="AT263" s="26">
        <f t="shared" si="1031"/>
        <v>3991490.7648</v>
      </c>
      <c r="AU263" s="26"/>
      <c r="AV263" s="26">
        <f t="shared" si="1032"/>
        <v>0</v>
      </c>
      <c r="AW263" s="26">
        <v>0</v>
      </c>
      <c r="AX263" s="26">
        <f t="shared" si="1033"/>
        <v>0</v>
      </c>
      <c r="AY263" s="26">
        <v>0</v>
      </c>
      <c r="AZ263" s="26">
        <f t="shared" si="1034"/>
        <v>0</v>
      </c>
      <c r="BA263" s="26">
        <v>0</v>
      </c>
      <c r="BB263" s="26">
        <f t="shared" si="1035"/>
        <v>0</v>
      </c>
      <c r="BC263" s="26">
        <v>0</v>
      </c>
      <c r="BD263" s="26">
        <f t="shared" si="1036"/>
        <v>0</v>
      </c>
      <c r="BE263" s="26">
        <v>0</v>
      </c>
      <c r="BF263" s="26">
        <f t="shared" si="1037"/>
        <v>0</v>
      </c>
      <c r="BG263" s="26">
        <v>23</v>
      </c>
      <c r="BH263" s="26">
        <f t="shared" si="1038"/>
        <v>771464.60159999994</v>
      </c>
      <c r="BI263" s="26">
        <v>5</v>
      </c>
      <c r="BJ263" s="26">
        <f t="shared" si="1039"/>
        <v>158561.89439999999</v>
      </c>
      <c r="BK263" s="26">
        <v>0</v>
      </c>
      <c r="BL263" s="26">
        <f t="shared" si="1040"/>
        <v>0</v>
      </c>
      <c r="BM263" s="26">
        <v>0</v>
      </c>
      <c r="BN263" s="26">
        <f t="shared" si="1041"/>
        <v>0</v>
      </c>
      <c r="BO263" s="26">
        <v>0</v>
      </c>
      <c r="BP263" s="26">
        <f t="shared" si="1042"/>
        <v>0</v>
      </c>
      <c r="BQ263" s="26">
        <v>8</v>
      </c>
      <c r="BR263" s="26">
        <f t="shared" si="1043"/>
        <v>297120.59596799995</v>
      </c>
      <c r="BS263" s="26">
        <v>5</v>
      </c>
      <c r="BT263" s="26">
        <f t="shared" si="1044"/>
        <v>175637.79071999996</v>
      </c>
      <c r="BU263" s="26">
        <v>5</v>
      </c>
      <c r="BV263" s="26">
        <f t="shared" si="1045"/>
        <v>256138.44479999994</v>
      </c>
      <c r="BW263" s="26">
        <v>12</v>
      </c>
      <c r="BX263" s="26">
        <f t="shared" si="1046"/>
        <v>421530.697728</v>
      </c>
      <c r="BY263" s="26">
        <v>0</v>
      </c>
      <c r="BZ263" s="26">
        <f t="shared" si="1047"/>
        <v>0</v>
      </c>
      <c r="CA263" s="26">
        <v>24</v>
      </c>
      <c r="CB263" s="26">
        <f t="shared" si="1048"/>
        <v>843061.395456</v>
      </c>
      <c r="CC263" s="26">
        <v>1</v>
      </c>
      <c r="CD263" s="26">
        <f t="shared" si="1049"/>
        <v>37140.074495999994</v>
      </c>
      <c r="CE263" s="26">
        <v>2</v>
      </c>
      <c r="CF263" s="26">
        <f t="shared" si="1050"/>
        <v>74280.148991999988</v>
      </c>
      <c r="CG263" s="26">
        <v>0</v>
      </c>
      <c r="CH263" s="26">
        <f t="shared" si="1051"/>
        <v>0</v>
      </c>
      <c r="CI263" s="26">
        <v>70</v>
      </c>
      <c r="CJ263" s="26">
        <f t="shared" si="1052"/>
        <v>2663839.8259199997</v>
      </c>
      <c r="CK263" s="26">
        <v>0</v>
      </c>
      <c r="CL263" s="26">
        <f t="shared" si="1053"/>
        <v>0</v>
      </c>
      <c r="CM263" s="27">
        <v>0</v>
      </c>
      <c r="CN263" s="27">
        <f t="shared" si="1054"/>
        <v>0</v>
      </c>
      <c r="CO263" s="26"/>
      <c r="CP263" s="26">
        <f t="shared" si="1055"/>
        <v>0</v>
      </c>
      <c r="CQ263" s="26">
        <v>0</v>
      </c>
      <c r="CR263" s="26">
        <f t="shared" si="1056"/>
        <v>0</v>
      </c>
      <c r="CS263" s="26">
        <v>2</v>
      </c>
      <c r="CT263" s="26">
        <f t="shared" si="1057"/>
        <v>76109.709311999992</v>
      </c>
      <c r="CU263" s="26">
        <v>0</v>
      </c>
      <c r="CV263" s="26">
        <f t="shared" si="1058"/>
        <v>0</v>
      </c>
      <c r="CW263" s="26">
        <v>0</v>
      </c>
      <c r="CX263" s="26">
        <f t="shared" si="1059"/>
        <v>0</v>
      </c>
      <c r="CY263" s="26">
        <v>5</v>
      </c>
      <c r="CZ263" s="26">
        <f t="shared" si="1060"/>
        <v>190274.27327999999</v>
      </c>
      <c r="DA263" s="26"/>
      <c r="DB263" s="26">
        <f t="shared" si="1061"/>
        <v>0</v>
      </c>
      <c r="DC263" s="26">
        <v>0</v>
      </c>
      <c r="DD263" s="26">
        <f t="shared" si="1062"/>
        <v>0</v>
      </c>
      <c r="DE263" s="26"/>
      <c r="DF263" s="26">
        <f t="shared" si="1063"/>
        <v>0</v>
      </c>
      <c r="DG263" s="26"/>
      <c r="DH263" s="26"/>
      <c r="DI263" s="26"/>
      <c r="DJ263" s="26"/>
      <c r="DK263" s="26"/>
      <c r="DL263" s="26">
        <f t="shared" si="1064"/>
        <v>0</v>
      </c>
      <c r="DM263" s="26"/>
      <c r="DN263" s="26"/>
      <c r="DO263" s="26"/>
      <c r="DP263" s="26"/>
      <c r="DQ263" s="32">
        <f t="shared" si="1065"/>
        <v>373</v>
      </c>
      <c r="DR263" s="32">
        <f t="shared" si="1066"/>
        <v>13003173.076992</v>
      </c>
    </row>
    <row r="264" spans="1:122" x14ac:dyDescent="0.25">
      <c r="A264" s="28"/>
      <c r="B264" s="29">
        <v>227</v>
      </c>
      <c r="C264" s="23" t="s">
        <v>326</v>
      </c>
      <c r="D264" s="24">
        <f t="shared" si="811"/>
        <v>18150.400000000001</v>
      </c>
      <c r="E264" s="30">
        <v>1.42</v>
      </c>
      <c r="F264" s="25">
        <v>1</v>
      </c>
      <c r="G264" s="24">
        <v>1.4</v>
      </c>
      <c r="H264" s="24">
        <v>1.68</v>
      </c>
      <c r="I264" s="24">
        <v>2.23</v>
      </c>
      <c r="J264" s="24">
        <v>2.39</v>
      </c>
      <c r="K264" s="26"/>
      <c r="L264" s="26">
        <f t="shared" si="1014"/>
        <v>0</v>
      </c>
      <c r="M264" s="26">
        <v>0</v>
      </c>
      <c r="N264" s="26">
        <f t="shared" si="1015"/>
        <v>0</v>
      </c>
      <c r="O264" s="26"/>
      <c r="P264" s="26">
        <f t="shared" si="1016"/>
        <v>0</v>
      </c>
      <c r="Q264" s="26">
        <v>4</v>
      </c>
      <c r="R264" s="26">
        <f t="shared" si="1017"/>
        <v>158765.17887999999</v>
      </c>
      <c r="S264" s="26">
        <v>12</v>
      </c>
      <c r="T264" s="26">
        <f t="shared" si="1018"/>
        <v>476295.53663999995</v>
      </c>
      <c r="U264" s="26">
        <v>120</v>
      </c>
      <c r="V264" s="26">
        <f t="shared" si="1019"/>
        <v>4762955.3663999997</v>
      </c>
      <c r="W264" s="26">
        <v>0</v>
      </c>
      <c r="X264" s="26">
        <f t="shared" si="1020"/>
        <v>0</v>
      </c>
      <c r="Y264" s="26">
        <v>0</v>
      </c>
      <c r="Z264" s="26">
        <f t="shared" si="1021"/>
        <v>0</v>
      </c>
      <c r="AA264" s="26">
        <v>0</v>
      </c>
      <c r="AB264" s="26">
        <f t="shared" si="1022"/>
        <v>0</v>
      </c>
      <c r="AC264" s="26">
        <v>0</v>
      </c>
      <c r="AD264" s="26">
        <f t="shared" si="1023"/>
        <v>0</v>
      </c>
      <c r="AE264" s="26">
        <v>1</v>
      </c>
      <c r="AF264" s="26">
        <f t="shared" si="1024"/>
        <v>36624.240127999998</v>
      </c>
      <c r="AG264" s="26">
        <v>0</v>
      </c>
      <c r="AH264" s="26">
        <f t="shared" si="1025"/>
        <v>0</v>
      </c>
      <c r="AI264" s="26"/>
      <c r="AJ264" s="26">
        <f t="shared" si="1026"/>
        <v>0</v>
      </c>
      <c r="AK264" s="26">
        <v>0</v>
      </c>
      <c r="AL264" s="26">
        <f t="shared" si="1027"/>
        <v>0</v>
      </c>
      <c r="AM264" s="26">
        <v>0</v>
      </c>
      <c r="AN264" s="26">
        <f t="shared" si="1028"/>
        <v>0</v>
      </c>
      <c r="AO264" s="26">
        <v>1</v>
      </c>
      <c r="AP264" s="26">
        <f t="shared" si="1029"/>
        <v>32835.525631999997</v>
      </c>
      <c r="AQ264" s="26">
        <v>0</v>
      </c>
      <c r="AR264" s="26">
        <f t="shared" si="1030"/>
        <v>0</v>
      </c>
      <c r="AS264" s="26">
        <v>47</v>
      </c>
      <c r="AT264" s="26">
        <f t="shared" si="1031"/>
        <v>1865490.8518400001</v>
      </c>
      <c r="AU264" s="26">
        <v>6</v>
      </c>
      <c r="AV264" s="26">
        <f t="shared" si="1032"/>
        <v>225157.89004799997</v>
      </c>
      <c r="AW264" s="26">
        <v>0</v>
      </c>
      <c r="AX264" s="26">
        <f t="shared" si="1033"/>
        <v>0</v>
      </c>
      <c r="AY264" s="26">
        <v>0</v>
      </c>
      <c r="AZ264" s="26">
        <f t="shared" si="1034"/>
        <v>0</v>
      </c>
      <c r="BA264" s="26">
        <v>0</v>
      </c>
      <c r="BB264" s="26">
        <f t="shared" si="1035"/>
        <v>0</v>
      </c>
      <c r="BC264" s="26">
        <v>0</v>
      </c>
      <c r="BD264" s="26">
        <f t="shared" si="1036"/>
        <v>0</v>
      </c>
      <c r="BE264" s="26">
        <v>0</v>
      </c>
      <c r="BF264" s="26">
        <f t="shared" si="1037"/>
        <v>0</v>
      </c>
      <c r="BG264" s="26">
        <v>2</v>
      </c>
      <c r="BH264" s="26">
        <f t="shared" si="1038"/>
        <v>79382.589439999996</v>
      </c>
      <c r="BI264" s="26">
        <v>8</v>
      </c>
      <c r="BJ264" s="26">
        <f t="shared" si="1039"/>
        <v>300210.52006399998</v>
      </c>
      <c r="BK264" s="26">
        <v>0</v>
      </c>
      <c r="BL264" s="26">
        <f t="shared" si="1040"/>
        <v>0</v>
      </c>
      <c r="BM264" s="26"/>
      <c r="BN264" s="26">
        <f t="shared" si="1041"/>
        <v>0</v>
      </c>
      <c r="BO264" s="26">
        <v>0</v>
      </c>
      <c r="BP264" s="26">
        <f t="shared" si="1042"/>
        <v>0</v>
      </c>
      <c r="BQ264" s="26"/>
      <c r="BR264" s="26">
        <f t="shared" si="1043"/>
        <v>0</v>
      </c>
      <c r="BS264" s="26"/>
      <c r="BT264" s="26">
        <f t="shared" si="1044"/>
        <v>0</v>
      </c>
      <c r="BU264" s="26"/>
      <c r="BV264" s="26">
        <f t="shared" si="1045"/>
        <v>0</v>
      </c>
      <c r="BW264" s="26"/>
      <c r="BX264" s="26">
        <f t="shared" si="1046"/>
        <v>0</v>
      </c>
      <c r="BY264" s="26">
        <v>0</v>
      </c>
      <c r="BZ264" s="26">
        <f t="shared" si="1047"/>
        <v>0</v>
      </c>
      <c r="CA264" s="26">
        <v>10</v>
      </c>
      <c r="CB264" s="26">
        <f t="shared" si="1048"/>
        <v>415676.104704</v>
      </c>
      <c r="CC264" s="26">
        <v>1</v>
      </c>
      <c r="CD264" s="26">
        <f t="shared" si="1049"/>
        <v>43949.088153599994</v>
      </c>
      <c r="CE264" s="26">
        <v>0</v>
      </c>
      <c r="CF264" s="26">
        <f t="shared" si="1050"/>
        <v>0</v>
      </c>
      <c r="CG264" s="26">
        <v>0</v>
      </c>
      <c r="CH264" s="26">
        <f t="shared" si="1051"/>
        <v>0</v>
      </c>
      <c r="CI264" s="26">
        <v>62</v>
      </c>
      <c r="CJ264" s="26">
        <f t="shared" si="1052"/>
        <v>2791957.8365952</v>
      </c>
      <c r="CK264" s="26">
        <v>0</v>
      </c>
      <c r="CL264" s="26">
        <f t="shared" si="1053"/>
        <v>0</v>
      </c>
      <c r="CM264" s="27">
        <v>0</v>
      </c>
      <c r="CN264" s="27">
        <f t="shared" si="1054"/>
        <v>0</v>
      </c>
      <c r="CO264" s="26"/>
      <c r="CP264" s="26">
        <f t="shared" si="1055"/>
        <v>0</v>
      </c>
      <c r="CQ264" s="26">
        <v>0</v>
      </c>
      <c r="CR264" s="26">
        <f t="shared" si="1056"/>
        <v>0</v>
      </c>
      <c r="CS264" s="26">
        <v>11</v>
      </c>
      <c r="CT264" s="26">
        <f t="shared" si="1057"/>
        <v>495347.3581056</v>
      </c>
      <c r="CU264" s="26">
        <v>0</v>
      </c>
      <c r="CV264" s="26">
        <f t="shared" si="1058"/>
        <v>0</v>
      </c>
      <c r="CW264" s="26">
        <v>0</v>
      </c>
      <c r="CX264" s="26">
        <f t="shared" si="1059"/>
        <v>0</v>
      </c>
      <c r="CY264" s="26"/>
      <c r="CZ264" s="26">
        <f t="shared" si="1060"/>
        <v>0</v>
      </c>
      <c r="DA264" s="26"/>
      <c r="DB264" s="26">
        <f t="shared" si="1061"/>
        <v>0</v>
      </c>
      <c r="DC264" s="26">
        <v>0</v>
      </c>
      <c r="DD264" s="26">
        <f t="shared" si="1062"/>
        <v>0</v>
      </c>
      <c r="DE264" s="26"/>
      <c r="DF264" s="26">
        <f t="shared" si="1063"/>
        <v>0</v>
      </c>
      <c r="DG264" s="26"/>
      <c r="DH264" s="26"/>
      <c r="DI264" s="26"/>
      <c r="DJ264" s="26"/>
      <c r="DK264" s="26"/>
      <c r="DL264" s="26">
        <f t="shared" si="1064"/>
        <v>0</v>
      </c>
      <c r="DM264" s="26"/>
      <c r="DN264" s="26"/>
      <c r="DO264" s="26"/>
      <c r="DP264" s="26"/>
      <c r="DQ264" s="32">
        <f t="shared" si="1065"/>
        <v>285</v>
      </c>
      <c r="DR264" s="32">
        <f t="shared" si="1066"/>
        <v>11684648.0866304</v>
      </c>
    </row>
    <row r="265" spans="1:122" x14ac:dyDescent="0.25">
      <c r="A265" s="28"/>
      <c r="B265" s="29">
        <v>228</v>
      </c>
      <c r="C265" s="23" t="s">
        <v>327</v>
      </c>
      <c r="D265" s="24">
        <f t="shared" si="811"/>
        <v>18150.400000000001</v>
      </c>
      <c r="E265" s="30">
        <v>2.31</v>
      </c>
      <c r="F265" s="25">
        <v>1</v>
      </c>
      <c r="G265" s="24">
        <v>1.4</v>
      </c>
      <c r="H265" s="24">
        <v>1.68</v>
      </c>
      <c r="I265" s="24">
        <v>2.23</v>
      </c>
      <c r="J265" s="24">
        <v>2.39</v>
      </c>
      <c r="K265" s="26"/>
      <c r="L265" s="26">
        <f t="shared" si="1014"/>
        <v>0</v>
      </c>
      <c r="M265" s="26">
        <v>0</v>
      </c>
      <c r="N265" s="26">
        <f t="shared" si="1015"/>
        <v>0</v>
      </c>
      <c r="O265" s="26">
        <v>0</v>
      </c>
      <c r="P265" s="26">
        <f t="shared" si="1016"/>
        <v>0</v>
      </c>
      <c r="Q265" s="26">
        <v>0</v>
      </c>
      <c r="R265" s="26">
        <f t="shared" si="1017"/>
        <v>0</v>
      </c>
      <c r="S265" s="26">
        <v>1</v>
      </c>
      <c r="T265" s="26">
        <f t="shared" si="1018"/>
        <v>64568.232960000008</v>
      </c>
      <c r="U265" s="26">
        <v>5</v>
      </c>
      <c r="V265" s="26">
        <f t="shared" si="1019"/>
        <v>322841.16480000003</v>
      </c>
      <c r="W265" s="26">
        <v>0</v>
      </c>
      <c r="X265" s="26">
        <f t="shared" si="1020"/>
        <v>0</v>
      </c>
      <c r="Y265" s="26">
        <v>0</v>
      </c>
      <c r="Z265" s="26">
        <f t="shared" si="1021"/>
        <v>0</v>
      </c>
      <c r="AA265" s="26">
        <v>0</v>
      </c>
      <c r="AB265" s="26">
        <f t="shared" si="1022"/>
        <v>0</v>
      </c>
      <c r="AC265" s="26">
        <v>0</v>
      </c>
      <c r="AD265" s="26">
        <f t="shared" si="1023"/>
        <v>0</v>
      </c>
      <c r="AE265" s="26">
        <v>0</v>
      </c>
      <c r="AF265" s="26">
        <f t="shared" si="1024"/>
        <v>0</v>
      </c>
      <c r="AG265" s="26">
        <v>0</v>
      </c>
      <c r="AH265" s="26">
        <f t="shared" si="1025"/>
        <v>0</v>
      </c>
      <c r="AI265" s="26">
        <v>0</v>
      </c>
      <c r="AJ265" s="26">
        <f t="shared" si="1026"/>
        <v>0</v>
      </c>
      <c r="AK265" s="26">
        <v>0</v>
      </c>
      <c r="AL265" s="26">
        <f t="shared" si="1027"/>
        <v>0</v>
      </c>
      <c r="AM265" s="26">
        <v>0</v>
      </c>
      <c r="AN265" s="26">
        <f t="shared" si="1028"/>
        <v>0</v>
      </c>
      <c r="AO265" s="26">
        <v>0</v>
      </c>
      <c r="AP265" s="26">
        <f t="shared" si="1029"/>
        <v>0</v>
      </c>
      <c r="AQ265" s="26">
        <v>0</v>
      </c>
      <c r="AR265" s="26">
        <f t="shared" si="1030"/>
        <v>0</v>
      </c>
      <c r="AS265" s="26">
        <v>10</v>
      </c>
      <c r="AT265" s="26">
        <f t="shared" si="1031"/>
        <v>645682.32960000006</v>
      </c>
      <c r="AU265" s="26">
        <v>0</v>
      </c>
      <c r="AV265" s="26">
        <f t="shared" si="1032"/>
        <v>0</v>
      </c>
      <c r="AW265" s="26">
        <v>0</v>
      </c>
      <c r="AX265" s="26">
        <f t="shared" si="1033"/>
        <v>0</v>
      </c>
      <c r="AY265" s="26">
        <v>0</v>
      </c>
      <c r="AZ265" s="26">
        <f t="shared" si="1034"/>
        <v>0</v>
      </c>
      <c r="BA265" s="26">
        <v>0</v>
      </c>
      <c r="BB265" s="26">
        <f t="shared" si="1035"/>
        <v>0</v>
      </c>
      <c r="BC265" s="26">
        <v>0</v>
      </c>
      <c r="BD265" s="26">
        <f t="shared" si="1036"/>
        <v>0</v>
      </c>
      <c r="BE265" s="26">
        <v>0</v>
      </c>
      <c r="BF265" s="26">
        <f t="shared" si="1037"/>
        <v>0</v>
      </c>
      <c r="BG265" s="26"/>
      <c r="BH265" s="26">
        <f t="shared" si="1038"/>
        <v>0</v>
      </c>
      <c r="BI265" s="26"/>
      <c r="BJ265" s="26">
        <f t="shared" si="1039"/>
        <v>0</v>
      </c>
      <c r="BK265" s="26">
        <v>0</v>
      </c>
      <c r="BL265" s="26">
        <f t="shared" si="1040"/>
        <v>0</v>
      </c>
      <c r="BM265" s="26">
        <v>0</v>
      </c>
      <c r="BN265" s="26">
        <f t="shared" si="1041"/>
        <v>0</v>
      </c>
      <c r="BO265" s="26">
        <v>0</v>
      </c>
      <c r="BP265" s="26">
        <f t="shared" si="1042"/>
        <v>0</v>
      </c>
      <c r="BQ265" s="26">
        <v>0</v>
      </c>
      <c r="BR265" s="26">
        <f t="shared" si="1043"/>
        <v>0</v>
      </c>
      <c r="BS265" s="26"/>
      <c r="BT265" s="26">
        <f t="shared" si="1044"/>
        <v>0</v>
      </c>
      <c r="BU265" s="26">
        <v>0</v>
      </c>
      <c r="BV265" s="26">
        <f t="shared" si="1045"/>
        <v>0</v>
      </c>
      <c r="BW265" s="26"/>
      <c r="BX265" s="26">
        <f t="shared" si="1046"/>
        <v>0</v>
      </c>
      <c r="BY265" s="26">
        <v>0</v>
      </c>
      <c r="BZ265" s="26">
        <f t="shared" si="1047"/>
        <v>0</v>
      </c>
      <c r="CA265" s="26"/>
      <c r="CB265" s="26">
        <f t="shared" si="1048"/>
        <v>0</v>
      </c>
      <c r="CC265" s="26"/>
      <c r="CD265" s="26">
        <f t="shared" si="1049"/>
        <v>0</v>
      </c>
      <c r="CE265" s="26">
        <v>0</v>
      </c>
      <c r="CF265" s="26">
        <f t="shared" si="1050"/>
        <v>0</v>
      </c>
      <c r="CG265" s="26">
        <v>0</v>
      </c>
      <c r="CH265" s="26">
        <f t="shared" si="1051"/>
        <v>0</v>
      </c>
      <c r="CI265" s="26">
        <v>3</v>
      </c>
      <c r="CJ265" s="26">
        <f t="shared" si="1052"/>
        <v>219766.78563840003</v>
      </c>
      <c r="CK265" s="26">
        <v>0</v>
      </c>
      <c r="CL265" s="26">
        <f t="shared" si="1053"/>
        <v>0</v>
      </c>
      <c r="CM265" s="27">
        <v>0</v>
      </c>
      <c r="CN265" s="27">
        <f t="shared" si="1054"/>
        <v>0</v>
      </c>
      <c r="CO265" s="26">
        <v>0</v>
      </c>
      <c r="CP265" s="26">
        <f t="shared" si="1055"/>
        <v>0</v>
      </c>
      <c r="CQ265" s="26">
        <v>0</v>
      </c>
      <c r="CR265" s="26">
        <f t="shared" si="1056"/>
        <v>0</v>
      </c>
      <c r="CS265" s="26">
        <v>0</v>
      </c>
      <c r="CT265" s="26">
        <f t="shared" si="1057"/>
        <v>0</v>
      </c>
      <c r="CU265" s="26">
        <v>0</v>
      </c>
      <c r="CV265" s="26">
        <f t="shared" si="1058"/>
        <v>0</v>
      </c>
      <c r="CW265" s="26">
        <v>0</v>
      </c>
      <c r="CX265" s="26">
        <f t="shared" si="1059"/>
        <v>0</v>
      </c>
      <c r="CY265" s="26"/>
      <c r="CZ265" s="26">
        <f t="shared" si="1060"/>
        <v>0</v>
      </c>
      <c r="DA265" s="26"/>
      <c r="DB265" s="26">
        <f t="shared" si="1061"/>
        <v>0</v>
      </c>
      <c r="DC265" s="26">
        <v>0</v>
      </c>
      <c r="DD265" s="26">
        <f t="shared" si="1062"/>
        <v>0</v>
      </c>
      <c r="DE265" s="26"/>
      <c r="DF265" s="26">
        <f t="shared" si="1063"/>
        <v>0</v>
      </c>
      <c r="DG265" s="26"/>
      <c r="DH265" s="26"/>
      <c r="DI265" s="26"/>
      <c r="DJ265" s="26"/>
      <c r="DK265" s="26"/>
      <c r="DL265" s="26">
        <f t="shared" si="1064"/>
        <v>0</v>
      </c>
      <c r="DM265" s="26"/>
      <c r="DN265" s="26"/>
      <c r="DO265" s="26"/>
      <c r="DP265" s="26"/>
      <c r="DQ265" s="32">
        <f t="shared" si="1065"/>
        <v>19</v>
      </c>
      <c r="DR265" s="32">
        <f t="shared" si="1066"/>
        <v>1252858.5129984003</v>
      </c>
    </row>
    <row r="266" spans="1:122" x14ac:dyDescent="0.25">
      <c r="A266" s="28"/>
      <c r="B266" s="29">
        <v>229</v>
      </c>
      <c r="C266" s="23" t="s">
        <v>328</v>
      </c>
      <c r="D266" s="24">
        <f t="shared" si="811"/>
        <v>18150.400000000001</v>
      </c>
      <c r="E266" s="30">
        <v>3.12</v>
      </c>
      <c r="F266" s="25">
        <v>1</v>
      </c>
      <c r="G266" s="24">
        <v>1.4</v>
      </c>
      <c r="H266" s="24">
        <v>1.68</v>
      </c>
      <c r="I266" s="24">
        <v>2.23</v>
      </c>
      <c r="J266" s="24">
        <v>2.39</v>
      </c>
      <c r="K266" s="26"/>
      <c r="L266" s="26">
        <f t="shared" si="1014"/>
        <v>0</v>
      </c>
      <c r="M266" s="26"/>
      <c r="N266" s="26">
        <f t="shared" si="1015"/>
        <v>0</v>
      </c>
      <c r="O266" s="26"/>
      <c r="P266" s="26">
        <f t="shared" si="1016"/>
        <v>0</v>
      </c>
      <c r="Q266" s="26"/>
      <c r="R266" s="26">
        <f t="shared" si="1017"/>
        <v>0</v>
      </c>
      <c r="S266" s="26"/>
      <c r="T266" s="26">
        <f t="shared" si="1018"/>
        <v>0</v>
      </c>
      <c r="U266" s="26"/>
      <c r="V266" s="26">
        <f t="shared" si="1019"/>
        <v>0</v>
      </c>
      <c r="W266" s="26"/>
      <c r="X266" s="26">
        <f t="shared" si="1020"/>
        <v>0</v>
      </c>
      <c r="Y266" s="26"/>
      <c r="Z266" s="26">
        <f t="shared" si="1021"/>
        <v>0</v>
      </c>
      <c r="AA266" s="26"/>
      <c r="AB266" s="26">
        <f t="shared" si="1022"/>
        <v>0</v>
      </c>
      <c r="AC266" s="26"/>
      <c r="AD266" s="26">
        <f t="shared" si="1023"/>
        <v>0</v>
      </c>
      <c r="AE266" s="26"/>
      <c r="AF266" s="26">
        <f t="shared" si="1024"/>
        <v>0</v>
      </c>
      <c r="AG266" s="26"/>
      <c r="AH266" s="26">
        <f t="shared" si="1025"/>
        <v>0</v>
      </c>
      <c r="AI266" s="26"/>
      <c r="AJ266" s="26">
        <f t="shared" si="1026"/>
        <v>0</v>
      </c>
      <c r="AK266" s="26"/>
      <c r="AL266" s="26">
        <f t="shared" si="1027"/>
        <v>0</v>
      </c>
      <c r="AM266" s="26"/>
      <c r="AN266" s="26">
        <f t="shared" si="1028"/>
        <v>0</v>
      </c>
      <c r="AO266" s="26"/>
      <c r="AP266" s="26">
        <f t="shared" si="1029"/>
        <v>0</v>
      </c>
      <c r="AQ266" s="26"/>
      <c r="AR266" s="26">
        <f t="shared" si="1030"/>
        <v>0</v>
      </c>
      <c r="AS266" s="26"/>
      <c r="AT266" s="26">
        <f t="shared" si="1031"/>
        <v>0</v>
      </c>
      <c r="AU266" s="26"/>
      <c r="AV266" s="26">
        <f t="shared" si="1032"/>
        <v>0</v>
      </c>
      <c r="AW266" s="26"/>
      <c r="AX266" s="26">
        <f t="shared" si="1033"/>
        <v>0</v>
      </c>
      <c r="AY266" s="26"/>
      <c r="AZ266" s="26">
        <f t="shared" si="1034"/>
        <v>0</v>
      </c>
      <c r="BA266" s="26"/>
      <c r="BB266" s="26">
        <f t="shared" si="1035"/>
        <v>0</v>
      </c>
      <c r="BC266" s="26"/>
      <c r="BD266" s="26">
        <f t="shared" si="1036"/>
        <v>0</v>
      </c>
      <c r="BE266" s="26"/>
      <c r="BF266" s="26">
        <f t="shared" si="1037"/>
        <v>0</v>
      </c>
      <c r="BG266" s="26"/>
      <c r="BH266" s="26">
        <f t="shared" si="1038"/>
        <v>0</v>
      </c>
      <c r="BI266" s="26"/>
      <c r="BJ266" s="26">
        <f t="shared" si="1039"/>
        <v>0</v>
      </c>
      <c r="BK266" s="26"/>
      <c r="BL266" s="26">
        <f t="shared" si="1040"/>
        <v>0</v>
      </c>
      <c r="BM266" s="26"/>
      <c r="BN266" s="26">
        <f t="shared" si="1041"/>
        <v>0</v>
      </c>
      <c r="BO266" s="26"/>
      <c r="BP266" s="26">
        <f t="shared" si="1042"/>
        <v>0</v>
      </c>
      <c r="BQ266" s="26"/>
      <c r="BR266" s="26">
        <f t="shared" si="1043"/>
        <v>0</v>
      </c>
      <c r="BS266" s="26"/>
      <c r="BT266" s="26">
        <f t="shared" si="1044"/>
        <v>0</v>
      </c>
      <c r="BU266" s="26"/>
      <c r="BV266" s="26">
        <f t="shared" si="1045"/>
        <v>0</v>
      </c>
      <c r="BW266" s="26"/>
      <c r="BX266" s="26">
        <f t="shared" si="1046"/>
        <v>0</v>
      </c>
      <c r="BY266" s="26"/>
      <c r="BZ266" s="26">
        <f t="shared" si="1047"/>
        <v>0</v>
      </c>
      <c r="CA266" s="26"/>
      <c r="CB266" s="26">
        <f t="shared" si="1048"/>
        <v>0</v>
      </c>
      <c r="CC266" s="26"/>
      <c r="CD266" s="26">
        <f t="shared" si="1049"/>
        <v>0</v>
      </c>
      <c r="CE266" s="26"/>
      <c r="CF266" s="26">
        <f t="shared" si="1050"/>
        <v>0</v>
      </c>
      <c r="CG266" s="26"/>
      <c r="CH266" s="26">
        <f t="shared" si="1051"/>
        <v>0</v>
      </c>
      <c r="CI266" s="26">
        <v>2</v>
      </c>
      <c r="CJ266" s="26">
        <f t="shared" si="1052"/>
        <v>197885.24421120004</v>
      </c>
      <c r="CK266" s="26"/>
      <c r="CL266" s="26">
        <f t="shared" si="1053"/>
        <v>0</v>
      </c>
      <c r="CM266" s="27"/>
      <c r="CN266" s="27">
        <f t="shared" si="1054"/>
        <v>0</v>
      </c>
      <c r="CO266" s="26"/>
      <c r="CP266" s="26">
        <f t="shared" si="1055"/>
        <v>0</v>
      </c>
      <c r="CQ266" s="26"/>
      <c r="CR266" s="26">
        <f t="shared" si="1056"/>
        <v>0</v>
      </c>
      <c r="CS266" s="26"/>
      <c r="CT266" s="26">
        <f t="shared" si="1057"/>
        <v>0</v>
      </c>
      <c r="CU266" s="26"/>
      <c r="CV266" s="26">
        <f t="shared" si="1058"/>
        <v>0</v>
      </c>
      <c r="CW266" s="26"/>
      <c r="CX266" s="26">
        <f t="shared" si="1059"/>
        <v>0</v>
      </c>
      <c r="CY266" s="26"/>
      <c r="CZ266" s="26">
        <f t="shared" si="1060"/>
        <v>0</v>
      </c>
      <c r="DA266" s="26"/>
      <c r="DB266" s="26">
        <f t="shared" si="1061"/>
        <v>0</v>
      </c>
      <c r="DC266" s="26"/>
      <c r="DD266" s="26">
        <f t="shared" si="1062"/>
        <v>0</v>
      </c>
      <c r="DE266" s="26"/>
      <c r="DF266" s="26">
        <f t="shared" si="1063"/>
        <v>0</v>
      </c>
      <c r="DG266" s="26"/>
      <c r="DH266" s="26"/>
      <c r="DI266" s="26"/>
      <c r="DJ266" s="26"/>
      <c r="DK266" s="26"/>
      <c r="DL266" s="26">
        <f t="shared" si="1064"/>
        <v>0</v>
      </c>
      <c r="DM266" s="26"/>
      <c r="DN266" s="26"/>
      <c r="DO266" s="26"/>
      <c r="DP266" s="26"/>
      <c r="DQ266" s="32">
        <f t="shared" si="1065"/>
        <v>2</v>
      </c>
      <c r="DR266" s="32">
        <f t="shared" si="1066"/>
        <v>197885.24421120004</v>
      </c>
    </row>
    <row r="267" spans="1:122" ht="30" x14ac:dyDescent="0.25">
      <c r="A267" s="28"/>
      <c r="B267" s="29">
        <v>230</v>
      </c>
      <c r="C267" s="23" t="s">
        <v>329</v>
      </c>
      <c r="D267" s="24">
        <f t="shared" si="811"/>
        <v>18150.400000000001</v>
      </c>
      <c r="E267" s="30">
        <v>1.08</v>
      </c>
      <c r="F267" s="25">
        <v>1</v>
      </c>
      <c r="G267" s="24">
        <v>1.4</v>
      </c>
      <c r="H267" s="24">
        <v>1.68</v>
      </c>
      <c r="I267" s="24">
        <v>2.23</v>
      </c>
      <c r="J267" s="24">
        <v>2.39</v>
      </c>
      <c r="K267" s="26"/>
      <c r="L267" s="26">
        <f t="shared" si="1014"/>
        <v>0</v>
      </c>
      <c r="M267" s="26"/>
      <c r="N267" s="26">
        <f t="shared" si="1015"/>
        <v>0</v>
      </c>
      <c r="O267" s="26">
        <v>0</v>
      </c>
      <c r="P267" s="26">
        <f t="shared" si="1016"/>
        <v>0</v>
      </c>
      <c r="Q267" s="26"/>
      <c r="R267" s="26">
        <f t="shared" si="1017"/>
        <v>0</v>
      </c>
      <c r="S267" s="26">
        <v>1</v>
      </c>
      <c r="T267" s="26">
        <f t="shared" si="1018"/>
        <v>30187.745280000006</v>
      </c>
      <c r="U267" s="26">
        <v>2</v>
      </c>
      <c r="V267" s="26">
        <f t="shared" si="1019"/>
        <v>60375.490560000013</v>
      </c>
      <c r="W267" s="26">
        <v>0</v>
      </c>
      <c r="X267" s="26">
        <f t="shared" si="1020"/>
        <v>0</v>
      </c>
      <c r="Y267" s="26">
        <v>0</v>
      </c>
      <c r="Z267" s="26">
        <f t="shared" si="1021"/>
        <v>0</v>
      </c>
      <c r="AA267" s="26">
        <v>0</v>
      </c>
      <c r="AB267" s="26">
        <f t="shared" si="1022"/>
        <v>0</v>
      </c>
      <c r="AC267" s="26">
        <v>0</v>
      </c>
      <c r="AD267" s="26">
        <f t="shared" si="1023"/>
        <v>0</v>
      </c>
      <c r="AE267" s="26">
        <v>0</v>
      </c>
      <c r="AF267" s="26">
        <f t="shared" si="1024"/>
        <v>0</v>
      </c>
      <c r="AG267" s="26"/>
      <c r="AH267" s="26">
        <f t="shared" si="1025"/>
        <v>0</v>
      </c>
      <c r="AI267" s="26">
        <v>0</v>
      </c>
      <c r="AJ267" s="26">
        <f t="shared" si="1026"/>
        <v>0</v>
      </c>
      <c r="AK267" s="26">
        <v>0</v>
      </c>
      <c r="AL267" s="26">
        <f t="shared" si="1027"/>
        <v>0</v>
      </c>
      <c r="AM267" s="26">
        <v>2</v>
      </c>
      <c r="AN267" s="26">
        <f t="shared" si="1028"/>
        <v>55984.545792000012</v>
      </c>
      <c r="AO267" s="26">
        <v>0</v>
      </c>
      <c r="AP267" s="26">
        <f t="shared" si="1029"/>
        <v>0</v>
      </c>
      <c r="AQ267" s="26">
        <v>0</v>
      </c>
      <c r="AR267" s="26">
        <f t="shared" si="1030"/>
        <v>0</v>
      </c>
      <c r="AS267" s="26">
        <v>49</v>
      </c>
      <c r="AT267" s="26">
        <f t="shared" si="1031"/>
        <v>1479199.5187200003</v>
      </c>
      <c r="AU267" s="26"/>
      <c r="AV267" s="26">
        <f t="shared" si="1032"/>
        <v>0</v>
      </c>
      <c r="AW267" s="26">
        <v>0</v>
      </c>
      <c r="AX267" s="26">
        <f t="shared" si="1033"/>
        <v>0</v>
      </c>
      <c r="AY267" s="26">
        <v>0</v>
      </c>
      <c r="AZ267" s="26">
        <f t="shared" si="1034"/>
        <v>0</v>
      </c>
      <c r="BA267" s="26">
        <v>0</v>
      </c>
      <c r="BB267" s="26">
        <f t="shared" si="1035"/>
        <v>0</v>
      </c>
      <c r="BC267" s="26">
        <v>0</v>
      </c>
      <c r="BD267" s="26">
        <f t="shared" si="1036"/>
        <v>0</v>
      </c>
      <c r="BE267" s="26">
        <v>0</v>
      </c>
      <c r="BF267" s="26">
        <f t="shared" si="1037"/>
        <v>0</v>
      </c>
      <c r="BG267" s="26">
        <v>10</v>
      </c>
      <c r="BH267" s="26">
        <f t="shared" si="1038"/>
        <v>301877.45280000003</v>
      </c>
      <c r="BI267" s="26">
        <v>0</v>
      </c>
      <c r="BJ267" s="26">
        <f t="shared" si="1039"/>
        <v>0</v>
      </c>
      <c r="BK267" s="26">
        <v>0</v>
      </c>
      <c r="BL267" s="26">
        <f t="shared" si="1040"/>
        <v>0</v>
      </c>
      <c r="BM267" s="26"/>
      <c r="BN267" s="26">
        <f t="shared" si="1041"/>
        <v>0</v>
      </c>
      <c r="BO267" s="26">
        <v>0</v>
      </c>
      <c r="BP267" s="26">
        <f t="shared" si="1042"/>
        <v>0</v>
      </c>
      <c r="BQ267" s="26">
        <v>0</v>
      </c>
      <c r="BR267" s="26">
        <f t="shared" si="1043"/>
        <v>0</v>
      </c>
      <c r="BS267" s="26">
        <v>4</v>
      </c>
      <c r="BT267" s="26">
        <f t="shared" si="1044"/>
        <v>126459.20931840003</v>
      </c>
      <c r="BU267" s="26">
        <v>0</v>
      </c>
      <c r="BV267" s="26">
        <f t="shared" si="1045"/>
        <v>0</v>
      </c>
      <c r="BW267" s="26">
        <v>8</v>
      </c>
      <c r="BX267" s="26">
        <f t="shared" si="1046"/>
        <v>252918.41863680005</v>
      </c>
      <c r="BY267" s="26">
        <v>0</v>
      </c>
      <c r="BZ267" s="26">
        <f t="shared" si="1047"/>
        <v>0</v>
      </c>
      <c r="CA267" s="26">
        <v>1</v>
      </c>
      <c r="CB267" s="26">
        <f t="shared" si="1048"/>
        <v>31614.802329600006</v>
      </c>
      <c r="CC267" s="26">
        <v>11</v>
      </c>
      <c r="CD267" s="26">
        <f t="shared" si="1049"/>
        <v>367686.73751040001</v>
      </c>
      <c r="CE267" s="26">
        <v>1</v>
      </c>
      <c r="CF267" s="26">
        <f t="shared" si="1050"/>
        <v>33426.067046400007</v>
      </c>
      <c r="CG267" s="26">
        <v>0</v>
      </c>
      <c r="CH267" s="26">
        <f t="shared" si="1051"/>
        <v>0</v>
      </c>
      <c r="CI267" s="26">
        <v>60</v>
      </c>
      <c r="CJ267" s="26">
        <f t="shared" si="1052"/>
        <v>2054962.1514240003</v>
      </c>
      <c r="CK267" s="26">
        <v>0</v>
      </c>
      <c r="CL267" s="26">
        <f t="shared" si="1053"/>
        <v>0</v>
      </c>
      <c r="CM267" s="27">
        <v>0</v>
      </c>
      <c r="CN267" s="27">
        <f t="shared" si="1054"/>
        <v>0</v>
      </c>
      <c r="CO267" s="26">
        <v>0</v>
      </c>
      <c r="CP267" s="26">
        <f t="shared" si="1055"/>
        <v>0</v>
      </c>
      <c r="CQ267" s="26">
        <v>0</v>
      </c>
      <c r="CR267" s="26">
        <f t="shared" si="1056"/>
        <v>0</v>
      </c>
      <c r="CS267" s="26">
        <v>0</v>
      </c>
      <c r="CT267" s="26">
        <f t="shared" si="1057"/>
        <v>0</v>
      </c>
      <c r="CU267" s="26">
        <v>0</v>
      </c>
      <c r="CV267" s="26">
        <f t="shared" si="1058"/>
        <v>0</v>
      </c>
      <c r="CW267" s="26">
        <v>0</v>
      </c>
      <c r="CX267" s="26">
        <f t="shared" si="1059"/>
        <v>0</v>
      </c>
      <c r="CY267" s="26"/>
      <c r="CZ267" s="26">
        <f t="shared" si="1060"/>
        <v>0</v>
      </c>
      <c r="DA267" s="26">
        <v>1</v>
      </c>
      <c r="DB267" s="26">
        <f t="shared" si="1061"/>
        <v>33426.067046400007</v>
      </c>
      <c r="DC267" s="26">
        <v>0</v>
      </c>
      <c r="DD267" s="26">
        <f t="shared" si="1062"/>
        <v>0</v>
      </c>
      <c r="DE267" s="26">
        <v>0</v>
      </c>
      <c r="DF267" s="26">
        <f t="shared" si="1063"/>
        <v>0</v>
      </c>
      <c r="DG267" s="26"/>
      <c r="DH267" s="26"/>
      <c r="DI267" s="26"/>
      <c r="DJ267" s="26"/>
      <c r="DK267" s="26"/>
      <c r="DL267" s="26">
        <f t="shared" si="1064"/>
        <v>0</v>
      </c>
      <c r="DM267" s="26"/>
      <c r="DN267" s="26"/>
      <c r="DO267" s="26"/>
      <c r="DP267" s="26"/>
      <c r="DQ267" s="32">
        <f t="shared" si="1065"/>
        <v>150</v>
      </c>
      <c r="DR267" s="32">
        <f t="shared" si="1066"/>
        <v>4828118.206464001</v>
      </c>
    </row>
    <row r="268" spans="1:122" ht="30" x14ac:dyDescent="0.25">
      <c r="A268" s="28"/>
      <c r="B268" s="29">
        <v>231</v>
      </c>
      <c r="C268" s="23" t="s">
        <v>330</v>
      </c>
      <c r="D268" s="24">
        <f t="shared" ref="D268:D331" si="1067">D267</f>
        <v>18150.400000000001</v>
      </c>
      <c r="E268" s="30">
        <v>1.1200000000000001</v>
      </c>
      <c r="F268" s="25">
        <v>1</v>
      </c>
      <c r="G268" s="24">
        <v>1.4</v>
      </c>
      <c r="H268" s="24">
        <v>1.68</v>
      </c>
      <c r="I268" s="24">
        <v>2.23</v>
      </c>
      <c r="J268" s="24">
        <v>2.39</v>
      </c>
      <c r="K268" s="26"/>
      <c r="L268" s="26">
        <f t="shared" si="1014"/>
        <v>0</v>
      </c>
      <c r="M268" s="26"/>
      <c r="N268" s="26">
        <f t="shared" si="1015"/>
        <v>0</v>
      </c>
      <c r="O268" s="26">
        <v>0</v>
      </c>
      <c r="P268" s="26">
        <f t="shared" si="1016"/>
        <v>0</v>
      </c>
      <c r="Q268" s="26">
        <v>1</v>
      </c>
      <c r="R268" s="26">
        <f t="shared" si="1017"/>
        <v>31305.809920000007</v>
      </c>
      <c r="S268" s="26"/>
      <c r="T268" s="26">
        <f t="shared" si="1018"/>
        <v>0</v>
      </c>
      <c r="U268" s="26">
        <v>20</v>
      </c>
      <c r="V268" s="26">
        <f t="shared" si="1019"/>
        <v>626116.19839999999</v>
      </c>
      <c r="W268" s="26">
        <v>0</v>
      </c>
      <c r="X268" s="26">
        <f t="shared" si="1020"/>
        <v>0</v>
      </c>
      <c r="Y268" s="26">
        <v>0</v>
      </c>
      <c r="Z268" s="26">
        <f t="shared" si="1021"/>
        <v>0</v>
      </c>
      <c r="AA268" s="26">
        <v>0</v>
      </c>
      <c r="AB268" s="26">
        <f t="shared" si="1022"/>
        <v>0</v>
      </c>
      <c r="AC268" s="26">
        <v>0</v>
      </c>
      <c r="AD268" s="26">
        <f t="shared" si="1023"/>
        <v>0</v>
      </c>
      <c r="AE268" s="26">
        <v>0</v>
      </c>
      <c r="AF268" s="26">
        <f t="shared" si="1024"/>
        <v>0</v>
      </c>
      <c r="AG268" s="26"/>
      <c r="AH268" s="26">
        <f t="shared" si="1025"/>
        <v>0</v>
      </c>
      <c r="AI268" s="26">
        <v>0</v>
      </c>
      <c r="AJ268" s="26">
        <f t="shared" si="1026"/>
        <v>0</v>
      </c>
      <c r="AK268" s="26">
        <v>0</v>
      </c>
      <c r="AL268" s="26">
        <f t="shared" si="1027"/>
        <v>0</v>
      </c>
      <c r="AM268" s="26">
        <v>0</v>
      </c>
      <c r="AN268" s="26">
        <f t="shared" si="1028"/>
        <v>0</v>
      </c>
      <c r="AO268" s="26">
        <v>0</v>
      </c>
      <c r="AP268" s="26">
        <f t="shared" si="1029"/>
        <v>0</v>
      </c>
      <c r="AQ268" s="26">
        <v>0</v>
      </c>
      <c r="AR268" s="26">
        <f t="shared" si="1030"/>
        <v>0</v>
      </c>
      <c r="AS268" s="26">
        <v>30</v>
      </c>
      <c r="AT268" s="26">
        <f t="shared" si="1031"/>
        <v>939174.29760000005</v>
      </c>
      <c r="AU268" s="26">
        <v>0</v>
      </c>
      <c r="AV268" s="26">
        <f t="shared" si="1032"/>
        <v>0</v>
      </c>
      <c r="AW268" s="26">
        <v>0</v>
      </c>
      <c r="AX268" s="26">
        <f t="shared" si="1033"/>
        <v>0</v>
      </c>
      <c r="AY268" s="26">
        <v>0</v>
      </c>
      <c r="AZ268" s="26">
        <f t="shared" si="1034"/>
        <v>0</v>
      </c>
      <c r="BA268" s="26">
        <v>0</v>
      </c>
      <c r="BB268" s="26">
        <f t="shared" si="1035"/>
        <v>0</v>
      </c>
      <c r="BC268" s="26">
        <v>0</v>
      </c>
      <c r="BD268" s="26">
        <f t="shared" si="1036"/>
        <v>0</v>
      </c>
      <c r="BE268" s="26">
        <v>0</v>
      </c>
      <c r="BF268" s="26">
        <f t="shared" si="1037"/>
        <v>0</v>
      </c>
      <c r="BG268" s="26">
        <v>4</v>
      </c>
      <c r="BH268" s="26">
        <f t="shared" si="1038"/>
        <v>125223.23968000003</v>
      </c>
      <c r="BI268" s="26">
        <v>0</v>
      </c>
      <c r="BJ268" s="26">
        <f t="shared" si="1039"/>
        <v>0</v>
      </c>
      <c r="BK268" s="26">
        <v>0</v>
      </c>
      <c r="BL268" s="26">
        <f t="shared" si="1040"/>
        <v>0</v>
      </c>
      <c r="BM268" s="26">
        <v>0</v>
      </c>
      <c r="BN268" s="26">
        <f t="shared" si="1041"/>
        <v>0</v>
      </c>
      <c r="BO268" s="26">
        <v>0</v>
      </c>
      <c r="BP268" s="26">
        <f t="shared" si="1042"/>
        <v>0</v>
      </c>
      <c r="BQ268" s="26"/>
      <c r="BR268" s="26">
        <f t="shared" si="1043"/>
        <v>0</v>
      </c>
      <c r="BS268" s="26"/>
      <c r="BT268" s="26">
        <f t="shared" si="1044"/>
        <v>0</v>
      </c>
      <c r="BU268" s="26">
        <v>0</v>
      </c>
      <c r="BV268" s="26">
        <f t="shared" si="1045"/>
        <v>0</v>
      </c>
      <c r="BW268" s="26">
        <v>1</v>
      </c>
      <c r="BX268" s="26">
        <f t="shared" si="1046"/>
        <v>32785.720934400008</v>
      </c>
      <c r="BY268" s="26">
        <v>0</v>
      </c>
      <c r="BZ268" s="26">
        <f t="shared" si="1047"/>
        <v>0</v>
      </c>
      <c r="CA268" s="26">
        <v>4</v>
      </c>
      <c r="CB268" s="26">
        <f t="shared" si="1048"/>
        <v>131142.88373760003</v>
      </c>
      <c r="CC268" s="26">
        <v>2</v>
      </c>
      <c r="CD268" s="26">
        <f t="shared" si="1049"/>
        <v>69328.13905920001</v>
      </c>
      <c r="CE268" s="26">
        <v>0</v>
      </c>
      <c r="CF268" s="26">
        <f t="shared" si="1050"/>
        <v>0</v>
      </c>
      <c r="CG268" s="26">
        <v>0</v>
      </c>
      <c r="CH268" s="26">
        <f t="shared" si="1051"/>
        <v>0</v>
      </c>
      <c r="CI268" s="26">
        <v>25</v>
      </c>
      <c r="CJ268" s="26">
        <f t="shared" si="1052"/>
        <v>887946.60864000022</v>
      </c>
      <c r="CK268" s="26">
        <v>0</v>
      </c>
      <c r="CL268" s="26">
        <f t="shared" si="1053"/>
        <v>0</v>
      </c>
      <c r="CM268" s="27">
        <v>0</v>
      </c>
      <c r="CN268" s="27">
        <f t="shared" si="1054"/>
        <v>0</v>
      </c>
      <c r="CO268" s="26"/>
      <c r="CP268" s="26">
        <f t="shared" si="1055"/>
        <v>0</v>
      </c>
      <c r="CQ268" s="26">
        <v>0</v>
      </c>
      <c r="CR268" s="26">
        <f t="shared" si="1056"/>
        <v>0</v>
      </c>
      <c r="CS268" s="26"/>
      <c r="CT268" s="26">
        <f t="shared" si="1057"/>
        <v>0</v>
      </c>
      <c r="CU268" s="26">
        <v>0</v>
      </c>
      <c r="CV268" s="26">
        <f t="shared" si="1058"/>
        <v>0</v>
      </c>
      <c r="CW268" s="26">
        <v>0</v>
      </c>
      <c r="CX268" s="26">
        <f t="shared" si="1059"/>
        <v>0</v>
      </c>
      <c r="CY268" s="26"/>
      <c r="CZ268" s="26">
        <f t="shared" si="1060"/>
        <v>0</v>
      </c>
      <c r="DA268" s="26">
        <v>1</v>
      </c>
      <c r="DB268" s="26">
        <f t="shared" si="1061"/>
        <v>34664.069529600005</v>
      </c>
      <c r="DC268" s="26">
        <v>0</v>
      </c>
      <c r="DD268" s="26">
        <f t="shared" si="1062"/>
        <v>0</v>
      </c>
      <c r="DE268" s="26"/>
      <c r="DF268" s="26">
        <f t="shared" si="1063"/>
        <v>0</v>
      </c>
      <c r="DG268" s="26"/>
      <c r="DH268" s="26"/>
      <c r="DI268" s="26"/>
      <c r="DJ268" s="26"/>
      <c r="DK268" s="26"/>
      <c r="DL268" s="26">
        <f t="shared" si="1064"/>
        <v>0</v>
      </c>
      <c r="DM268" s="26"/>
      <c r="DN268" s="26"/>
      <c r="DO268" s="26"/>
      <c r="DP268" s="26"/>
      <c r="DQ268" s="32">
        <f t="shared" si="1065"/>
        <v>88</v>
      </c>
      <c r="DR268" s="32">
        <f t="shared" si="1066"/>
        <v>2877686.9675008007</v>
      </c>
    </row>
    <row r="269" spans="1:122" ht="30" x14ac:dyDescent="0.25">
      <c r="A269" s="28"/>
      <c r="B269" s="29">
        <v>232</v>
      </c>
      <c r="C269" s="23" t="s">
        <v>331</v>
      </c>
      <c r="D269" s="24">
        <f t="shared" si="1067"/>
        <v>18150.400000000001</v>
      </c>
      <c r="E269" s="30">
        <v>1.62</v>
      </c>
      <c r="F269" s="25">
        <v>1</v>
      </c>
      <c r="G269" s="24">
        <v>1.4</v>
      </c>
      <c r="H269" s="24">
        <v>1.68</v>
      </c>
      <c r="I269" s="24">
        <v>2.23</v>
      </c>
      <c r="J269" s="24">
        <v>2.39</v>
      </c>
      <c r="K269" s="26"/>
      <c r="L269" s="26">
        <f t="shared" si="1014"/>
        <v>0</v>
      </c>
      <c r="M269" s="26">
        <v>64</v>
      </c>
      <c r="N269" s="26">
        <f t="shared" si="1015"/>
        <v>3424936.9190400005</v>
      </c>
      <c r="O269" s="26">
        <v>0</v>
      </c>
      <c r="P269" s="26">
        <f t="shared" si="1016"/>
        <v>0</v>
      </c>
      <c r="Q269" s="26"/>
      <c r="R269" s="26">
        <f t="shared" si="1017"/>
        <v>0</v>
      </c>
      <c r="S269" s="26">
        <v>32</v>
      </c>
      <c r="T269" s="26">
        <f t="shared" si="1018"/>
        <v>1449011.7734400004</v>
      </c>
      <c r="U269" s="26">
        <v>388</v>
      </c>
      <c r="V269" s="26">
        <f t="shared" si="1019"/>
        <v>17569267.75296</v>
      </c>
      <c r="W269" s="26">
        <v>0</v>
      </c>
      <c r="X269" s="26">
        <f t="shared" si="1020"/>
        <v>0</v>
      </c>
      <c r="Y269" s="26">
        <v>0</v>
      </c>
      <c r="Z269" s="26">
        <f t="shared" si="1021"/>
        <v>0</v>
      </c>
      <c r="AA269" s="26">
        <v>0</v>
      </c>
      <c r="AB269" s="26">
        <f t="shared" si="1022"/>
        <v>0</v>
      </c>
      <c r="AC269" s="26">
        <v>0</v>
      </c>
      <c r="AD269" s="26">
        <f t="shared" si="1023"/>
        <v>0</v>
      </c>
      <c r="AE269" s="26">
        <v>0</v>
      </c>
      <c r="AF269" s="26">
        <f t="shared" si="1024"/>
        <v>0</v>
      </c>
      <c r="AG269" s="26">
        <v>0</v>
      </c>
      <c r="AH269" s="26">
        <f t="shared" si="1025"/>
        <v>0</v>
      </c>
      <c r="AI269" s="26">
        <v>4</v>
      </c>
      <c r="AJ269" s="26">
        <f t="shared" si="1026"/>
        <v>167953.63737600003</v>
      </c>
      <c r="AK269" s="26">
        <v>0</v>
      </c>
      <c r="AL269" s="26">
        <f t="shared" si="1027"/>
        <v>0</v>
      </c>
      <c r="AM269" s="26">
        <v>8</v>
      </c>
      <c r="AN269" s="26">
        <f t="shared" si="1028"/>
        <v>335907.27475200006</v>
      </c>
      <c r="AO269" s="26">
        <v>0</v>
      </c>
      <c r="AP269" s="26">
        <f t="shared" si="1029"/>
        <v>0</v>
      </c>
      <c r="AQ269" s="26"/>
      <c r="AR269" s="26">
        <f t="shared" si="1030"/>
        <v>0</v>
      </c>
      <c r="AS269" s="26">
        <v>553</v>
      </c>
      <c r="AT269" s="26">
        <f t="shared" si="1031"/>
        <v>25040734.709760003</v>
      </c>
      <c r="AU269" s="26">
        <v>4</v>
      </c>
      <c r="AV269" s="26">
        <f t="shared" si="1032"/>
        <v>171246.84595200003</v>
      </c>
      <c r="AW269" s="26">
        <v>0</v>
      </c>
      <c r="AX269" s="26">
        <f t="shared" si="1033"/>
        <v>0</v>
      </c>
      <c r="AY269" s="26">
        <v>0</v>
      </c>
      <c r="AZ269" s="26">
        <f t="shared" si="1034"/>
        <v>0</v>
      </c>
      <c r="BA269" s="26">
        <v>0</v>
      </c>
      <c r="BB269" s="26">
        <f t="shared" si="1035"/>
        <v>0</v>
      </c>
      <c r="BC269" s="26">
        <v>0</v>
      </c>
      <c r="BD269" s="26">
        <f t="shared" si="1036"/>
        <v>0</v>
      </c>
      <c r="BE269" s="26">
        <v>0</v>
      </c>
      <c r="BF269" s="26">
        <f t="shared" si="1037"/>
        <v>0</v>
      </c>
      <c r="BG269" s="26">
        <v>75</v>
      </c>
      <c r="BH269" s="26">
        <f t="shared" si="1038"/>
        <v>3396121.3440000005</v>
      </c>
      <c r="BI269" s="26">
        <v>29</v>
      </c>
      <c r="BJ269" s="26">
        <f t="shared" si="1039"/>
        <v>1241539.6331520004</v>
      </c>
      <c r="BK269" s="26">
        <v>0</v>
      </c>
      <c r="BL269" s="26">
        <f t="shared" si="1040"/>
        <v>0</v>
      </c>
      <c r="BM269" s="26">
        <v>0</v>
      </c>
      <c r="BN269" s="26">
        <f t="shared" si="1041"/>
        <v>0</v>
      </c>
      <c r="BO269" s="26">
        <v>0</v>
      </c>
      <c r="BP269" s="26">
        <f t="shared" si="1042"/>
        <v>0</v>
      </c>
      <c r="BQ269" s="26">
        <v>5</v>
      </c>
      <c r="BR269" s="26">
        <f t="shared" si="1043"/>
        <v>250695.502848</v>
      </c>
      <c r="BS269" s="26">
        <v>2</v>
      </c>
      <c r="BT269" s="26">
        <f t="shared" si="1044"/>
        <v>94844.406988800009</v>
      </c>
      <c r="BU269" s="26">
        <v>0</v>
      </c>
      <c r="BV269" s="26">
        <f t="shared" si="1045"/>
        <v>0</v>
      </c>
      <c r="BW269" s="26">
        <v>7</v>
      </c>
      <c r="BX269" s="26">
        <f t="shared" si="1046"/>
        <v>331955.42446080007</v>
      </c>
      <c r="BY269" s="26">
        <v>0</v>
      </c>
      <c r="BZ269" s="26">
        <f t="shared" si="1047"/>
        <v>0</v>
      </c>
      <c r="CA269" s="26">
        <v>22</v>
      </c>
      <c r="CB269" s="26">
        <f t="shared" si="1048"/>
        <v>1043288.4768768002</v>
      </c>
      <c r="CC269" s="26">
        <v>5</v>
      </c>
      <c r="CD269" s="26">
        <f t="shared" si="1049"/>
        <v>250695.502848</v>
      </c>
      <c r="CE269" s="26">
        <v>0</v>
      </c>
      <c r="CF269" s="26">
        <f t="shared" si="1050"/>
        <v>0</v>
      </c>
      <c r="CG269" s="26">
        <v>0</v>
      </c>
      <c r="CH269" s="26">
        <f t="shared" si="1051"/>
        <v>0</v>
      </c>
      <c r="CI269" s="26">
        <v>317</v>
      </c>
      <c r="CJ269" s="26">
        <f t="shared" si="1052"/>
        <v>16285575.050035203</v>
      </c>
      <c r="CK269" s="26">
        <v>0</v>
      </c>
      <c r="CL269" s="26">
        <f t="shared" si="1053"/>
        <v>0</v>
      </c>
      <c r="CM269" s="27">
        <v>0</v>
      </c>
      <c r="CN269" s="27">
        <f t="shared" si="1054"/>
        <v>0</v>
      </c>
      <c r="CO269" s="26"/>
      <c r="CP269" s="26">
        <f t="shared" si="1055"/>
        <v>0</v>
      </c>
      <c r="CQ269" s="26">
        <v>0</v>
      </c>
      <c r="CR269" s="26">
        <f t="shared" si="1056"/>
        <v>0</v>
      </c>
      <c r="CS269" s="26">
        <v>18</v>
      </c>
      <c r="CT269" s="26">
        <f t="shared" si="1057"/>
        <v>924732.96814080025</v>
      </c>
      <c r="CU269" s="26">
        <v>0</v>
      </c>
      <c r="CV269" s="26">
        <f t="shared" si="1058"/>
        <v>0</v>
      </c>
      <c r="CW269" s="26">
        <v>0</v>
      </c>
      <c r="CX269" s="26">
        <f t="shared" si="1059"/>
        <v>0</v>
      </c>
      <c r="CY269" s="26"/>
      <c r="CZ269" s="26">
        <f t="shared" si="1060"/>
        <v>0</v>
      </c>
      <c r="DA269" s="26">
        <v>0</v>
      </c>
      <c r="DB269" s="26">
        <f t="shared" si="1061"/>
        <v>0</v>
      </c>
      <c r="DC269" s="26">
        <v>0</v>
      </c>
      <c r="DD269" s="26">
        <f t="shared" si="1062"/>
        <v>0</v>
      </c>
      <c r="DE269" s="26"/>
      <c r="DF269" s="26">
        <f t="shared" si="1063"/>
        <v>0</v>
      </c>
      <c r="DG269" s="26"/>
      <c r="DH269" s="26"/>
      <c r="DI269" s="26"/>
      <c r="DJ269" s="26"/>
      <c r="DK269" s="26"/>
      <c r="DL269" s="26">
        <f t="shared" si="1064"/>
        <v>0</v>
      </c>
      <c r="DM269" s="26"/>
      <c r="DN269" s="26"/>
      <c r="DO269" s="26"/>
      <c r="DP269" s="26"/>
      <c r="DQ269" s="32">
        <f t="shared" si="1065"/>
        <v>1533</v>
      </c>
      <c r="DR269" s="32">
        <f t="shared" si="1066"/>
        <v>71978507.222630411</v>
      </c>
    </row>
    <row r="270" spans="1:122" ht="30" x14ac:dyDescent="0.25">
      <c r="A270" s="28"/>
      <c r="B270" s="29">
        <v>233</v>
      </c>
      <c r="C270" s="23" t="s">
        <v>332</v>
      </c>
      <c r="D270" s="24">
        <f t="shared" si="1067"/>
        <v>18150.400000000001</v>
      </c>
      <c r="E270" s="30">
        <v>1.95</v>
      </c>
      <c r="F270" s="25">
        <v>1</v>
      </c>
      <c r="G270" s="24">
        <v>1.4</v>
      </c>
      <c r="H270" s="24">
        <v>1.68</v>
      </c>
      <c r="I270" s="24">
        <v>2.23</v>
      </c>
      <c r="J270" s="24">
        <v>2.39</v>
      </c>
      <c r="K270" s="26"/>
      <c r="L270" s="26">
        <f t="shared" si="1014"/>
        <v>0</v>
      </c>
      <c r="M270" s="26">
        <v>37</v>
      </c>
      <c r="N270" s="26">
        <f t="shared" si="1015"/>
        <v>2383383.4752000002</v>
      </c>
      <c r="O270" s="26"/>
      <c r="P270" s="26">
        <f t="shared" si="1016"/>
        <v>0</v>
      </c>
      <c r="Q270" s="26">
        <v>0</v>
      </c>
      <c r="R270" s="26">
        <f t="shared" si="1017"/>
        <v>0</v>
      </c>
      <c r="S270" s="26">
        <v>37</v>
      </c>
      <c r="T270" s="26">
        <f t="shared" si="1018"/>
        <v>2016709.0944000003</v>
      </c>
      <c r="U270" s="26">
        <v>217</v>
      </c>
      <c r="V270" s="26">
        <f t="shared" si="1019"/>
        <v>11827726.3104</v>
      </c>
      <c r="W270" s="26">
        <v>0</v>
      </c>
      <c r="X270" s="26">
        <f t="shared" si="1020"/>
        <v>0</v>
      </c>
      <c r="Y270" s="26">
        <v>0</v>
      </c>
      <c r="Z270" s="26">
        <f t="shared" si="1021"/>
        <v>0</v>
      </c>
      <c r="AA270" s="26">
        <v>0</v>
      </c>
      <c r="AB270" s="26">
        <f t="shared" si="1022"/>
        <v>0</v>
      </c>
      <c r="AC270" s="26">
        <v>0</v>
      </c>
      <c r="AD270" s="26">
        <f t="shared" si="1023"/>
        <v>0</v>
      </c>
      <c r="AE270" s="26">
        <v>0</v>
      </c>
      <c r="AF270" s="26">
        <f t="shared" si="1024"/>
        <v>0</v>
      </c>
      <c r="AG270" s="26">
        <v>0</v>
      </c>
      <c r="AH270" s="26">
        <f t="shared" si="1025"/>
        <v>0</v>
      </c>
      <c r="AI270" s="26"/>
      <c r="AJ270" s="26">
        <f t="shared" si="1026"/>
        <v>0</v>
      </c>
      <c r="AK270" s="26">
        <v>0</v>
      </c>
      <c r="AL270" s="26">
        <f t="shared" si="1027"/>
        <v>0</v>
      </c>
      <c r="AM270" s="26">
        <v>1</v>
      </c>
      <c r="AN270" s="26">
        <f t="shared" si="1028"/>
        <v>50541.603839999996</v>
      </c>
      <c r="AO270" s="26">
        <v>0</v>
      </c>
      <c r="AP270" s="26">
        <f t="shared" si="1029"/>
        <v>0</v>
      </c>
      <c r="AQ270" s="26">
        <v>0</v>
      </c>
      <c r="AR270" s="26">
        <f t="shared" si="1030"/>
        <v>0</v>
      </c>
      <c r="AS270" s="26">
        <v>23</v>
      </c>
      <c r="AT270" s="26">
        <f t="shared" si="1031"/>
        <v>1253629.9776000001</v>
      </c>
      <c r="AU270" s="26"/>
      <c r="AV270" s="26">
        <f t="shared" si="1032"/>
        <v>0</v>
      </c>
      <c r="AW270" s="26">
        <v>0</v>
      </c>
      <c r="AX270" s="26">
        <f t="shared" si="1033"/>
        <v>0</v>
      </c>
      <c r="AY270" s="26">
        <v>0</v>
      </c>
      <c r="AZ270" s="26">
        <f t="shared" si="1034"/>
        <v>0</v>
      </c>
      <c r="BA270" s="26">
        <v>0</v>
      </c>
      <c r="BB270" s="26">
        <f t="shared" si="1035"/>
        <v>0</v>
      </c>
      <c r="BC270" s="26">
        <v>0</v>
      </c>
      <c r="BD270" s="26">
        <f t="shared" si="1036"/>
        <v>0</v>
      </c>
      <c r="BE270" s="26">
        <v>0</v>
      </c>
      <c r="BF270" s="26">
        <f t="shared" si="1037"/>
        <v>0</v>
      </c>
      <c r="BG270" s="26">
        <v>15</v>
      </c>
      <c r="BH270" s="26">
        <f t="shared" si="1038"/>
        <v>817584.76799999992</v>
      </c>
      <c r="BI270" s="26">
        <v>2</v>
      </c>
      <c r="BJ270" s="26">
        <f t="shared" si="1039"/>
        <v>103065.23135999999</v>
      </c>
      <c r="BK270" s="26">
        <v>0</v>
      </c>
      <c r="BL270" s="26">
        <f t="shared" si="1040"/>
        <v>0</v>
      </c>
      <c r="BM270" s="26">
        <v>0</v>
      </c>
      <c r="BN270" s="26">
        <f t="shared" si="1041"/>
        <v>0</v>
      </c>
      <c r="BO270" s="26">
        <v>0</v>
      </c>
      <c r="BP270" s="26">
        <f t="shared" si="1042"/>
        <v>0</v>
      </c>
      <c r="BQ270" s="26">
        <v>0</v>
      </c>
      <c r="BR270" s="26">
        <f t="shared" si="1043"/>
        <v>0</v>
      </c>
      <c r="BS270" s="26">
        <v>0</v>
      </c>
      <c r="BT270" s="26">
        <f t="shared" si="1044"/>
        <v>0</v>
      </c>
      <c r="BU270" s="26">
        <v>0</v>
      </c>
      <c r="BV270" s="26">
        <f t="shared" si="1045"/>
        <v>0</v>
      </c>
      <c r="BW270" s="26">
        <v>1</v>
      </c>
      <c r="BX270" s="26">
        <f t="shared" si="1046"/>
        <v>57082.281983999994</v>
      </c>
      <c r="BY270" s="26">
        <v>0</v>
      </c>
      <c r="BZ270" s="26">
        <f t="shared" si="1047"/>
        <v>0</v>
      </c>
      <c r="CA270" s="26">
        <v>0</v>
      </c>
      <c r="CB270" s="26">
        <f t="shared" si="1048"/>
        <v>0</v>
      </c>
      <c r="CC270" s="26">
        <v>0</v>
      </c>
      <c r="CD270" s="26">
        <f t="shared" si="1049"/>
        <v>0</v>
      </c>
      <c r="CE270" s="26">
        <v>0</v>
      </c>
      <c r="CF270" s="26">
        <f t="shared" si="1050"/>
        <v>0</v>
      </c>
      <c r="CG270" s="26">
        <v>0</v>
      </c>
      <c r="CH270" s="26">
        <f t="shared" si="1051"/>
        <v>0</v>
      </c>
      <c r="CI270" s="26">
        <v>6</v>
      </c>
      <c r="CJ270" s="26">
        <f t="shared" si="1052"/>
        <v>371034.83289600001</v>
      </c>
      <c r="CK270" s="26">
        <v>0</v>
      </c>
      <c r="CL270" s="26">
        <f t="shared" si="1053"/>
        <v>0</v>
      </c>
      <c r="CM270" s="27">
        <v>0</v>
      </c>
      <c r="CN270" s="27">
        <f t="shared" si="1054"/>
        <v>0</v>
      </c>
      <c r="CO270" s="26"/>
      <c r="CP270" s="26">
        <f t="shared" si="1055"/>
        <v>0</v>
      </c>
      <c r="CQ270" s="26">
        <v>0</v>
      </c>
      <c r="CR270" s="26">
        <f t="shared" si="1056"/>
        <v>0</v>
      </c>
      <c r="CS270" s="26">
        <v>6</v>
      </c>
      <c r="CT270" s="26">
        <f t="shared" si="1057"/>
        <v>371034.83289600001</v>
      </c>
      <c r="CU270" s="26">
        <v>0</v>
      </c>
      <c r="CV270" s="26">
        <f t="shared" si="1058"/>
        <v>0</v>
      </c>
      <c r="CW270" s="26">
        <v>0</v>
      </c>
      <c r="CX270" s="26">
        <f t="shared" si="1059"/>
        <v>0</v>
      </c>
      <c r="CY270" s="26">
        <v>0</v>
      </c>
      <c r="CZ270" s="26">
        <f t="shared" si="1060"/>
        <v>0</v>
      </c>
      <c r="DA270" s="26">
        <v>1</v>
      </c>
      <c r="DB270" s="26">
        <f t="shared" si="1061"/>
        <v>60352.621055999989</v>
      </c>
      <c r="DC270" s="26">
        <v>0</v>
      </c>
      <c r="DD270" s="26">
        <f t="shared" si="1062"/>
        <v>0</v>
      </c>
      <c r="DE270" s="26">
        <v>0</v>
      </c>
      <c r="DF270" s="26">
        <f t="shared" si="1063"/>
        <v>0</v>
      </c>
      <c r="DG270" s="26"/>
      <c r="DH270" s="26"/>
      <c r="DI270" s="26"/>
      <c r="DJ270" s="26"/>
      <c r="DK270" s="26"/>
      <c r="DL270" s="26">
        <f t="shared" si="1064"/>
        <v>0</v>
      </c>
      <c r="DM270" s="26"/>
      <c r="DN270" s="26"/>
      <c r="DO270" s="26"/>
      <c r="DP270" s="26"/>
      <c r="DQ270" s="32">
        <f t="shared" si="1065"/>
        <v>346</v>
      </c>
      <c r="DR270" s="32">
        <f t="shared" si="1066"/>
        <v>19312145.029632006</v>
      </c>
    </row>
    <row r="271" spans="1:122" ht="30" x14ac:dyDescent="0.25">
      <c r="A271" s="28"/>
      <c r="B271" s="29">
        <v>234</v>
      </c>
      <c r="C271" s="23" t="s">
        <v>333</v>
      </c>
      <c r="D271" s="24">
        <f t="shared" si="1067"/>
        <v>18150.400000000001</v>
      </c>
      <c r="E271" s="30">
        <v>2.14</v>
      </c>
      <c r="F271" s="25">
        <v>1</v>
      </c>
      <c r="G271" s="24">
        <v>1.4</v>
      </c>
      <c r="H271" s="24">
        <v>1.68</v>
      </c>
      <c r="I271" s="24">
        <v>2.23</v>
      </c>
      <c r="J271" s="24">
        <v>2.39</v>
      </c>
      <c r="K271" s="26"/>
      <c r="L271" s="26">
        <f t="shared" si="1014"/>
        <v>0</v>
      </c>
      <c r="M271" s="26"/>
      <c r="N271" s="26">
        <f t="shared" si="1015"/>
        <v>0</v>
      </c>
      <c r="O271" s="26"/>
      <c r="P271" s="26">
        <f t="shared" si="1016"/>
        <v>0</v>
      </c>
      <c r="Q271" s="26"/>
      <c r="R271" s="26">
        <f t="shared" si="1017"/>
        <v>0</v>
      </c>
      <c r="S271" s="26"/>
      <c r="T271" s="26">
        <f t="shared" si="1018"/>
        <v>0</v>
      </c>
      <c r="U271" s="26"/>
      <c r="V271" s="26">
        <f t="shared" si="1019"/>
        <v>0</v>
      </c>
      <c r="W271" s="26"/>
      <c r="X271" s="26">
        <f t="shared" si="1020"/>
        <v>0</v>
      </c>
      <c r="Y271" s="26"/>
      <c r="Z271" s="26">
        <f t="shared" si="1021"/>
        <v>0</v>
      </c>
      <c r="AA271" s="26"/>
      <c r="AB271" s="26">
        <f t="shared" si="1022"/>
        <v>0</v>
      </c>
      <c r="AC271" s="26"/>
      <c r="AD271" s="26">
        <f t="shared" si="1023"/>
        <v>0</v>
      </c>
      <c r="AE271" s="26"/>
      <c r="AF271" s="26">
        <f t="shared" si="1024"/>
        <v>0</v>
      </c>
      <c r="AG271" s="26"/>
      <c r="AH271" s="26">
        <f t="shared" si="1025"/>
        <v>0</v>
      </c>
      <c r="AI271" s="26"/>
      <c r="AJ271" s="26">
        <f t="shared" si="1026"/>
        <v>0</v>
      </c>
      <c r="AK271" s="26"/>
      <c r="AL271" s="26">
        <f t="shared" si="1027"/>
        <v>0</v>
      </c>
      <c r="AM271" s="26"/>
      <c r="AN271" s="26">
        <f t="shared" si="1028"/>
        <v>0</v>
      </c>
      <c r="AO271" s="26"/>
      <c r="AP271" s="26">
        <f t="shared" si="1029"/>
        <v>0</v>
      </c>
      <c r="AQ271" s="26"/>
      <c r="AR271" s="26">
        <f t="shared" si="1030"/>
        <v>0</v>
      </c>
      <c r="AS271" s="26"/>
      <c r="AT271" s="26">
        <f t="shared" si="1031"/>
        <v>0</v>
      </c>
      <c r="AU271" s="26"/>
      <c r="AV271" s="26">
        <f t="shared" si="1032"/>
        <v>0</v>
      </c>
      <c r="AW271" s="26"/>
      <c r="AX271" s="26">
        <f t="shared" si="1033"/>
        <v>0</v>
      </c>
      <c r="AY271" s="26"/>
      <c r="AZ271" s="26">
        <f t="shared" si="1034"/>
        <v>0</v>
      </c>
      <c r="BA271" s="26"/>
      <c r="BB271" s="26">
        <f t="shared" si="1035"/>
        <v>0</v>
      </c>
      <c r="BC271" s="26"/>
      <c r="BD271" s="26">
        <f t="shared" si="1036"/>
        <v>0</v>
      </c>
      <c r="BE271" s="26"/>
      <c r="BF271" s="26">
        <f t="shared" si="1037"/>
        <v>0</v>
      </c>
      <c r="BG271" s="26">
        <v>10</v>
      </c>
      <c r="BH271" s="26">
        <f t="shared" si="1038"/>
        <v>598164.58239999996</v>
      </c>
      <c r="BI271" s="26"/>
      <c r="BJ271" s="26">
        <f t="shared" si="1039"/>
        <v>0</v>
      </c>
      <c r="BK271" s="26"/>
      <c r="BL271" s="26">
        <f t="shared" si="1040"/>
        <v>0</v>
      </c>
      <c r="BM271" s="26"/>
      <c r="BN271" s="26">
        <f t="shared" si="1041"/>
        <v>0</v>
      </c>
      <c r="BO271" s="26"/>
      <c r="BP271" s="26">
        <f t="shared" si="1042"/>
        <v>0</v>
      </c>
      <c r="BQ271" s="26"/>
      <c r="BR271" s="26">
        <f t="shared" si="1043"/>
        <v>0</v>
      </c>
      <c r="BS271" s="26"/>
      <c r="BT271" s="26">
        <f t="shared" si="1044"/>
        <v>0</v>
      </c>
      <c r="BU271" s="26"/>
      <c r="BV271" s="26">
        <f t="shared" si="1045"/>
        <v>0</v>
      </c>
      <c r="BW271" s="26"/>
      <c r="BX271" s="26">
        <f t="shared" si="1046"/>
        <v>0</v>
      </c>
      <c r="BY271" s="26"/>
      <c r="BZ271" s="26">
        <f t="shared" si="1047"/>
        <v>0</v>
      </c>
      <c r="CA271" s="26"/>
      <c r="CB271" s="26">
        <f t="shared" si="1048"/>
        <v>0</v>
      </c>
      <c r="CC271" s="26"/>
      <c r="CD271" s="26">
        <f t="shared" si="1049"/>
        <v>0</v>
      </c>
      <c r="CE271" s="26"/>
      <c r="CF271" s="26">
        <f t="shared" si="1050"/>
        <v>0</v>
      </c>
      <c r="CG271" s="26"/>
      <c r="CH271" s="26">
        <f t="shared" si="1051"/>
        <v>0</v>
      </c>
      <c r="CI271" s="26">
        <v>3</v>
      </c>
      <c r="CJ271" s="26">
        <f t="shared" si="1052"/>
        <v>203593.47240960004</v>
      </c>
      <c r="CK271" s="26"/>
      <c r="CL271" s="26">
        <f t="shared" si="1053"/>
        <v>0</v>
      </c>
      <c r="CM271" s="27"/>
      <c r="CN271" s="27">
        <f t="shared" si="1054"/>
        <v>0</v>
      </c>
      <c r="CO271" s="26"/>
      <c r="CP271" s="26">
        <f t="shared" si="1055"/>
        <v>0</v>
      </c>
      <c r="CQ271" s="26"/>
      <c r="CR271" s="26">
        <f t="shared" si="1056"/>
        <v>0</v>
      </c>
      <c r="CS271" s="26"/>
      <c r="CT271" s="26">
        <f t="shared" si="1057"/>
        <v>0</v>
      </c>
      <c r="CU271" s="26"/>
      <c r="CV271" s="26">
        <f t="shared" si="1058"/>
        <v>0</v>
      </c>
      <c r="CW271" s="26"/>
      <c r="CX271" s="26">
        <f t="shared" si="1059"/>
        <v>0</v>
      </c>
      <c r="CY271" s="26"/>
      <c r="CZ271" s="26">
        <f t="shared" si="1060"/>
        <v>0</v>
      </c>
      <c r="DA271" s="26"/>
      <c r="DB271" s="26">
        <f t="shared" si="1061"/>
        <v>0</v>
      </c>
      <c r="DC271" s="26"/>
      <c r="DD271" s="26">
        <f t="shared" si="1062"/>
        <v>0</v>
      </c>
      <c r="DE271" s="26"/>
      <c r="DF271" s="26">
        <f t="shared" si="1063"/>
        <v>0</v>
      </c>
      <c r="DG271" s="26"/>
      <c r="DH271" s="26"/>
      <c r="DI271" s="26"/>
      <c r="DJ271" s="26"/>
      <c r="DK271" s="26"/>
      <c r="DL271" s="26">
        <f t="shared" si="1064"/>
        <v>0</v>
      </c>
      <c r="DM271" s="26"/>
      <c r="DN271" s="26"/>
      <c r="DO271" s="26"/>
      <c r="DP271" s="26"/>
      <c r="DQ271" s="32">
        <f t="shared" si="1065"/>
        <v>13</v>
      </c>
      <c r="DR271" s="32">
        <f t="shared" si="1066"/>
        <v>801758.0548096</v>
      </c>
    </row>
    <row r="272" spans="1:122" ht="30" x14ac:dyDescent="0.25">
      <c r="A272" s="28"/>
      <c r="B272" s="29">
        <v>235</v>
      </c>
      <c r="C272" s="23" t="s">
        <v>334</v>
      </c>
      <c r="D272" s="24">
        <f t="shared" si="1067"/>
        <v>18150.400000000001</v>
      </c>
      <c r="E272" s="30">
        <v>4.13</v>
      </c>
      <c r="F272" s="25">
        <v>1</v>
      </c>
      <c r="G272" s="24">
        <v>1.4</v>
      </c>
      <c r="H272" s="24">
        <v>1.68</v>
      </c>
      <c r="I272" s="24">
        <v>2.23</v>
      </c>
      <c r="J272" s="24">
        <v>2.39</v>
      </c>
      <c r="K272" s="26"/>
      <c r="L272" s="26">
        <f t="shared" si="1014"/>
        <v>0</v>
      </c>
      <c r="M272" s="26"/>
      <c r="N272" s="26">
        <f t="shared" si="1015"/>
        <v>0</v>
      </c>
      <c r="O272" s="26"/>
      <c r="P272" s="26">
        <f t="shared" si="1016"/>
        <v>0</v>
      </c>
      <c r="Q272" s="26"/>
      <c r="R272" s="26">
        <f t="shared" si="1017"/>
        <v>0</v>
      </c>
      <c r="S272" s="26"/>
      <c r="T272" s="26">
        <f t="shared" si="1018"/>
        <v>0</v>
      </c>
      <c r="U272" s="26"/>
      <c r="V272" s="26">
        <f t="shared" si="1019"/>
        <v>0</v>
      </c>
      <c r="W272" s="26"/>
      <c r="X272" s="26">
        <f t="shared" si="1020"/>
        <v>0</v>
      </c>
      <c r="Y272" s="26"/>
      <c r="Z272" s="26">
        <f t="shared" si="1021"/>
        <v>0</v>
      </c>
      <c r="AA272" s="26"/>
      <c r="AB272" s="26">
        <f t="shared" si="1022"/>
        <v>0</v>
      </c>
      <c r="AC272" s="26"/>
      <c r="AD272" s="26">
        <f t="shared" si="1023"/>
        <v>0</v>
      </c>
      <c r="AE272" s="26"/>
      <c r="AF272" s="26">
        <f t="shared" si="1024"/>
        <v>0</v>
      </c>
      <c r="AG272" s="26"/>
      <c r="AH272" s="26">
        <f t="shared" si="1025"/>
        <v>0</v>
      </c>
      <c r="AI272" s="26"/>
      <c r="AJ272" s="26">
        <f t="shared" si="1026"/>
        <v>0</v>
      </c>
      <c r="AK272" s="26"/>
      <c r="AL272" s="26">
        <f t="shared" si="1027"/>
        <v>0</v>
      </c>
      <c r="AM272" s="26"/>
      <c r="AN272" s="26">
        <f t="shared" si="1028"/>
        <v>0</v>
      </c>
      <c r="AO272" s="26"/>
      <c r="AP272" s="26">
        <f t="shared" si="1029"/>
        <v>0</v>
      </c>
      <c r="AQ272" s="26"/>
      <c r="AR272" s="26">
        <f t="shared" si="1030"/>
        <v>0</v>
      </c>
      <c r="AS272" s="26"/>
      <c r="AT272" s="26">
        <f t="shared" si="1031"/>
        <v>0</v>
      </c>
      <c r="AU272" s="26"/>
      <c r="AV272" s="26">
        <f t="shared" si="1032"/>
        <v>0</v>
      </c>
      <c r="AW272" s="26"/>
      <c r="AX272" s="26">
        <f t="shared" si="1033"/>
        <v>0</v>
      </c>
      <c r="AY272" s="26"/>
      <c r="AZ272" s="26">
        <f t="shared" si="1034"/>
        <v>0</v>
      </c>
      <c r="BA272" s="26"/>
      <c r="BB272" s="26">
        <f t="shared" si="1035"/>
        <v>0</v>
      </c>
      <c r="BC272" s="26"/>
      <c r="BD272" s="26">
        <f t="shared" si="1036"/>
        <v>0</v>
      </c>
      <c r="BE272" s="26"/>
      <c r="BF272" s="26">
        <f t="shared" si="1037"/>
        <v>0</v>
      </c>
      <c r="BG272" s="26"/>
      <c r="BH272" s="26">
        <f t="shared" si="1038"/>
        <v>0</v>
      </c>
      <c r="BI272" s="26"/>
      <c r="BJ272" s="26">
        <f t="shared" si="1039"/>
        <v>0</v>
      </c>
      <c r="BK272" s="26"/>
      <c r="BL272" s="26">
        <f t="shared" si="1040"/>
        <v>0</v>
      </c>
      <c r="BM272" s="26"/>
      <c r="BN272" s="26">
        <f t="shared" si="1041"/>
        <v>0</v>
      </c>
      <c r="BO272" s="26"/>
      <c r="BP272" s="26">
        <f t="shared" si="1042"/>
        <v>0</v>
      </c>
      <c r="BQ272" s="26"/>
      <c r="BR272" s="26">
        <f t="shared" si="1043"/>
        <v>0</v>
      </c>
      <c r="BS272" s="26"/>
      <c r="BT272" s="26">
        <f t="shared" si="1044"/>
        <v>0</v>
      </c>
      <c r="BU272" s="26"/>
      <c r="BV272" s="26">
        <f t="shared" si="1045"/>
        <v>0</v>
      </c>
      <c r="BW272" s="26"/>
      <c r="BX272" s="26">
        <f t="shared" si="1046"/>
        <v>0</v>
      </c>
      <c r="BY272" s="26"/>
      <c r="BZ272" s="26">
        <f t="shared" si="1047"/>
        <v>0</v>
      </c>
      <c r="CA272" s="26"/>
      <c r="CB272" s="26">
        <f t="shared" si="1048"/>
        <v>0</v>
      </c>
      <c r="CC272" s="26"/>
      <c r="CD272" s="26">
        <f t="shared" si="1049"/>
        <v>0</v>
      </c>
      <c r="CE272" s="26"/>
      <c r="CF272" s="26">
        <f t="shared" si="1050"/>
        <v>0</v>
      </c>
      <c r="CG272" s="26"/>
      <c r="CH272" s="26">
        <f t="shared" si="1051"/>
        <v>0</v>
      </c>
      <c r="CI272" s="26"/>
      <c r="CJ272" s="26">
        <f t="shared" si="1052"/>
        <v>0</v>
      </c>
      <c r="CK272" s="26"/>
      <c r="CL272" s="26">
        <f t="shared" si="1053"/>
        <v>0</v>
      </c>
      <c r="CM272" s="27"/>
      <c r="CN272" s="27">
        <f t="shared" si="1054"/>
        <v>0</v>
      </c>
      <c r="CO272" s="26"/>
      <c r="CP272" s="26">
        <f t="shared" si="1055"/>
        <v>0</v>
      </c>
      <c r="CQ272" s="26"/>
      <c r="CR272" s="26">
        <f t="shared" si="1056"/>
        <v>0</v>
      </c>
      <c r="CS272" s="26"/>
      <c r="CT272" s="26">
        <f t="shared" si="1057"/>
        <v>0</v>
      </c>
      <c r="CU272" s="26"/>
      <c r="CV272" s="26">
        <f t="shared" si="1058"/>
        <v>0</v>
      </c>
      <c r="CW272" s="26"/>
      <c r="CX272" s="26">
        <f t="shared" si="1059"/>
        <v>0</v>
      </c>
      <c r="CY272" s="26"/>
      <c r="CZ272" s="26">
        <f t="shared" si="1060"/>
        <v>0</v>
      </c>
      <c r="DA272" s="26"/>
      <c r="DB272" s="26">
        <f t="shared" si="1061"/>
        <v>0</v>
      </c>
      <c r="DC272" s="26"/>
      <c r="DD272" s="26">
        <f t="shared" si="1062"/>
        <v>0</v>
      </c>
      <c r="DE272" s="26"/>
      <c r="DF272" s="26">
        <f t="shared" si="1063"/>
        <v>0</v>
      </c>
      <c r="DG272" s="26"/>
      <c r="DH272" s="26"/>
      <c r="DI272" s="26"/>
      <c r="DJ272" s="26"/>
      <c r="DK272" s="26"/>
      <c r="DL272" s="26">
        <f t="shared" si="1064"/>
        <v>0</v>
      </c>
      <c r="DM272" s="26"/>
      <c r="DN272" s="26"/>
      <c r="DO272" s="26"/>
      <c r="DP272" s="26"/>
      <c r="DQ272" s="32">
        <f t="shared" si="1065"/>
        <v>0</v>
      </c>
      <c r="DR272" s="32">
        <f t="shared" si="1066"/>
        <v>0</v>
      </c>
    </row>
    <row r="273" spans="1:122" x14ac:dyDescent="0.25">
      <c r="A273" s="28">
        <v>31</v>
      </c>
      <c r="B273" s="43"/>
      <c r="C273" s="47" t="s">
        <v>335</v>
      </c>
      <c r="D273" s="24">
        <f t="shared" si="1067"/>
        <v>18150.400000000001</v>
      </c>
      <c r="E273" s="30"/>
      <c r="F273" s="25">
        <v>1</v>
      </c>
      <c r="G273" s="24">
        <v>1.4</v>
      </c>
      <c r="H273" s="24">
        <v>1.68</v>
      </c>
      <c r="I273" s="24">
        <v>2.23</v>
      </c>
      <c r="J273" s="24">
        <v>2.39</v>
      </c>
      <c r="K273" s="31">
        <f t="shared" ref="K273:Z273" si="1068">SUM(K274:K292)</f>
        <v>0</v>
      </c>
      <c r="L273" s="31">
        <f t="shared" si="1068"/>
        <v>0</v>
      </c>
      <c r="M273" s="31">
        <f t="shared" si="1068"/>
        <v>838</v>
      </c>
      <c r="N273" s="31">
        <f t="shared" si="1068"/>
        <v>24889592.698879998</v>
      </c>
      <c r="O273" s="31">
        <f t="shared" si="1068"/>
        <v>0</v>
      </c>
      <c r="P273" s="31">
        <f t="shared" si="1068"/>
        <v>0</v>
      </c>
      <c r="Q273" s="31">
        <f t="shared" si="1068"/>
        <v>1144</v>
      </c>
      <c r="R273" s="31">
        <f t="shared" si="1068"/>
        <v>41814778.987520009</v>
      </c>
      <c r="S273" s="31">
        <f t="shared" si="1068"/>
        <v>167</v>
      </c>
      <c r="T273" s="31">
        <f t="shared" si="1068"/>
        <v>6335233.7664000019</v>
      </c>
      <c r="U273" s="31">
        <f t="shared" si="1068"/>
        <v>622</v>
      </c>
      <c r="V273" s="31">
        <f t="shared" si="1068"/>
        <v>19584020.234240007</v>
      </c>
      <c r="W273" s="31">
        <f t="shared" si="1068"/>
        <v>0</v>
      </c>
      <c r="X273" s="31">
        <f t="shared" si="1068"/>
        <v>0</v>
      </c>
      <c r="Y273" s="31">
        <f t="shared" si="1068"/>
        <v>0</v>
      </c>
      <c r="Z273" s="31">
        <f t="shared" si="1068"/>
        <v>0</v>
      </c>
      <c r="AA273" s="31">
        <f t="shared" ref="AA273:AP273" si="1069">SUM(AA274:AA292)</f>
        <v>0</v>
      </c>
      <c r="AB273" s="31">
        <f t="shared" si="1069"/>
        <v>0</v>
      </c>
      <c r="AC273" s="31">
        <f t="shared" si="1069"/>
        <v>170</v>
      </c>
      <c r="AD273" s="31">
        <f t="shared" si="1069"/>
        <v>3330531.606528</v>
      </c>
      <c r="AE273" s="31">
        <f t="shared" si="1069"/>
        <v>83</v>
      </c>
      <c r="AF273" s="31">
        <f t="shared" si="1069"/>
        <v>1684972.9630719998</v>
      </c>
      <c r="AG273" s="31">
        <f t="shared" si="1069"/>
        <v>173</v>
      </c>
      <c r="AH273" s="31">
        <f t="shared" si="1069"/>
        <v>3396136.5903359996</v>
      </c>
      <c r="AI273" s="31">
        <f t="shared" si="1069"/>
        <v>167</v>
      </c>
      <c r="AJ273" s="31">
        <f t="shared" si="1069"/>
        <v>3363478.9386240002</v>
      </c>
      <c r="AK273" s="31">
        <f t="shared" si="1069"/>
        <v>40</v>
      </c>
      <c r="AL273" s="31">
        <f t="shared" si="1069"/>
        <v>741581.78303999989</v>
      </c>
      <c r="AM273" s="31">
        <f t="shared" si="1069"/>
        <v>133</v>
      </c>
      <c r="AN273" s="31">
        <f t="shared" si="1069"/>
        <v>2940743.7803519997</v>
      </c>
      <c r="AO273" s="31">
        <f t="shared" si="1069"/>
        <v>10</v>
      </c>
      <c r="AP273" s="31">
        <f t="shared" si="1069"/>
        <v>275170.95423999993</v>
      </c>
      <c r="AQ273" s="31">
        <f t="shared" ref="AQ273:BF273" si="1070">SUM(AQ274:AQ292)</f>
        <v>729</v>
      </c>
      <c r="AR273" s="31">
        <f t="shared" si="1070"/>
        <v>15438378.848255999</v>
      </c>
      <c r="AS273" s="31">
        <f t="shared" si="1070"/>
        <v>338</v>
      </c>
      <c r="AT273" s="31">
        <f t="shared" si="1070"/>
        <v>7762443.27936</v>
      </c>
      <c r="AU273" s="31">
        <f t="shared" si="1070"/>
        <v>335</v>
      </c>
      <c r="AV273" s="31">
        <f t="shared" si="1070"/>
        <v>9590880.4526080023</v>
      </c>
      <c r="AW273" s="31">
        <f t="shared" si="1070"/>
        <v>0</v>
      </c>
      <c r="AX273" s="31">
        <f t="shared" si="1070"/>
        <v>0</v>
      </c>
      <c r="AY273" s="31">
        <f t="shared" si="1070"/>
        <v>0</v>
      </c>
      <c r="AZ273" s="31">
        <f t="shared" si="1070"/>
        <v>0</v>
      </c>
      <c r="BA273" s="31">
        <f t="shared" si="1070"/>
        <v>0</v>
      </c>
      <c r="BB273" s="31">
        <f t="shared" si="1070"/>
        <v>0</v>
      </c>
      <c r="BC273" s="31">
        <f t="shared" si="1070"/>
        <v>0</v>
      </c>
      <c r="BD273" s="31">
        <f t="shared" si="1070"/>
        <v>0</v>
      </c>
      <c r="BE273" s="31">
        <f t="shared" si="1070"/>
        <v>0</v>
      </c>
      <c r="BF273" s="31">
        <f t="shared" si="1070"/>
        <v>0</v>
      </c>
      <c r="BG273" s="31">
        <f t="shared" ref="BG273:BV273" si="1071">SUM(BG274:BG292)</f>
        <v>62</v>
      </c>
      <c r="BH273" s="31">
        <f t="shared" si="1071"/>
        <v>1857943.9155200003</v>
      </c>
      <c r="BI273" s="31">
        <f t="shared" si="1071"/>
        <v>18</v>
      </c>
      <c r="BJ273" s="31">
        <f t="shared" si="1071"/>
        <v>389533.72057599999</v>
      </c>
      <c r="BK273" s="31">
        <f t="shared" si="1071"/>
        <v>52</v>
      </c>
      <c r="BL273" s="31">
        <f t="shared" si="1071"/>
        <v>877309.7482240001</v>
      </c>
      <c r="BM273" s="31">
        <f t="shared" si="1071"/>
        <v>43</v>
      </c>
      <c r="BN273" s="31">
        <f t="shared" si="1071"/>
        <v>1417726.2919679999</v>
      </c>
      <c r="BO273" s="31">
        <f t="shared" si="1071"/>
        <v>50</v>
      </c>
      <c r="BP273" s="31">
        <f t="shared" si="1071"/>
        <v>2077008.3532799999</v>
      </c>
      <c r="BQ273" s="31">
        <f t="shared" si="1071"/>
        <v>138</v>
      </c>
      <c r="BR273" s="31">
        <f t="shared" si="1071"/>
        <v>3668510.8583423998</v>
      </c>
      <c r="BS273" s="31">
        <f t="shared" si="1071"/>
        <v>156</v>
      </c>
      <c r="BT273" s="31">
        <f t="shared" si="1071"/>
        <v>3658535.1806975994</v>
      </c>
      <c r="BU273" s="31">
        <f t="shared" si="1071"/>
        <v>176</v>
      </c>
      <c r="BV273" s="31">
        <f t="shared" si="1071"/>
        <v>6105059.8318079989</v>
      </c>
      <c r="BW273" s="31">
        <f t="shared" ref="BW273:CL273" si="1072">SUM(BW274:BW292)</f>
        <v>230</v>
      </c>
      <c r="BX273" s="31">
        <f t="shared" si="1072"/>
        <v>6104876.8757760013</v>
      </c>
      <c r="BY273" s="31">
        <f t="shared" si="1072"/>
        <v>0</v>
      </c>
      <c r="BZ273" s="31">
        <f t="shared" si="1072"/>
        <v>0</v>
      </c>
      <c r="CA273" s="31">
        <f t="shared" si="1072"/>
        <v>453</v>
      </c>
      <c r="CB273" s="31">
        <f t="shared" si="1072"/>
        <v>12378366.030643199</v>
      </c>
      <c r="CC273" s="31">
        <f t="shared" si="1072"/>
        <v>176</v>
      </c>
      <c r="CD273" s="31">
        <f t="shared" si="1072"/>
        <v>4272037.0689024003</v>
      </c>
      <c r="CE273" s="31">
        <f t="shared" si="1072"/>
        <v>117</v>
      </c>
      <c r="CF273" s="31">
        <f t="shared" si="1072"/>
        <v>2975229.4677503994</v>
      </c>
      <c r="CG273" s="31">
        <f t="shared" si="1072"/>
        <v>0</v>
      </c>
      <c r="CH273" s="31">
        <f t="shared" si="1072"/>
        <v>0</v>
      </c>
      <c r="CI273" s="31">
        <f t="shared" si="1072"/>
        <v>279</v>
      </c>
      <c r="CJ273" s="31">
        <f t="shared" si="1072"/>
        <v>8455788.7045632005</v>
      </c>
      <c r="CK273" s="31">
        <f t="shared" si="1072"/>
        <v>0</v>
      </c>
      <c r="CL273" s="31">
        <f t="shared" si="1072"/>
        <v>0</v>
      </c>
      <c r="CM273" s="31">
        <f t="shared" ref="CM273:DB273" si="1073">SUM(CM274:CM292)</f>
        <v>61</v>
      </c>
      <c r="CN273" s="31">
        <f t="shared" si="1073"/>
        <v>1804117.2344832004</v>
      </c>
      <c r="CO273" s="31">
        <f t="shared" si="1073"/>
        <v>1431</v>
      </c>
      <c r="CP273" s="31">
        <f t="shared" si="1073"/>
        <v>40169753.203507192</v>
      </c>
      <c r="CQ273" s="31">
        <f t="shared" si="1073"/>
        <v>0</v>
      </c>
      <c r="CR273" s="31">
        <f t="shared" si="1073"/>
        <v>0</v>
      </c>
      <c r="CS273" s="31">
        <f t="shared" si="1073"/>
        <v>163</v>
      </c>
      <c r="CT273" s="31">
        <f t="shared" si="1073"/>
        <v>6857167.6852224004</v>
      </c>
      <c r="CU273" s="31">
        <f t="shared" si="1073"/>
        <v>5</v>
      </c>
      <c r="CV273" s="31">
        <f t="shared" si="1073"/>
        <v>133557.90336000003</v>
      </c>
      <c r="CW273" s="31">
        <f t="shared" si="1073"/>
        <v>18</v>
      </c>
      <c r="CX273" s="31">
        <f t="shared" si="1073"/>
        <v>500567.70355199999</v>
      </c>
      <c r="CY273" s="31">
        <f t="shared" si="1073"/>
        <v>36</v>
      </c>
      <c r="CZ273" s="31">
        <f t="shared" si="1073"/>
        <v>1026212.5805568001</v>
      </c>
      <c r="DA273" s="31">
        <f t="shared" si="1073"/>
        <v>24</v>
      </c>
      <c r="DB273" s="31">
        <f t="shared" si="1073"/>
        <v>742182.48867839994</v>
      </c>
      <c r="DC273" s="31">
        <f t="shared" ref="DC273:DR273" si="1074">SUM(DC274:DC292)</f>
        <v>37</v>
      </c>
      <c r="DD273" s="31">
        <f t="shared" si="1074"/>
        <v>1797714.5356800002</v>
      </c>
      <c r="DE273" s="31">
        <f t="shared" si="1074"/>
        <v>140</v>
      </c>
      <c r="DF273" s="31">
        <f t="shared" si="1074"/>
        <v>6402287.1521279998</v>
      </c>
      <c r="DG273" s="31">
        <f t="shared" si="1074"/>
        <v>0</v>
      </c>
      <c r="DH273" s="31">
        <f t="shared" si="1074"/>
        <v>0</v>
      </c>
      <c r="DI273" s="31">
        <f t="shared" si="1074"/>
        <v>30</v>
      </c>
      <c r="DJ273" s="31">
        <f t="shared" si="1074"/>
        <v>825512.86271999998</v>
      </c>
      <c r="DK273" s="31">
        <f t="shared" si="1074"/>
        <v>0</v>
      </c>
      <c r="DL273" s="31">
        <f t="shared" si="1074"/>
        <v>0</v>
      </c>
      <c r="DM273" s="31">
        <f t="shared" si="1074"/>
        <v>0</v>
      </c>
      <c r="DN273" s="31">
        <f t="shared" si="1074"/>
        <v>0</v>
      </c>
      <c r="DO273" s="31">
        <f t="shared" si="1074"/>
        <v>0</v>
      </c>
      <c r="DP273" s="31">
        <f t="shared" si="1074"/>
        <v>0</v>
      </c>
      <c r="DQ273" s="31">
        <f t="shared" si="1074"/>
        <v>8844</v>
      </c>
      <c r="DR273" s="31">
        <f t="shared" si="1074"/>
        <v>255644944.2813952</v>
      </c>
    </row>
    <row r="274" spans="1:122" x14ac:dyDescent="0.25">
      <c r="A274" s="28"/>
      <c r="B274" s="29">
        <v>236</v>
      </c>
      <c r="C274" s="23" t="s">
        <v>336</v>
      </c>
      <c r="D274" s="24">
        <f t="shared" si="1067"/>
        <v>18150.400000000001</v>
      </c>
      <c r="E274" s="30">
        <v>0.61</v>
      </c>
      <c r="F274" s="25">
        <v>1</v>
      </c>
      <c r="G274" s="24">
        <v>1.4</v>
      </c>
      <c r="H274" s="24">
        <v>1.68</v>
      </c>
      <c r="I274" s="24">
        <v>2.23</v>
      </c>
      <c r="J274" s="24">
        <v>2.39</v>
      </c>
      <c r="K274" s="26"/>
      <c r="L274" s="26">
        <f t="shared" ref="L274:L292" si="1075">K274*D274*E274*F274*G274*$L$6</f>
        <v>0</v>
      </c>
      <c r="M274" s="26">
        <v>257</v>
      </c>
      <c r="N274" s="26">
        <f t="shared" ref="N274:N292" si="1076">M274*D274*E274*F274*G274*$N$6</f>
        <v>5178697.5385600012</v>
      </c>
      <c r="O274" s="26"/>
      <c r="P274" s="26">
        <f t="shared" ref="P274:P292" si="1077">O274*D274*E274*F274*G274*$P$6</f>
        <v>0</v>
      </c>
      <c r="Q274" s="26">
        <v>5</v>
      </c>
      <c r="R274" s="26">
        <f t="shared" ref="R274:R292" si="1078">Q274*D274*E274*F274*G274*$R$6</f>
        <v>85252.428800000009</v>
      </c>
      <c r="S274" s="26">
        <v>0</v>
      </c>
      <c r="T274" s="26">
        <f t="shared" ref="T274:T292" si="1079">S274*D274*E274*F274*G274*$T$6</f>
        <v>0</v>
      </c>
      <c r="U274" s="26">
        <v>22</v>
      </c>
      <c r="V274" s="26">
        <f t="shared" ref="V274:V292" si="1080">U274*D274*E274*F274*G274*$V$6</f>
        <v>375110.68672</v>
      </c>
      <c r="W274" s="26">
        <v>0</v>
      </c>
      <c r="X274" s="26">
        <f t="shared" ref="X274:X292" si="1081">W274*D274*E274*F274*G274*$X$6</f>
        <v>0</v>
      </c>
      <c r="Y274" s="26">
        <v>0</v>
      </c>
      <c r="Z274" s="26">
        <f t="shared" ref="Z274:Z292" si="1082">Y274*D274*E274*F274*G274*$Z$6</f>
        <v>0</v>
      </c>
      <c r="AA274" s="26">
        <v>0</v>
      </c>
      <c r="AB274" s="26">
        <f t="shared" ref="AB274:AB292" si="1083">AA274*D274*E274*F274*G274*$AB$6</f>
        <v>0</v>
      </c>
      <c r="AC274" s="26">
        <v>20</v>
      </c>
      <c r="AD274" s="26">
        <f t="shared" ref="AD274:AD292" si="1084">AC274*D274*E274*F274*G274*$AD$6</f>
        <v>297608.47871999996</v>
      </c>
      <c r="AE274" s="26">
        <v>4</v>
      </c>
      <c r="AF274" s="26">
        <f t="shared" ref="AF274:AF292" si="1085">AE274*D274*E274*F274*G274*$AF$6</f>
        <v>62931.792895999992</v>
      </c>
      <c r="AG274" s="26">
        <v>18</v>
      </c>
      <c r="AH274" s="26">
        <f t="shared" ref="AH274:AH292" si="1086">AG274*D274*E274*F274*G274*$AH$6</f>
        <v>284588.10777599993</v>
      </c>
      <c r="AI274" s="26">
        <v>12</v>
      </c>
      <c r="AJ274" s="26">
        <f t="shared" ref="AJ274:AJ292" si="1087">AI274*D274*E274*F274*G274*$AJ$6</f>
        <v>189725.405184</v>
      </c>
      <c r="AK274" s="26">
        <v>0</v>
      </c>
      <c r="AL274" s="26">
        <f t="shared" ref="AL274:AL292" si="1088">AK274*D274*E274*F274*G274*$AL$6</f>
        <v>0</v>
      </c>
      <c r="AM274" s="26">
        <v>4</v>
      </c>
      <c r="AN274" s="26">
        <f t="shared" ref="AN274:AN292" si="1089">AM274*D274*E274*F274*G274*$AN$6</f>
        <v>63241.801727999999</v>
      </c>
      <c r="AO274" s="26">
        <v>0</v>
      </c>
      <c r="AP274" s="26">
        <f t="shared" ref="AP274:AP292" si="1090">AO274*D274*E274*F274*G274*$AP$6</f>
        <v>0</v>
      </c>
      <c r="AQ274" s="26">
        <v>43</v>
      </c>
      <c r="AR274" s="26">
        <f t="shared" ref="AR274:AR292" si="1091">AQ274*D274*E274*F274*G274*$AR$6</f>
        <v>693179.74835200002</v>
      </c>
      <c r="AS274" s="26">
        <v>15</v>
      </c>
      <c r="AT274" s="26">
        <f t="shared" ref="AT274:AT292" si="1092">AS274*D274*E274*F274*G274*$AT$6</f>
        <v>255757.28640000001</v>
      </c>
      <c r="AU274" s="26">
        <v>2</v>
      </c>
      <c r="AV274" s="26">
        <f t="shared" ref="AV274:AV292" si="1093">AU274*D274*E274*F274*G274*$AV$6</f>
        <v>32240.918528000002</v>
      </c>
      <c r="AW274" s="26">
        <v>0</v>
      </c>
      <c r="AX274" s="26">
        <f t="shared" ref="AX274:AX292" si="1094">AW274*D274*E274*F274*G274*$AX$6</f>
        <v>0</v>
      </c>
      <c r="AY274" s="26">
        <v>0</v>
      </c>
      <c r="AZ274" s="26">
        <f t="shared" ref="AZ274:AZ292" si="1095">AY274*D274*E274*F274*G274*$AZ$6</f>
        <v>0</v>
      </c>
      <c r="BA274" s="26">
        <v>0</v>
      </c>
      <c r="BB274" s="26">
        <f t="shared" ref="BB274:BB292" si="1096">BA274*D274*E274*F274*G274*$BB$6</f>
        <v>0</v>
      </c>
      <c r="BC274" s="26">
        <v>0</v>
      </c>
      <c r="BD274" s="26">
        <f t="shared" ref="BD274:BD292" si="1097">BC274*D274*E274*F274*G274*$BD$6</f>
        <v>0</v>
      </c>
      <c r="BE274" s="26">
        <v>0</v>
      </c>
      <c r="BF274" s="26">
        <f t="shared" ref="BF274:BF292" si="1098">BE274*D274*E274*F274*G274*$BF$6</f>
        <v>0</v>
      </c>
      <c r="BG274" s="26">
        <v>2</v>
      </c>
      <c r="BH274" s="26">
        <f t="shared" ref="BH274:BH292" si="1099">BG274*D274*E274*F274*G274*$BH$6</f>
        <v>34100.971520000006</v>
      </c>
      <c r="BI274" s="26">
        <v>0</v>
      </c>
      <c r="BJ274" s="26">
        <f t="shared" ref="BJ274:BJ292" si="1100">BI274*D274*E274*F274*G274*$BJ$6</f>
        <v>0</v>
      </c>
      <c r="BK274" s="26">
        <v>2</v>
      </c>
      <c r="BL274" s="26">
        <f t="shared" ref="BL274:BL292" si="1101">BK274*D274*E274*F274*G274*$BL$6</f>
        <v>28210.803712000001</v>
      </c>
      <c r="BM274" s="26">
        <v>6</v>
      </c>
      <c r="BN274" s="26">
        <f t="shared" ref="BN274:BN292" si="1102">BM274*D274*E274*F274*H274*$BN$6</f>
        <v>156244.451328</v>
      </c>
      <c r="BO274" s="26">
        <v>0</v>
      </c>
      <c r="BP274" s="26">
        <f t="shared" ref="BP274:BP292" si="1103">BO274*D274*E274*F274*H274*$BP$6</f>
        <v>0</v>
      </c>
      <c r="BQ274" s="26">
        <v>55</v>
      </c>
      <c r="BR274" s="26">
        <f t="shared" ref="BR274:BR292" si="1104">BQ274*D274*E274*F274*H274*$BR$6</f>
        <v>1038374.582784</v>
      </c>
      <c r="BS274" s="26">
        <v>20</v>
      </c>
      <c r="BT274" s="26">
        <f t="shared" ref="BT274:BT292" si="1105">BS274*D274*E274*F274*H274*$BT$6</f>
        <v>357130.17446399998</v>
      </c>
      <c r="BU274" s="26">
        <v>1</v>
      </c>
      <c r="BV274" s="26">
        <f t="shared" ref="BV274:BV292" si="1106">BU274*D274*E274*F274*H274*$BV$6</f>
        <v>26040.741888</v>
      </c>
      <c r="BW274" s="26">
        <v>22</v>
      </c>
      <c r="BX274" s="26">
        <f t="shared" ref="BX274:BX292" si="1107">BW274*D274*E274*F274*H274*$BX$6</f>
        <v>392843.1919104</v>
      </c>
      <c r="BY274" s="26">
        <v>0</v>
      </c>
      <c r="BZ274" s="26">
        <f t="shared" ref="BZ274:BZ292" si="1108">BY274*D274*E274*F274*H274*$BZ$6</f>
        <v>0</v>
      </c>
      <c r="CA274" s="26">
        <v>6</v>
      </c>
      <c r="CB274" s="26">
        <f t="shared" ref="CB274:CB292" si="1109">CA274*D274*E274*F274*H274*$CB$6</f>
        <v>107139.0523392</v>
      </c>
      <c r="CC274" s="26">
        <v>4</v>
      </c>
      <c r="CD274" s="26">
        <f t="shared" ref="CD274:CD292" si="1110">CC274*D274*E274*F274*H274*$CD$6</f>
        <v>75518.151475199993</v>
      </c>
      <c r="CE274" s="26">
        <v>1</v>
      </c>
      <c r="CF274" s="26">
        <f t="shared" ref="CF274:CF292" si="1111">CE274*D274*E274*F274*H274*$CF$6</f>
        <v>18879.537868799998</v>
      </c>
      <c r="CG274" s="26">
        <v>0</v>
      </c>
      <c r="CH274" s="26">
        <f t="shared" ref="CH274:CH292" si="1112">CG274*D274*E274*F274*H274*$CH$6</f>
        <v>0</v>
      </c>
      <c r="CI274" s="26">
        <v>1</v>
      </c>
      <c r="CJ274" s="26">
        <f t="shared" ref="CJ274:CJ292" si="1113">CI274*D274*E274*F274*H274*$CJ$6</f>
        <v>19344.551116800001</v>
      </c>
      <c r="CK274" s="26">
        <v>0</v>
      </c>
      <c r="CL274" s="26">
        <f t="shared" ref="CL274:CL292" si="1114">CK274*D274*E274*F274*H274*$CL$6</f>
        <v>0</v>
      </c>
      <c r="CM274" s="27">
        <v>0</v>
      </c>
      <c r="CN274" s="27">
        <f t="shared" ref="CN274:CN292" si="1115">CM274*D274*E274*F274*H274*$CN$6</f>
        <v>0</v>
      </c>
      <c r="CO274" s="26">
        <v>274</v>
      </c>
      <c r="CP274" s="26">
        <f t="shared" ref="CP274:CP292" si="1116">CO274*D274*E274*F274*H274*$CP$6</f>
        <v>5300407.006003201</v>
      </c>
      <c r="CQ274" s="26">
        <v>0</v>
      </c>
      <c r="CR274" s="26">
        <f t="shared" ref="CR274:CR292" si="1117">CQ274*D274*E274*F274*H274*$CR$6</f>
        <v>0</v>
      </c>
      <c r="CS274" s="26">
        <v>0</v>
      </c>
      <c r="CT274" s="26">
        <f t="shared" ref="CT274:CT292" si="1118">CS274*D274*E274*F274*H274*$CT$6</f>
        <v>0</v>
      </c>
      <c r="CU274" s="26">
        <v>1</v>
      </c>
      <c r="CV274" s="26">
        <f t="shared" ref="CV274:CV292" si="1119">CU274*D274*E274*F274*H274*$CV$6</f>
        <v>22320.635903999999</v>
      </c>
      <c r="CW274" s="26">
        <v>0</v>
      </c>
      <c r="CX274" s="26">
        <f t="shared" ref="CX274:CX292" si="1120">CW274*D274*E274*F274*H274*$CX$6</f>
        <v>0</v>
      </c>
      <c r="CY274" s="26">
        <v>3</v>
      </c>
      <c r="CZ274" s="26">
        <f t="shared" ref="CZ274:CZ292" si="1121">CY274*D274*E274*F274*H274*$CZ$6</f>
        <v>58033.653350400004</v>
      </c>
      <c r="DA274" s="26">
        <v>4</v>
      </c>
      <c r="DB274" s="26">
        <f t="shared" ref="DB274:DB292" si="1122">DA274*D274*E274*F274*H274*$DB$6</f>
        <v>75518.151475199993</v>
      </c>
      <c r="DC274" s="26">
        <v>0</v>
      </c>
      <c r="DD274" s="26">
        <f t="shared" ref="DD274:DD292" si="1123">DC274*D274*E274*F274*I274*$DD$6</f>
        <v>0</v>
      </c>
      <c r="DE274" s="26">
        <v>6</v>
      </c>
      <c r="DF274" s="26">
        <f t="shared" ref="DF274:DF292" si="1124">DE274*D274*E274*F274*J274*$DF$6</f>
        <v>222276.33254400003</v>
      </c>
      <c r="DG274" s="26"/>
      <c r="DH274" s="26"/>
      <c r="DI274" s="26"/>
      <c r="DJ274" s="26"/>
      <c r="DK274" s="26"/>
      <c r="DL274" s="26">
        <f t="shared" ref="DL274:DL292" si="1125">DK274*D274*E274*F274*G274*$DL$6</f>
        <v>0</v>
      </c>
      <c r="DM274" s="26"/>
      <c r="DN274" s="26"/>
      <c r="DO274" s="26"/>
      <c r="DP274" s="26"/>
      <c r="DQ274" s="32">
        <f t="shared" ref="DQ274:DQ292" si="1126">SUM(K274,M274,O274,Q274,S274,U274,W274,Y274,AA274,AC274,AE274,AG274,AI274,AK274,AM274,AO274,AQ274,AS274,AU274,AW274,AY274,BA274,BC274,BE274,BG274,BI274,BK274,BM274,BO274,BQ274,BS274,BU274,BW274,BY274,CA274,CC274,CE274,CG274,CI274,CK274,CM274,CO274,CQ274,CS274,CU274,CW274,CY274,DA274,DC274,DE274,DI274,DG274,DK274,DM274,DO274)</f>
        <v>810</v>
      </c>
      <c r="DR274" s="32">
        <f t="shared" ref="DR274:DR292" si="1127">SUM(L274,N274,P274,R274,T274,V274,X274,Z274,AB274,AD274,AF274,AH274,AJ274,AL274,AN274,AP274,AR274,AT274,AV274,AX274,AZ274,BB274,BD274,BF274,BH274,BJ274,BL274,BN274,BP274,BR274,BT274,BV274,BX274,BZ274,CB274,CD274,CF274,CH274,CJ274,CL274,CN274,CP274,CR274,CT274,CV274,CX274,CZ274,DB274,DD274,DF274,DJ274,DH274,DL274,DN274,DP274)</f>
        <v>15450716.183347201</v>
      </c>
    </row>
    <row r="275" spans="1:122" ht="30" x14ac:dyDescent="0.25">
      <c r="A275" s="28"/>
      <c r="B275" s="29">
        <v>237</v>
      </c>
      <c r="C275" s="23" t="s">
        <v>337</v>
      </c>
      <c r="D275" s="24">
        <f t="shared" si="1067"/>
        <v>18150.400000000001</v>
      </c>
      <c r="E275" s="30">
        <v>0.55000000000000004</v>
      </c>
      <c r="F275" s="25">
        <v>1</v>
      </c>
      <c r="G275" s="24">
        <v>1.4</v>
      </c>
      <c r="H275" s="24">
        <v>1.68</v>
      </c>
      <c r="I275" s="24">
        <v>2.23</v>
      </c>
      <c r="J275" s="24">
        <v>2.39</v>
      </c>
      <c r="K275" s="26"/>
      <c r="L275" s="26">
        <f t="shared" si="1075"/>
        <v>0</v>
      </c>
      <c r="M275" s="26">
        <v>1</v>
      </c>
      <c r="N275" s="26">
        <f t="shared" si="1076"/>
        <v>18168.5504</v>
      </c>
      <c r="O275" s="26"/>
      <c r="P275" s="26">
        <f t="shared" si="1077"/>
        <v>0</v>
      </c>
      <c r="Q275" s="26"/>
      <c r="R275" s="26">
        <f t="shared" si="1078"/>
        <v>0</v>
      </c>
      <c r="S275" s="26"/>
      <c r="T275" s="26">
        <f t="shared" si="1079"/>
        <v>0</v>
      </c>
      <c r="U275" s="26"/>
      <c r="V275" s="26">
        <f t="shared" si="1080"/>
        <v>0</v>
      </c>
      <c r="W275" s="26">
        <v>0</v>
      </c>
      <c r="X275" s="26">
        <f t="shared" si="1081"/>
        <v>0</v>
      </c>
      <c r="Y275" s="26">
        <v>0</v>
      </c>
      <c r="Z275" s="26">
        <f t="shared" si="1082"/>
        <v>0</v>
      </c>
      <c r="AA275" s="26">
        <v>0</v>
      </c>
      <c r="AB275" s="26">
        <f t="shared" si="1083"/>
        <v>0</v>
      </c>
      <c r="AC275" s="26">
        <v>0</v>
      </c>
      <c r="AD275" s="26">
        <f t="shared" si="1084"/>
        <v>0</v>
      </c>
      <c r="AE275" s="26"/>
      <c r="AF275" s="26">
        <f t="shared" si="1085"/>
        <v>0</v>
      </c>
      <c r="AG275" s="26">
        <v>0</v>
      </c>
      <c r="AH275" s="26">
        <f t="shared" si="1086"/>
        <v>0</v>
      </c>
      <c r="AI275" s="26">
        <v>0</v>
      </c>
      <c r="AJ275" s="26">
        <f t="shared" si="1087"/>
        <v>0</v>
      </c>
      <c r="AK275" s="26">
        <v>0</v>
      </c>
      <c r="AL275" s="26">
        <f t="shared" si="1088"/>
        <v>0</v>
      </c>
      <c r="AM275" s="26">
        <v>0</v>
      </c>
      <c r="AN275" s="26">
        <f t="shared" si="1089"/>
        <v>0</v>
      </c>
      <c r="AO275" s="26">
        <v>0</v>
      </c>
      <c r="AP275" s="26">
        <f t="shared" si="1090"/>
        <v>0</v>
      </c>
      <c r="AQ275" s="26">
        <v>7</v>
      </c>
      <c r="AR275" s="26">
        <f t="shared" si="1091"/>
        <v>101743.88224000001</v>
      </c>
      <c r="AS275" s="26"/>
      <c r="AT275" s="26">
        <f t="shared" si="1092"/>
        <v>0</v>
      </c>
      <c r="AU275" s="26"/>
      <c r="AV275" s="26">
        <f t="shared" si="1093"/>
        <v>0</v>
      </c>
      <c r="AW275" s="26">
        <v>0</v>
      </c>
      <c r="AX275" s="26">
        <f t="shared" si="1094"/>
        <v>0</v>
      </c>
      <c r="AY275" s="26">
        <v>0</v>
      </c>
      <c r="AZ275" s="26">
        <f t="shared" si="1095"/>
        <v>0</v>
      </c>
      <c r="BA275" s="26">
        <v>0</v>
      </c>
      <c r="BB275" s="26">
        <f t="shared" si="1096"/>
        <v>0</v>
      </c>
      <c r="BC275" s="26">
        <v>0</v>
      </c>
      <c r="BD275" s="26">
        <f t="shared" si="1097"/>
        <v>0</v>
      </c>
      <c r="BE275" s="26">
        <v>0</v>
      </c>
      <c r="BF275" s="26">
        <f t="shared" si="1098"/>
        <v>0</v>
      </c>
      <c r="BG275" s="26">
        <v>0</v>
      </c>
      <c r="BH275" s="26">
        <f t="shared" si="1099"/>
        <v>0</v>
      </c>
      <c r="BI275" s="26">
        <v>0</v>
      </c>
      <c r="BJ275" s="26">
        <f t="shared" si="1100"/>
        <v>0</v>
      </c>
      <c r="BK275" s="26">
        <v>0</v>
      </c>
      <c r="BL275" s="26">
        <f t="shared" si="1101"/>
        <v>0</v>
      </c>
      <c r="BM275" s="26">
        <v>0</v>
      </c>
      <c r="BN275" s="26">
        <f t="shared" si="1102"/>
        <v>0</v>
      </c>
      <c r="BO275" s="26">
        <v>0</v>
      </c>
      <c r="BP275" s="26">
        <f t="shared" si="1103"/>
        <v>0</v>
      </c>
      <c r="BQ275" s="26"/>
      <c r="BR275" s="26">
        <f t="shared" si="1104"/>
        <v>0</v>
      </c>
      <c r="BS275" s="26"/>
      <c r="BT275" s="26">
        <f t="shared" si="1105"/>
        <v>0</v>
      </c>
      <c r="BU275" s="26"/>
      <c r="BV275" s="26">
        <f t="shared" si="1106"/>
        <v>0</v>
      </c>
      <c r="BW275" s="26"/>
      <c r="BX275" s="26">
        <f t="shared" si="1107"/>
        <v>0</v>
      </c>
      <c r="BY275" s="26">
        <v>0</v>
      </c>
      <c r="BZ275" s="26">
        <f t="shared" si="1108"/>
        <v>0</v>
      </c>
      <c r="CA275" s="26"/>
      <c r="CB275" s="26">
        <f t="shared" si="1109"/>
        <v>0</v>
      </c>
      <c r="CC275" s="26"/>
      <c r="CD275" s="26">
        <f t="shared" si="1110"/>
        <v>0</v>
      </c>
      <c r="CE275" s="26">
        <v>0</v>
      </c>
      <c r="CF275" s="26">
        <f t="shared" si="1111"/>
        <v>0</v>
      </c>
      <c r="CG275" s="26">
        <v>0</v>
      </c>
      <c r="CH275" s="26">
        <f t="shared" si="1112"/>
        <v>0</v>
      </c>
      <c r="CI275" s="26"/>
      <c r="CJ275" s="26">
        <f t="shared" si="1113"/>
        <v>0</v>
      </c>
      <c r="CK275" s="26">
        <v>0</v>
      </c>
      <c r="CL275" s="26">
        <f t="shared" si="1114"/>
        <v>0</v>
      </c>
      <c r="CM275" s="27"/>
      <c r="CN275" s="27">
        <f t="shared" si="1115"/>
        <v>0</v>
      </c>
      <c r="CO275" s="26">
        <v>8</v>
      </c>
      <c r="CP275" s="26">
        <f t="shared" si="1116"/>
        <v>139534.467072</v>
      </c>
      <c r="CQ275" s="26">
        <v>0</v>
      </c>
      <c r="CR275" s="26">
        <f t="shared" si="1117"/>
        <v>0</v>
      </c>
      <c r="CS275" s="26"/>
      <c r="CT275" s="26">
        <f t="shared" si="1118"/>
        <v>0</v>
      </c>
      <c r="CU275" s="26">
        <v>0</v>
      </c>
      <c r="CV275" s="26">
        <f t="shared" si="1119"/>
        <v>0</v>
      </c>
      <c r="CW275" s="26">
        <v>0</v>
      </c>
      <c r="CX275" s="26">
        <f t="shared" si="1120"/>
        <v>0</v>
      </c>
      <c r="CY275" s="26"/>
      <c r="CZ275" s="26">
        <f t="shared" si="1121"/>
        <v>0</v>
      </c>
      <c r="DA275" s="26"/>
      <c r="DB275" s="26">
        <f t="shared" si="1122"/>
        <v>0</v>
      </c>
      <c r="DC275" s="26">
        <v>0</v>
      </c>
      <c r="DD275" s="26">
        <f t="shared" si="1123"/>
        <v>0</v>
      </c>
      <c r="DE275" s="26">
        <v>0</v>
      </c>
      <c r="DF275" s="26">
        <f t="shared" si="1124"/>
        <v>0</v>
      </c>
      <c r="DG275" s="26"/>
      <c r="DH275" s="26"/>
      <c r="DI275" s="26"/>
      <c r="DJ275" s="26"/>
      <c r="DK275" s="26"/>
      <c r="DL275" s="26">
        <f t="shared" si="1125"/>
        <v>0</v>
      </c>
      <c r="DM275" s="26"/>
      <c r="DN275" s="26"/>
      <c r="DO275" s="26"/>
      <c r="DP275" s="26"/>
      <c r="DQ275" s="32">
        <f t="shared" si="1126"/>
        <v>16</v>
      </c>
      <c r="DR275" s="32">
        <f t="shared" si="1127"/>
        <v>259446.89971200001</v>
      </c>
    </row>
    <row r="276" spans="1:122" ht="30" x14ac:dyDescent="0.25">
      <c r="A276" s="28"/>
      <c r="B276" s="29">
        <v>238</v>
      </c>
      <c r="C276" s="23" t="s">
        <v>338</v>
      </c>
      <c r="D276" s="24">
        <f t="shared" si="1067"/>
        <v>18150.400000000001</v>
      </c>
      <c r="E276" s="30">
        <v>0.71</v>
      </c>
      <c r="F276" s="25">
        <v>1</v>
      </c>
      <c r="G276" s="24">
        <v>1.4</v>
      </c>
      <c r="H276" s="24">
        <v>1.68</v>
      </c>
      <c r="I276" s="24">
        <v>2.23</v>
      </c>
      <c r="J276" s="24">
        <v>2.39</v>
      </c>
      <c r="K276" s="26"/>
      <c r="L276" s="26">
        <f t="shared" si="1075"/>
        <v>0</v>
      </c>
      <c r="M276" s="26">
        <v>212</v>
      </c>
      <c r="N276" s="26">
        <f t="shared" si="1076"/>
        <v>4972236.7385600004</v>
      </c>
      <c r="O276" s="26"/>
      <c r="P276" s="26">
        <f t="shared" si="1077"/>
        <v>0</v>
      </c>
      <c r="Q276" s="26">
        <v>200</v>
      </c>
      <c r="R276" s="26">
        <f t="shared" si="1078"/>
        <v>3969129.4720000005</v>
      </c>
      <c r="S276" s="26">
        <v>27</v>
      </c>
      <c r="T276" s="26">
        <f t="shared" si="1079"/>
        <v>535832.47872000001</v>
      </c>
      <c r="U276" s="26">
        <v>120</v>
      </c>
      <c r="V276" s="26">
        <f t="shared" si="1080"/>
        <v>2381477.6831999999</v>
      </c>
      <c r="W276" s="26">
        <v>0</v>
      </c>
      <c r="X276" s="26">
        <f t="shared" si="1081"/>
        <v>0</v>
      </c>
      <c r="Y276" s="26">
        <v>0</v>
      </c>
      <c r="Z276" s="26">
        <f t="shared" si="1082"/>
        <v>0</v>
      </c>
      <c r="AA276" s="26">
        <v>0</v>
      </c>
      <c r="AB276" s="26">
        <f t="shared" si="1083"/>
        <v>0</v>
      </c>
      <c r="AC276" s="26">
        <v>18</v>
      </c>
      <c r="AD276" s="26">
        <f t="shared" si="1084"/>
        <v>311757.07852799998</v>
      </c>
      <c r="AE276" s="26">
        <v>26</v>
      </c>
      <c r="AF276" s="26">
        <f t="shared" si="1085"/>
        <v>476115.12166399998</v>
      </c>
      <c r="AG276" s="26">
        <v>4</v>
      </c>
      <c r="AH276" s="26">
        <f t="shared" si="1086"/>
        <v>73609.310207999995</v>
      </c>
      <c r="AI276" s="26">
        <v>22</v>
      </c>
      <c r="AJ276" s="26">
        <f t="shared" si="1087"/>
        <v>404851.206144</v>
      </c>
      <c r="AK276" s="26">
        <v>0</v>
      </c>
      <c r="AL276" s="26">
        <f t="shared" si="1088"/>
        <v>0</v>
      </c>
      <c r="AM276" s="26">
        <v>27</v>
      </c>
      <c r="AN276" s="26">
        <f t="shared" si="1089"/>
        <v>496862.84390399995</v>
      </c>
      <c r="AO276" s="26">
        <v>0</v>
      </c>
      <c r="AP276" s="26">
        <f t="shared" si="1090"/>
        <v>0</v>
      </c>
      <c r="AQ276" s="26">
        <v>316</v>
      </c>
      <c r="AR276" s="26">
        <f t="shared" si="1091"/>
        <v>5929157.7712639999</v>
      </c>
      <c r="AS276" s="26">
        <v>20</v>
      </c>
      <c r="AT276" s="26">
        <f t="shared" si="1092"/>
        <v>396912.9472</v>
      </c>
      <c r="AU276" s="26">
        <v>180</v>
      </c>
      <c r="AV276" s="26">
        <f t="shared" si="1093"/>
        <v>3377368.35072</v>
      </c>
      <c r="AW276" s="26">
        <v>0</v>
      </c>
      <c r="AX276" s="26">
        <f t="shared" si="1094"/>
        <v>0</v>
      </c>
      <c r="AY276" s="26">
        <v>0</v>
      </c>
      <c r="AZ276" s="26">
        <f t="shared" si="1095"/>
        <v>0</v>
      </c>
      <c r="BA276" s="26">
        <v>0</v>
      </c>
      <c r="BB276" s="26">
        <f t="shared" si="1096"/>
        <v>0</v>
      </c>
      <c r="BC276" s="26">
        <v>0</v>
      </c>
      <c r="BD276" s="26">
        <f t="shared" si="1097"/>
        <v>0</v>
      </c>
      <c r="BE276" s="26">
        <v>0</v>
      </c>
      <c r="BF276" s="26">
        <f t="shared" si="1098"/>
        <v>0</v>
      </c>
      <c r="BG276" s="26">
        <v>6</v>
      </c>
      <c r="BH276" s="26">
        <f t="shared" si="1099"/>
        <v>119073.88415999999</v>
      </c>
      <c r="BI276" s="26">
        <v>2</v>
      </c>
      <c r="BJ276" s="26">
        <f t="shared" si="1100"/>
        <v>37526.315007999998</v>
      </c>
      <c r="BK276" s="26">
        <v>0</v>
      </c>
      <c r="BL276" s="26">
        <f t="shared" si="1101"/>
        <v>0</v>
      </c>
      <c r="BM276" s="26">
        <v>4</v>
      </c>
      <c r="BN276" s="26">
        <f t="shared" si="1102"/>
        <v>121238.86387199999</v>
      </c>
      <c r="BO276" s="26">
        <v>10</v>
      </c>
      <c r="BP276" s="26">
        <f t="shared" si="1103"/>
        <v>324746.95679999999</v>
      </c>
      <c r="BQ276" s="26">
        <v>13</v>
      </c>
      <c r="BR276" s="26">
        <f t="shared" si="1104"/>
        <v>285669.07299839996</v>
      </c>
      <c r="BS276" s="26">
        <v>23</v>
      </c>
      <c r="BT276" s="26">
        <f t="shared" si="1105"/>
        <v>478027.52040959999</v>
      </c>
      <c r="BU276" s="26">
        <v>16</v>
      </c>
      <c r="BV276" s="26">
        <f t="shared" si="1106"/>
        <v>484955.45548799995</v>
      </c>
      <c r="BW276" s="26">
        <v>50</v>
      </c>
      <c r="BX276" s="26">
        <f t="shared" si="1107"/>
        <v>1039190.2617600001</v>
      </c>
      <c r="BY276" s="26">
        <v>0</v>
      </c>
      <c r="BZ276" s="26">
        <f t="shared" si="1108"/>
        <v>0</v>
      </c>
      <c r="CA276" s="26">
        <v>91</v>
      </c>
      <c r="CB276" s="26">
        <f t="shared" si="1109"/>
        <v>1891326.2764031999</v>
      </c>
      <c r="CC276" s="26">
        <v>12</v>
      </c>
      <c r="CD276" s="26">
        <f t="shared" si="1110"/>
        <v>263694.52892159997</v>
      </c>
      <c r="CE276" s="26">
        <v>36</v>
      </c>
      <c r="CF276" s="26">
        <f t="shared" si="1111"/>
        <v>791083.5867647999</v>
      </c>
      <c r="CG276" s="26">
        <v>0</v>
      </c>
      <c r="CH276" s="26">
        <f t="shared" si="1112"/>
        <v>0</v>
      </c>
      <c r="CI276" s="26">
        <v>89</v>
      </c>
      <c r="CJ276" s="26">
        <f t="shared" si="1113"/>
        <v>2003905.2214272001</v>
      </c>
      <c r="CK276" s="26">
        <v>0</v>
      </c>
      <c r="CL276" s="26">
        <f t="shared" si="1114"/>
        <v>0</v>
      </c>
      <c r="CM276" s="27">
        <v>14</v>
      </c>
      <c r="CN276" s="27">
        <f t="shared" si="1115"/>
        <v>315221.04606720008</v>
      </c>
      <c r="CO276" s="26">
        <v>257</v>
      </c>
      <c r="CP276" s="26">
        <f t="shared" si="1116"/>
        <v>5786557.7742336001</v>
      </c>
      <c r="CQ276" s="26">
        <v>0</v>
      </c>
      <c r="CR276" s="26">
        <f t="shared" si="1117"/>
        <v>0</v>
      </c>
      <c r="CS276" s="26">
        <v>2</v>
      </c>
      <c r="CT276" s="26">
        <f t="shared" si="1118"/>
        <v>45031.578009600002</v>
      </c>
      <c r="CU276" s="26">
        <v>0</v>
      </c>
      <c r="CV276" s="26">
        <f t="shared" si="1119"/>
        <v>0</v>
      </c>
      <c r="CW276" s="26">
        <v>0</v>
      </c>
      <c r="CX276" s="26">
        <f t="shared" si="1120"/>
        <v>0</v>
      </c>
      <c r="CY276" s="26">
        <v>8</v>
      </c>
      <c r="CZ276" s="26">
        <f t="shared" si="1121"/>
        <v>180126.31203840001</v>
      </c>
      <c r="DA276" s="26">
        <v>2</v>
      </c>
      <c r="DB276" s="26">
        <f t="shared" si="1122"/>
        <v>43949.088153599994</v>
      </c>
      <c r="DC276" s="26">
        <v>5</v>
      </c>
      <c r="DD276" s="26">
        <f t="shared" si="1123"/>
        <v>215531.46240000002</v>
      </c>
      <c r="DE276" s="26">
        <v>35</v>
      </c>
      <c r="DF276" s="26">
        <f t="shared" si="1124"/>
        <v>1509171.2742399999</v>
      </c>
      <c r="DG276" s="26"/>
      <c r="DH276" s="26"/>
      <c r="DI276" s="26"/>
      <c r="DJ276" s="26"/>
      <c r="DK276" s="26"/>
      <c r="DL276" s="26">
        <f t="shared" si="1125"/>
        <v>0</v>
      </c>
      <c r="DM276" s="26"/>
      <c r="DN276" s="26"/>
      <c r="DO276" s="26"/>
      <c r="DP276" s="26"/>
      <c r="DQ276" s="32">
        <f t="shared" si="1126"/>
        <v>1847</v>
      </c>
      <c r="DR276" s="32">
        <f t="shared" si="1127"/>
        <v>39261337.481267199</v>
      </c>
    </row>
    <row r="277" spans="1:122" ht="30" x14ac:dyDescent="0.25">
      <c r="A277" s="28"/>
      <c r="B277" s="29">
        <v>239</v>
      </c>
      <c r="C277" s="23" t="s">
        <v>339</v>
      </c>
      <c r="D277" s="24">
        <f t="shared" si="1067"/>
        <v>18150.400000000001</v>
      </c>
      <c r="E277" s="30">
        <v>1.38</v>
      </c>
      <c r="F277" s="25">
        <v>1</v>
      </c>
      <c r="G277" s="24">
        <v>1.4</v>
      </c>
      <c r="H277" s="24">
        <v>1.68</v>
      </c>
      <c r="I277" s="24">
        <v>2.23</v>
      </c>
      <c r="J277" s="24">
        <v>2.39</v>
      </c>
      <c r="K277" s="26"/>
      <c r="L277" s="26">
        <f t="shared" si="1075"/>
        <v>0</v>
      </c>
      <c r="M277" s="26">
        <v>16</v>
      </c>
      <c r="N277" s="26">
        <f t="shared" si="1076"/>
        <v>729384.71423999988</v>
      </c>
      <c r="O277" s="26"/>
      <c r="P277" s="26">
        <f t="shared" si="1077"/>
        <v>0</v>
      </c>
      <c r="Q277" s="26">
        <v>2</v>
      </c>
      <c r="R277" s="26">
        <f t="shared" si="1078"/>
        <v>77146.460159999988</v>
      </c>
      <c r="S277" s="26"/>
      <c r="T277" s="26">
        <f t="shared" si="1079"/>
        <v>0</v>
      </c>
      <c r="U277" s="26">
        <v>7</v>
      </c>
      <c r="V277" s="26">
        <f t="shared" si="1080"/>
        <v>270012.61056</v>
      </c>
      <c r="W277" s="26">
        <v>0</v>
      </c>
      <c r="X277" s="26">
        <f t="shared" si="1081"/>
        <v>0</v>
      </c>
      <c r="Y277" s="26">
        <v>0</v>
      </c>
      <c r="Z277" s="26">
        <f t="shared" si="1082"/>
        <v>0</v>
      </c>
      <c r="AA277" s="26">
        <v>0</v>
      </c>
      <c r="AB277" s="26">
        <f t="shared" si="1083"/>
        <v>0</v>
      </c>
      <c r="AC277" s="26">
        <v>0</v>
      </c>
      <c r="AD277" s="26">
        <f t="shared" si="1084"/>
        <v>0</v>
      </c>
      <c r="AE277" s="26">
        <v>0</v>
      </c>
      <c r="AF277" s="26">
        <f t="shared" si="1085"/>
        <v>0</v>
      </c>
      <c r="AG277" s="26"/>
      <c r="AH277" s="26">
        <f t="shared" si="1086"/>
        <v>0</v>
      </c>
      <c r="AI277" s="26"/>
      <c r="AJ277" s="26">
        <f t="shared" si="1087"/>
        <v>0</v>
      </c>
      <c r="AK277" s="26">
        <v>0</v>
      </c>
      <c r="AL277" s="26">
        <f t="shared" si="1088"/>
        <v>0</v>
      </c>
      <c r="AM277" s="26">
        <v>0</v>
      </c>
      <c r="AN277" s="26">
        <f t="shared" si="1089"/>
        <v>0</v>
      </c>
      <c r="AO277" s="26">
        <v>0</v>
      </c>
      <c r="AP277" s="26">
        <f t="shared" si="1090"/>
        <v>0</v>
      </c>
      <c r="AQ277" s="26">
        <v>30</v>
      </c>
      <c r="AR277" s="26">
        <f t="shared" si="1091"/>
        <v>1094077.0713599999</v>
      </c>
      <c r="AS277" s="26"/>
      <c r="AT277" s="26">
        <f t="shared" si="1092"/>
        <v>0</v>
      </c>
      <c r="AU277" s="26">
        <v>60</v>
      </c>
      <c r="AV277" s="26">
        <f t="shared" si="1093"/>
        <v>2188154.1427199999</v>
      </c>
      <c r="AW277" s="26">
        <v>0</v>
      </c>
      <c r="AX277" s="26">
        <f t="shared" si="1094"/>
        <v>0</v>
      </c>
      <c r="AY277" s="26">
        <v>0</v>
      </c>
      <c r="AZ277" s="26">
        <f t="shared" si="1095"/>
        <v>0</v>
      </c>
      <c r="BA277" s="26">
        <v>0</v>
      </c>
      <c r="BB277" s="26">
        <f t="shared" si="1096"/>
        <v>0</v>
      </c>
      <c r="BC277" s="26">
        <v>0</v>
      </c>
      <c r="BD277" s="26">
        <f t="shared" si="1097"/>
        <v>0</v>
      </c>
      <c r="BE277" s="26">
        <v>0</v>
      </c>
      <c r="BF277" s="26">
        <f t="shared" si="1098"/>
        <v>0</v>
      </c>
      <c r="BG277" s="26">
        <v>2</v>
      </c>
      <c r="BH277" s="26">
        <f t="shared" si="1099"/>
        <v>77146.460159999988</v>
      </c>
      <c r="BI277" s="26"/>
      <c r="BJ277" s="26">
        <f t="shared" si="1100"/>
        <v>0</v>
      </c>
      <c r="BK277" s="26">
        <v>0</v>
      </c>
      <c r="BL277" s="26">
        <f t="shared" si="1101"/>
        <v>0</v>
      </c>
      <c r="BM277" s="26"/>
      <c r="BN277" s="26">
        <f t="shared" si="1102"/>
        <v>0</v>
      </c>
      <c r="BO277" s="26">
        <v>0</v>
      </c>
      <c r="BP277" s="26">
        <f t="shared" si="1103"/>
        <v>0</v>
      </c>
      <c r="BQ277" s="26"/>
      <c r="BR277" s="26">
        <f t="shared" si="1104"/>
        <v>0</v>
      </c>
      <c r="BS277" s="26">
        <v>1</v>
      </c>
      <c r="BT277" s="26">
        <f t="shared" si="1105"/>
        <v>40396.691865599998</v>
      </c>
      <c r="BU277" s="26">
        <v>0</v>
      </c>
      <c r="BV277" s="26">
        <f t="shared" si="1106"/>
        <v>0</v>
      </c>
      <c r="BW277" s="26">
        <v>1</v>
      </c>
      <c r="BX277" s="26">
        <f t="shared" si="1107"/>
        <v>40396.691865599998</v>
      </c>
      <c r="BY277" s="26">
        <v>0</v>
      </c>
      <c r="BZ277" s="26">
        <f t="shared" si="1108"/>
        <v>0</v>
      </c>
      <c r="CA277" s="26">
        <v>20</v>
      </c>
      <c r="CB277" s="26">
        <f t="shared" si="1109"/>
        <v>807933.83731199999</v>
      </c>
      <c r="CC277" s="26"/>
      <c r="CD277" s="26">
        <f t="shared" si="1110"/>
        <v>0</v>
      </c>
      <c r="CE277" s="26">
        <v>0</v>
      </c>
      <c r="CF277" s="26">
        <f t="shared" si="1111"/>
        <v>0</v>
      </c>
      <c r="CG277" s="26">
        <v>0</v>
      </c>
      <c r="CH277" s="26">
        <f t="shared" si="1112"/>
        <v>0</v>
      </c>
      <c r="CI277" s="26">
        <v>10</v>
      </c>
      <c r="CJ277" s="26">
        <f t="shared" si="1113"/>
        <v>437630.82854399999</v>
      </c>
      <c r="CK277" s="26">
        <v>0</v>
      </c>
      <c r="CL277" s="26">
        <f t="shared" si="1114"/>
        <v>0</v>
      </c>
      <c r="CM277" s="27">
        <v>0</v>
      </c>
      <c r="CN277" s="27">
        <f t="shared" si="1115"/>
        <v>0</v>
      </c>
      <c r="CO277" s="26">
        <v>2</v>
      </c>
      <c r="CP277" s="26">
        <f t="shared" si="1116"/>
        <v>87526.165708800007</v>
      </c>
      <c r="CQ277" s="26">
        <v>0</v>
      </c>
      <c r="CR277" s="26">
        <f t="shared" si="1117"/>
        <v>0</v>
      </c>
      <c r="CS277" s="26">
        <v>10</v>
      </c>
      <c r="CT277" s="26">
        <f t="shared" si="1118"/>
        <v>437630.82854399999</v>
      </c>
      <c r="CU277" s="26">
        <v>0</v>
      </c>
      <c r="CV277" s="26">
        <f t="shared" si="1119"/>
        <v>0</v>
      </c>
      <c r="CW277" s="26">
        <v>0</v>
      </c>
      <c r="CX277" s="26">
        <f t="shared" si="1120"/>
        <v>0</v>
      </c>
      <c r="CY277" s="26"/>
      <c r="CZ277" s="26">
        <f t="shared" si="1121"/>
        <v>0</v>
      </c>
      <c r="DA277" s="26"/>
      <c r="DB277" s="26">
        <f t="shared" si="1122"/>
        <v>0</v>
      </c>
      <c r="DC277" s="26"/>
      <c r="DD277" s="26">
        <f t="shared" si="1123"/>
        <v>0</v>
      </c>
      <c r="DE277" s="26"/>
      <c r="DF277" s="26">
        <f t="shared" si="1124"/>
        <v>0</v>
      </c>
      <c r="DG277" s="26"/>
      <c r="DH277" s="26"/>
      <c r="DI277" s="26"/>
      <c r="DJ277" s="26"/>
      <c r="DK277" s="26"/>
      <c r="DL277" s="26">
        <f t="shared" si="1125"/>
        <v>0</v>
      </c>
      <c r="DM277" s="26"/>
      <c r="DN277" s="26"/>
      <c r="DO277" s="26"/>
      <c r="DP277" s="26"/>
      <c r="DQ277" s="32">
        <f t="shared" si="1126"/>
        <v>161</v>
      </c>
      <c r="DR277" s="32">
        <f t="shared" si="1127"/>
        <v>6287436.5030399999</v>
      </c>
    </row>
    <row r="278" spans="1:122" ht="30" x14ac:dyDescent="0.25">
      <c r="A278" s="28"/>
      <c r="B278" s="29">
        <v>240</v>
      </c>
      <c r="C278" s="23" t="s">
        <v>340</v>
      </c>
      <c r="D278" s="24">
        <f t="shared" si="1067"/>
        <v>18150.400000000001</v>
      </c>
      <c r="E278" s="30">
        <v>2.41</v>
      </c>
      <c r="F278" s="25">
        <v>1</v>
      </c>
      <c r="G278" s="24">
        <v>1.4</v>
      </c>
      <c r="H278" s="24">
        <v>1.68</v>
      </c>
      <c r="I278" s="24">
        <v>2.23</v>
      </c>
      <c r="J278" s="24">
        <v>2.39</v>
      </c>
      <c r="K278" s="26"/>
      <c r="L278" s="26">
        <f t="shared" si="1075"/>
        <v>0</v>
      </c>
      <c r="M278" s="26">
        <v>48</v>
      </c>
      <c r="N278" s="26">
        <f t="shared" si="1076"/>
        <v>3821341.6550400001</v>
      </c>
      <c r="O278" s="26"/>
      <c r="P278" s="26">
        <f t="shared" si="1077"/>
        <v>0</v>
      </c>
      <c r="Q278" s="26">
        <v>350</v>
      </c>
      <c r="R278" s="26">
        <f t="shared" si="1078"/>
        <v>23577188.096000005</v>
      </c>
      <c r="S278" s="26">
        <v>2</v>
      </c>
      <c r="T278" s="26">
        <f t="shared" si="1079"/>
        <v>134726.78912000003</v>
      </c>
      <c r="U278" s="26">
        <v>11</v>
      </c>
      <c r="V278" s="26">
        <f t="shared" si="1080"/>
        <v>740997.34016000014</v>
      </c>
      <c r="W278" s="26">
        <v>0</v>
      </c>
      <c r="X278" s="26">
        <f t="shared" si="1081"/>
        <v>0</v>
      </c>
      <c r="Y278" s="26">
        <v>0</v>
      </c>
      <c r="Z278" s="26">
        <f t="shared" si="1082"/>
        <v>0</v>
      </c>
      <c r="AA278" s="26">
        <v>0</v>
      </c>
      <c r="AB278" s="26">
        <f t="shared" si="1083"/>
        <v>0</v>
      </c>
      <c r="AC278" s="26">
        <v>0</v>
      </c>
      <c r="AD278" s="26">
        <f t="shared" si="1084"/>
        <v>0</v>
      </c>
      <c r="AE278" s="26">
        <v>2</v>
      </c>
      <c r="AF278" s="26">
        <f t="shared" si="1085"/>
        <v>124316.08268800001</v>
      </c>
      <c r="AG278" s="26">
        <v>0</v>
      </c>
      <c r="AH278" s="26">
        <f t="shared" si="1086"/>
        <v>0</v>
      </c>
      <c r="AI278" s="26">
        <v>2</v>
      </c>
      <c r="AJ278" s="26">
        <f t="shared" si="1087"/>
        <v>124928.47718400002</v>
      </c>
      <c r="AK278" s="26">
        <v>0</v>
      </c>
      <c r="AL278" s="26">
        <f t="shared" si="1088"/>
        <v>0</v>
      </c>
      <c r="AM278" s="26">
        <v>1</v>
      </c>
      <c r="AN278" s="26">
        <f t="shared" si="1089"/>
        <v>62464.238592000009</v>
      </c>
      <c r="AO278" s="26">
        <v>0</v>
      </c>
      <c r="AP278" s="26">
        <f t="shared" si="1090"/>
        <v>0</v>
      </c>
      <c r="AQ278" s="26">
        <v>13</v>
      </c>
      <c r="AR278" s="26">
        <f t="shared" si="1091"/>
        <v>827957.35859199998</v>
      </c>
      <c r="AS278" s="26">
        <v>4</v>
      </c>
      <c r="AT278" s="26">
        <f t="shared" si="1092"/>
        <v>269453.57824000006</v>
      </c>
      <c r="AU278" s="26"/>
      <c r="AV278" s="26">
        <f t="shared" si="1093"/>
        <v>0</v>
      </c>
      <c r="AW278" s="26">
        <v>0</v>
      </c>
      <c r="AX278" s="26">
        <f t="shared" si="1094"/>
        <v>0</v>
      </c>
      <c r="AY278" s="26">
        <v>0</v>
      </c>
      <c r="AZ278" s="26">
        <f t="shared" si="1095"/>
        <v>0</v>
      </c>
      <c r="BA278" s="26">
        <v>0</v>
      </c>
      <c r="BB278" s="26">
        <f t="shared" si="1096"/>
        <v>0</v>
      </c>
      <c r="BC278" s="26">
        <v>0</v>
      </c>
      <c r="BD278" s="26">
        <f t="shared" si="1097"/>
        <v>0</v>
      </c>
      <c r="BE278" s="26">
        <v>0</v>
      </c>
      <c r="BF278" s="26">
        <f t="shared" si="1098"/>
        <v>0</v>
      </c>
      <c r="BG278" s="26">
        <v>0</v>
      </c>
      <c r="BH278" s="26">
        <f t="shared" si="1099"/>
        <v>0</v>
      </c>
      <c r="BI278" s="26">
        <v>0</v>
      </c>
      <c r="BJ278" s="26">
        <f t="shared" si="1100"/>
        <v>0</v>
      </c>
      <c r="BK278" s="26">
        <v>0</v>
      </c>
      <c r="BL278" s="26">
        <f t="shared" si="1101"/>
        <v>0</v>
      </c>
      <c r="BM278" s="26">
        <v>0</v>
      </c>
      <c r="BN278" s="26">
        <f t="shared" si="1102"/>
        <v>0</v>
      </c>
      <c r="BO278" s="26">
        <v>0</v>
      </c>
      <c r="BP278" s="26">
        <f t="shared" si="1103"/>
        <v>0</v>
      </c>
      <c r="BQ278" s="26">
        <v>2</v>
      </c>
      <c r="BR278" s="26">
        <f t="shared" si="1104"/>
        <v>149179.2992256</v>
      </c>
      <c r="BS278" s="26">
        <v>0</v>
      </c>
      <c r="BT278" s="26">
        <f t="shared" si="1105"/>
        <v>0</v>
      </c>
      <c r="BU278" s="26">
        <v>4</v>
      </c>
      <c r="BV278" s="26">
        <f t="shared" si="1106"/>
        <v>411529.10131200001</v>
      </c>
      <c r="BW278" s="26">
        <v>5</v>
      </c>
      <c r="BX278" s="26">
        <f t="shared" si="1107"/>
        <v>352739.22969599999</v>
      </c>
      <c r="BY278" s="26">
        <v>0</v>
      </c>
      <c r="BZ278" s="26">
        <f t="shared" si="1108"/>
        <v>0</v>
      </c>
      <c r="CA278" s="26">
        <v>10</v>
      </c>
      <c r="CB278" s="26">
        <f t="shared" si="1109"/>
        <v>705478.45939199999</v>
      </c>
      <c r="CC278" s="26">
        <v>1</v>
      </c>
      <c r="CD278" s="26">
        <f t="shared" si="1110"/>
        <v>74589.6496128</v>
      </c>
      <c r="CE278" s="26">
        <v>0</v>
      </c>
      <c r="CF278" s="26">
        <f t="shared" si="1111"/>
        <v>0</v>
      </c>
      <c r="CG278" s="26">
        <v>0</v>
      </c>
      <c r="CH278" s="26">
        <f t="shared" si="1112"/>
        <v>0</v>
      </c>
      <c r="CI278" s="26">
        <v>12</v>
      </c>
      <c r="CJ278" s="26">
        <f t="shared" si="1113"/>
        <v>917121.99720960017</v>
      </c>
      <c r="CK278" s="26">
        <v>0</v>
      </c>
      <c r="CL278" s="26">
        <f t="shared" si="1114"/>
        <v>0</v>
      </c>
      <c r="CM278" s="27">
        <v>7</v>
      </c>
      <c r="CN278" s="27">
        <f t="shared" si="1115"/>
        <v>534987.83170560014</v>
      </c>
      <c r="CO278" s="26">
        <v>59</v>
      </c>
      <c r="CP278" s="26">
        <f t="shared" si="1116"/>
        <v>4509183.1529472005</v>
      </c>
      <c r="CQ278" s="26">
        <v>0</v>
      </c>
      <c r="CR278" s="26">
        <f t="shared" si="1117"/>
        <v>0</v>
      </c>
      <c r="CS278" s="26">
        <v>4</v>
      </c>
      <c r="CT278" s="26">
        <f t="shared" si="1118"/>
        <v>305707.33240320004</v>
      </c>
      <c r="CU278" s="26">
        <v>0</v>
      </c>
      <c r="CV278" s="26">
        <f t="shared" si="1119"/>
        <v>0</v>
      </c>
      <c r="CW278" s="26">
        <v>0</v>
      </c>
      <c r="CX278" s="26">
        <f t="shared" si="1120"/>
        <v>0</v>
      </c>
      <c r="CY278" s="26">
        <v>1</v>
      </c>
      <c r="CZ278" s="26">
        <f t="shared" si="1121"/>
        <v>76426.83310080001</v>
      </c>
      <c r="DA278" s="26"/>
      <c r="DB278" s="26">
        <f t="shared" si="1122"/>
        <v>0</v>
      </c>
      <c r="DC278" s="26">
        <v>0</v>
      </c>
      <c r="DD278" s="26">
        <f t="shared" si="1123"/>
        <v>0</v>
      </c>
      <c r="DE278" s="26"/>
      <c r="DF278" s="26">
        <f t="shared" si="1124"/>
        <v>0</v>
      </c>
      <c r="DG278" s="26"/>
      <c r="DH278" s="26"/>
      <c r="DI278" s="26"/>
      <c r="DJ278" s="26"/>
      <c r="DK278" s="26"/>
      <c r="DL278" s="26">
        <f t="shared" si="1125"/>
        <v>0</v>
      </c>
      <c r="DM278" s="26"/>
      <c r="DN278" s="26"/>
      <c r="DO278" s="26"/>
      <c r="DP278" s="26"/>
      <c r="DQ278" s="32">
        <f t="shared" si="1126"/>
        <v>538</v>
      </c>
      <c r="DR278" s="32">
        <f t="shared" si="1127"/>
        <v>37720316.502220802</v>
      </c>
    </row>
    <row r="279" spans="1:122" ht="30" x14ac:dyDescent="0.25">
      <c r="A279" s="28"/>
      <c r="B279" s="29">
        <v>241</v>
      </c>
      <c r="C279" s="23" t="s">
        <v>341</v>
      </c>
      <c r="D279" s="24">
        <f t="shared" si="1067"/>
        <v>18150.400000000001</v>
      </c>
      <c r="E279" s="30">
        <v>1.43</v>
      </c>
      <c r="F279" s="25">
        <v>1</v>
      </c>
      <c r="G279" s="24">
        <v>1.4</v>
      </c>
      <c r="H279" s="24">
        <v>1.68</v>
      </c>
      <c r="I279" s="24">
        <v>2.23</v>
      </c>
      <c r="J279" s="24">
        <v>2.39</v>
      </c>
      <c r="K279" s="26"/>
      <c r="L279" s="26">
        <f t="shared" si="1075"/>
        <v>0</v>
      </c>
      <c r="M279" s="26">
        <v>16</v>
      </c>
      <c r="N279" s="26">
        <f t="shared" si="1076"/>
        <v>755811.69663999998</v>
      </c>
      <c r="O279" s="26"/>
      <c r="P279" s="26">
        <f t="shared" si="1077"/>
        <v>0</v>
      </c>
      <c r="Q279" s="26"/>
      <c r="R279" s="26">
        <f t="shared" si="1078"/>
        <v>0</v>
      </c>
      <c r="S279" s="26">
        <v>30</v>
      </c>
      <c r="T279" s="26">
        <f t="shared" si="1079"/>
        <v>1199124.3263999999</v>
      </c>
      <c r="U279" s="26">
        <v>4</v>
      </c>
      <c r="V279" s="26">
        <f t="shared" si="1080"/>
        <v>159883.24352000002</v>
      </c>
      <c r="W279" s="26">
        <v>0</v>
      </c>
      <c r="X279" s="26">
        <f t="shared" si="1081"/>
        <v>0</v>
      </c>
      <c r="Y279" s="26">
        <v>0</v>
      </c>
      <c r="Z279" s="26">
        <f t="shared" si="1082"/>
        <v>0</v>
      </c>
      <c r="AA279" s="26">
        <v>0</v>
      </c>
      <c r="AB279" s="26">
        <f t="shared" si="1083"/>
        <v>0</v>
      </c>
      <c r="AC279" s="26"/>
      <c r="AD279" s="26">
        <f t="shared" si="1084"/>
        <v>0</v>
      </c>
      <c r="AE279" s="26">
        <v>0</v>
      </c>
      <c r="AF279" s="26">
        <f t="shared" si="1085"/>
        <v>0</v>
      </c>
      <c r="AG279" s="26">
        <v>0</v>
      </c>
      <c r="AH279" s="26">
        <f t="shared" si="1086"/>
        <v>0</v>
      </c>
      <c r="AI279" s="26">
        <v>0</v>
      </c>
      <c r="AJ279" s="26">
        <f t="shared" si="1087"/>
        <v>0</v>
      </c>
      <c r="AK279" s="26">
        <v>0</v>
      </c>
      <c r="AL279" s="26">
        <f t="shared" si="1088"/>
        <v>0</v>
      </c>
      <c r="AM279" s="26">
        <v>0</v>
      </c>
      <c r="AN279" s="26">
        <f t="shared" si="1089"/>
        <v>0</v>
      </c>
      <c r="AO279" s="26">
        <v>0</v>
      </c>
      <c r="AP279" s="26">
        <f t="shared" si="1090"/>
        <v>0</v>
      </c>
      <c r="AQ279" s="26">
        <v>30</v>
      </c>
      <c r="AR279" s="26">
        <f t="shared" si="1091"/>
        <v>1133717.5449599999</v>
      </c>
      <c r="AS279" s="26">
        <v>0</v>
      </c>
      <c r="AT279" s="26">
        <f t="shared" si="1092"/>
        <v>0</v>
      </c>
      <c r="AU279" s="26">
        <v>4</v>
      </c>
      <c r="AV279" s="26">
        <f t="shared" si="1093"/>
        <v>151162.339328</v>
      </c>
      <c r="AW279" s="26">
        <v>0</v>
      </c>
      <c r="AX279" s="26">
        <f t="shared" si="1094"/>
        <v>0</v>
      </c>
      <c r="AY279" s="26">
        <v>0</v>
      </c>
      <c r="AZ279" s="26">
        <f t="shared" si="1095"/>
        <v>0</v>
      </c>
      <c r="BA279" s="26">
        <v>0</v>
      </c>
      <c r="BB279" s="26">
        <f t="shared" si="1096"/>
        <v>0</v>
      </c>
      <c r="BC279" s="26">
        <v>0</v>
      </c>
      <c r="BD279" s="26">
        <f t="shared" si="1097"/>
        <v>0</v>
      </c>
      <c r="BE279" s="26">
        <v>0</v>
      </c>
      <c r="BF279" s="26">
        <f t="shared" si="1098"/>
        <v>0</v>
      </c>
      <c r="BG279" s="26">
        <v>0</v>
      </c>
      <c r="BH279" s="26">
        <f t="shared" si="1099"/>
        <v>0</v>
      </c>
      <c r="BI279" s="26">
        <v>0</v>
      </c>
      <c r="BJ279" s="26">
        <f t="shared" si="1100"/>
        <v>0</v>
      </c>
      <c r="BK279" s="26">
        <v>0</v>
      </c>
      <c r="BL279" s="26">
        <f t="shared" si="1101"/>
        <v>0</v>
      </c>
      <c r="BM279" s="26">
        <v>0</v>
      </c>
      <c r="BN279" s="26">
        <f t="shared" si="1102"/>
        <v>0</v>
      </c>
      <c r="BO279" s="26">
        <v>0</v>
      </c>
      <c r="BP279" s="26">
        <f t="shared" si="1103"/>
        <v>0</v>
      </c>
      <c r="BQ279" s="26"/>
      <c r="BR279" s="26">
        <f t="shared" si="1104"/>
        <v>0</v>
      </c>
      <c r="BS279" s="26">
        <v>0</v>
      </c>
      <c r="BT279" s="26">
        <f t="shared" si="1105"/>
        <v>0</v>
      </c>
      <c r="BU279" s="26">
        <v>0</v>
      </c>
      <c r="BV279" s="26">
        <f t="shared" si="1106"/>
        <v>0</v>
      </c>
      <c r="BW279" s="26">
        <v>0</v>
      </c>
      <c r="BX279" s="26">
        <f t="shared" si="1107"/>
        <v>0</v>
      </c>
      <c r="BY279" s="26">
        <v>0</v>
      </c>
      <c r="BZ279" s="26">
        <f t="shared" si="1108"/>
        <v>0</v>
      </c>
      <c r="CA279" s="26">
        <v>2</v>
      </c>
      <c r="CB279" s="26">
        <f t="shared" si="1109"/>
        <v>83720.680243199997</v>
      </c>
      <c r="CC279" s="26">
        <v>0</v>
      </c>
      <c r="CD279" s="26">
        <f t="shared" si="1110"/>
        <v>0</v>
      </c>
      <c r="CE279" s="26">
        <v>0</v>
      </c>
      <c r="CF279" s="26">
        <f t="shared" si="1111"/>
        <v>0</v>
      </c>
      <c r="CG279" s="26">
        <v>0</v>
      </c>
      <c r="CH279" s="26">
        <f t="shared" si="1112"/>
        <v>0</v>
      </c>
      <c r="CI279" s="26">
        <v>0</v>
      </c>
      <c r="CJ279" s="26">
        <f t="shared" si="1113"/>
        <v>0</v>
      </c>
      <c r="CK279" s="26">
        <v>0</v>
      </c>
      <c r="CL279" s="26">
        <f t="shared" si="1114"/>
        <v>0</v>
      </c>
      <c r="CM279" s="27">
        <v>0</v>
      </c>
      <c r="CN279" s="27">
        <f t="shared" si="1115"/>
        <v>0</v>
      </c>
      <c r="CO279" s="26">
        <v>2</v>
      </c>
      <c r="CP279" s="26">
        <f t="shared" si="1116"/>
        <v>90697.40359680001</v>
      </c>
      <c r="CQ279" s="26">
        <v>0</v>
      </c>
      <c r="CR279" s="26">
        <f t="shared" si="1117"/>
        <v>0</v>
      </c>
      <c r="CS279" s="26">
        <v>23</v>
      </c>
      <c r="CT279" s="26">
        <f t="shared" si="1118"/>
        <v>1043020.1413631999</v>
      </c>
      <c r="CU279" s="26">
        <v>0</v>
      </c>
      <c r="CV279" s="26">
        <f t="shared" si="1119"/>
        <v>0</v>
      </c>
      <c r="CW279" s="26">
        <v>0</v>
      </c>
      <c r="CX279" s="26">
        <f t="shared" si="1120"/>
        <v>0</v>
      </c>
      <c r="CY279" s="26"/>
      <c r="CZ279" s="26">
        <f t="shared" si="1121"/>
        <v>0</v>
      </c>
      <c r="DA279" s="26">
        <v>0</v>
      </c>
      <c r="DB279" s="26">
        <f t="shared" si="1122"/>
        <v>0</v>
      </c>
      <c r="DC279" s="26">
        <v>0</v>
      </c>
      <c r="DD279" s="26">
        <f t="shared" si="1123"/>
        <v>0</v>
      </c>
      <c r="DE279" s="26">
        <v>0</v>
      </c>
      <c r="DF279" s="26">
        <f t="shared" si="1124"/>
        <v>0</v>
      </c>
      <c r="DG279" s="26"/>
      <c r="DH279" s="26"/>
      <c r="DI279" s="26"/>
      <c r="DJ279" s="26"/>
      <c r="DK279" s="26"/>
      <c r="DL279" s="26">
        <f t="shared" si="1125"/>
        <v>0</v>
      </c>
      <c r="DM279" s="26"/>
      <c r="DN279" s="26"/>
      <c r="DO279" s="26"/>
      <c r="DP279" s="26"/>
      <c r="DQ279" s="32">
        <f t="shared" si="1126"/>
        <v>111</v>
      </c>
      <c r="DR279" s="32">
        <f t="shared" si="1127"/>
        <v>4617137.3760511996</v>
      </c>
    </row>
    <row r="280" spans="1:122" ht="30" x14ac:dyDescent="0.25">
      <c r="A280" s="28"/>
      <c r="B280" s="29">
        <v>242</v>
      </c>
      <c r="C280" s="23" t="s">
        <v>342</v>
      </c>
      <c r="D280" s="24">
        <f t="shared" si="1067"/>
        <v>18150.400000000001</v>
      </c>
      <c r="E280" s="30">
        <v>1.83</v>
      </c>
      <c r="F280" s="25">
        <v>1</v>
      </c>
      <c r="G280" s="24">
        <v>1.4</v>
      </c>
      <c r="H280" s="24">
        <v>1.68</v>
      </c>
      <c r="I280" s="24">
        <v>2.23</v>
      </c>
      <c r="J280" s="24">
        <v>2.39</v>
      </c>
      <c r="K280" s="26"/>
      <c r="L280" s="26">
        <f t="shared" si="1075"/>
        <v>0</v>
      </c>
      <c r="M280" s="26">
        <v>1</v>
      </c>
      <c r="N280" s="26">
        <f t="shared" si="1076"/>
        <v>60451.722240000003</v>
      </c>
      <c r="O280" s="26"/>
      <c r="P280" s="26">
        <f t="shared" si="1077"/>
        <v>0</v>
      </c>
      <c r="Q280" s="26">
        <v>5</v>
      </c>
      <c r="R280" s="26">
        <f t="shared" si="1078"/>
        <v>255757.28640000001</v>
      </c>
      <c r="S280" s="26">
        <v>10</v>
      </c>
      <c r="T280" s="26">
        <f t="shared" si="1079"/>
        <v>511514.57280000002</v>
      </c>
      <c r="U280" s="26">
        <v>13</v>
      </c>
      <c r="V280" s="26">
        <f t="shared" si="1080"/>
        <v>664968.94464000012</v>
      </c>
      <c r="W280" s="26">
        <v>0</v>
      </c>
      <c r="X280" s="26">
        <f t="shared" si="1081"/>
        <v>0</v>
      </c>
      <c r="Y280" s="26">
        <v>0</v>
      </c>
      <c r="Z280" s="26">
        <f t="shared" si="1082"/>
        <v>0</v>
      </c>
      <c r="AA280" s="26">
        <v>0</v>
      </c>
      <c r="AB280" s="26">
        <f t="shared" si="1083"/>
        <v>0</v>
      </c>
      <c r="AC280" s="26">
        <v>0</v>
      </c>
      <c r="AD280" s="26">
        <f t="shared" si="1084"/>
        <v>0</v>
      </c>
      <c r="AE280" s="26"/>
      <c r="AF280" s="26">
        <f t="shared" si="1085"/>
        <v>0</v>
      </c>
      <c r="AG280" s="26">
        <v>0</v>
      </c>
      <c r="AH280" s="26">
        <f t="shared" si="1086"/>
        <v>0</v>
      </c>
      <c r="AI280" s="26">
        <v>0</v>
      </c>
      <c r="AJ280" s="26">
        <f t="shared" si="1087"/>
        <v>0</v>
      </c>
      <c r="AK280" s="26">
        <v>0</v>
      </c>
      <c r="AL280" s="26">
        <f t="shared" si="1088"/>
        <v>0</v>
      </c>
      <c r="AM280" s="26">
        <v>0</v>
      </c>
      <c r="AN280" s="26">
        <f t="shared" si="1089"/>
        <v>0</v>
      </c>
      <c r="AO280" s="26">
        <v>0</v>
      </c>
      <c r="AP280" s="26">
        <f t="shared" si="1090"/>
        <v>0</v>
      </c>
      <c r="AQ280" s="26"/>
      <c r="AR280" s="26">
        <f t="shared" si="1091"/>
        <v>0</v>
      </c>
      <c r="AS280" s="26">
        <v>4</v>
      </c>
      <c r="AT280" s="26">
        <f t="shared" si="1092"/>
        <v>204605.82912000004</v>
      </c>
      <c r="AU280" s="26">
        <v>8</v>
      </c>
      <c r="AV280" s="26">
        <f t="shared" si="1093"/>
        <v>386891.02233600005</v>
      </c>
      <c r="AW280" s="26">
        <v>0</v>
      </c>
      <c r="AX280" s="26">
        <f t="shared" si="1094"/>
        <v>0</v>
      </c>
      <c r="AY280" s="26">
        <v>0</v>
      </c>
      <c r="AZ280" s="26">
        <f t="shared" si="1095"/>
        <v>0</v>
      </c>
      <c r="BA280" s="26">
        <v>0</v>
      </c>
      <c r="BB280" s="26">
        <f t="shared" si="1096"/>
        <v>0</v>
      </c>
      <c r="BC280" s="26">
        <v>0</v>
      </c>
      <c r="BD280" s="26">
        <f t="shared" si="1097"/>
        <v>0</v>
      </c>
      <c r="BE280" s="26">
        <v>0</v>
      </c>
      <c r="BF280" s="26">
        <f t="shared" si="1098"/>
        <v>0</v>
      </c>
      <c r="BG280" s="26">
        <v>0</v>
      </c>
      <c r="BH280" s="26">
        <f t="shared" si="1099"/>
        <v>0</v>
      </c>
      <c r="BI280" s="26"/>
      <c r="BJ280" s="26">
        <f t="shared" si="1100"/>
        <v>0</v>
      </c>
      <c r="BK280" s="26">
        <v>0</v>
      </c>
      <c r="BL280" s="26">
        <f t="shared" si="1101"/>
        <v>0</v>
      </c>
      <c r="BM280" s="26">
        <v>0</v>
      </c>
      <c r="BN280" s="26">
        <f t="shared" si="1102"/>
        <v>0</v>
      </c>
      <c r="BO280" s="26">
        <v>0</v>
      </c>
      <c r="BP280" s="26">
        <f t="shared" si="1103"/>
        <v>0</v>
      </c>
      <c r="BQ280" s="26">
        <v>0</v>
      </c>
      <c r="BR280" s="26">
        <f t="shared" si="1104"/>
        <v>0</v>
      </c>
      <c r="BS280" s="26">
        <v>0</v>
      </c>
      <c r="BT280" s="26">
        <f t="shared" si="1105"/>
        <v>0</v>
      </c>
      <c r="BU280" s="26">
        <v>0</v>
      </c>
      <c r="BV280" s="26">
        <f t="shared" si="1106"/>
        <v>0</v>
      </c>
      <c r="BW280" s="26"/>
      <c r="BX280" s="26">
        <f t="shared" si="1107"/>
        <v>0</v>
      </c>
      <c r="BY280" s="26">
        <v>0</v>
      </c>
      <c r="BZ280" s="26">
        <f t="shared" si="1108"/>
        <v>0</v>
      </c>
      <c r="CA280" s="26">
        <v>2</v>
      </c>
      <c r="CB280" s="26">
        <f t="shared" si="1109"/>
        <v>107139.0523392</v>
      </c>
      <c r="CC280" s="26"/>
      <c r="CD280" s="26">
        <f t="shared" si="1110"/>
        <v>0</v>
      </c>
      <c r="CE280" s="26">
        <v>0</v>
      </c>
      <c r="CF280" s="26">
        <f t="shared" si="1111"/>
        <v>0</v>
      </c>
      <c r="CG280" s="26">
        <v>0</v>
      </c>
      <c r="CH280" s="26">
        <f t="shared" si="1112"/>
        <v>0</v>
      </c>
      <c r="CI280" s="26">
        <v>2</v>
      </c>
      <c r="CJ280" s="26">
        <f t="shared" si="1113"/>
        <v>116067.30670080001</v>
      </c>
      <c r="CK280" s="26">
        <v>0</v>
      </c>
      <c r="CL280" s="26">
        <f t="shared" si="1114"/>
        <v>0</v>
      </c>
      <c r="CM280" s="27">
        <v>0</v>
      </c>
      <c r="CN280" s="27">
        <f t="shared" si="1115"/>
        <v>0</v>
      </c>
      <c r="CO280" s="26">
        <v>6</v>
      </c>
      <c r="CP280" s="26">
        <f t="shared" si="1116"/>
        <v>348201.92010240001</v>
      </c>
      <c r="CQ280" s="26">
        <v>0</v>
      </c>
      <c r="CR280" s="26">
        <f t="shared" si="1117"/>
        <v>0</v>
      </c>
      <c r="CS280" s="26">
        <v>2</v>
      </c>
      <c r="CT280" s="26">
        <f t="shared" si="1118"/>
        <v>116067.30670080001</v>
      </c>
      <c r="CU280" s="26">
        <v>0</v>
      </c>
      <c r="CV280" s="26">
        <f t="shared" si="1119"/>
        <v>0</v>
      </c>
      <c r="CW280" s="26">
        <v>0</v>
      </c>
      <c r="CX280" s="26">
        <f t="shared" si="1120"/>
        <v>0</v>
      </c>
      <c r="CY280" s="26"/>
      <c r="CZ280" s="26">
        <f t="shared" si="1121"/>
        <v>0</v>
      </c>
      <c r="DA280" s="26">
        <v>0</v>
      </c>
      <c r="DB280" s="26">
        <f t="shared" si="1122"/>
        <v>0</v>
      </c>
      <c r="DC280" s="26">
        <v>0</v>
      </c>
      <c r="DD280" s="26">
        <f t="shared" si="1123"/>
        <v>0</v>
      </c>
      <c r="DE280" s="26">
        <v>0</v>
      </c>
      <c r="DF280" s="26">
        <f t="shared" si="1124"/>
        <v>0</v>
      </c>
      <c r="DG280" s="26"/>
      <c r="DH280" s="26"/>
      <c r="DI280" s="26"/>
      <c r="DJ280" s="26"/>
      <c r="DK280" s="26"/>
      <c r="DL280" s="26">
        <f t="shared" si="1125"/>
        <v>0</v>
      </c>
      <c r="DM280" s="26"/>
      <c r="DN280" s="26"/>
      <c r="DO280" s="26"/>
      <c r="DP280" s="26"/>
      <c r="DQ280" s="32">
        <f t="shared" si="1126"/>
        <v>53</v>
      </c>
      <c r="DR280" s="32">
        <f t="shared" si="1127"/>
        <v>2771664.963379201</v>
      </c>
    </row>
    <row r="281" spans="1:122" ht="30" x14ac:dyDescent="0.25">
      <c r="A281" s="28"/>
      <c r="B281" s="29">
        <v>243</v>
      </c>
      <c r="C281" s="23" t="s">
        <v>343</v>
      </c>
      <c r="D281" s="24">
        <f t="shared" si="1067"/>
        <v>18150.400000000001</v>
      </c>
      <c r="E281" s="30">
        <v>2.16</v>
      </c>
      <c r="F281" s="25">
        <v>1</v>
      </c>
      <c r="G281" s="24">
        <v>1.4</v>
      </c>
      <c r="H281" s="24">
        <v>1.68</v>
      </c>
      <c r="I281" s="24">
        <v>2.23</v>
      </c>
      <c r="J281" s="24">
        <v>2.39</v>
      </c>
      <c r="K281" s="26"/>
      <c r="L281" s="26">
        <f t="shared" si="1075"/>
        <v>0</v>
      </c>
      <c r="M281" s="26"/>
      <c r="N281" s="26">
        <f t="shared" si="1076"/>
        <v>0</v>
      </c>
      <c r="O281" s="26"/>
      <c r="P281" s="26">
        <f t="shared" si="1077"/>
        <v>0</v>
      </c>
      <c r="Q281" s="26">
        <v>1</v>
      </c>
      <c r="R281" s="26">
        <f t="shared" si="1078"/>
        <v>60375.490560000013</v>
      </c>
      <c r="S281" s="26">
        <v>2</v>
      </c>
      <c r="T281" s="26">
        <f t="shared" si="1079"/>
        <v>120750.98112000003</v>
      </c>
      <c r="U281" s="26">
        <v>2</v>
      </c>
      <c r="V281" s="26">
        <f t="shared" si="1080"/>
        <v>120750.98112000003</v>
      </c>
      <c r="W281" s="26">
        <v>0</v>
      </c>
      <c r="X281" s="26">
        <f t="shared" si="1081"/>
        <v>0</v>
      </c>
      <c r="Y281" s="26">
        <v>0</v>
      </c>
      <c r="Z281" s="26">
        <f t="shared" si="1082"/>
        <v>0</v>
      </c>
      <c r="AA281" s="26">
        <v>0</v>
      </c>
      <c r="AB281" s="26">
        <f t="shared" si="1083"/>
        <v>0</v>
      </c>
      <c r="AC281" s="26">
        <v>0</v>
      </c>
      <c r="AD281" s="26">
        <f t="shared" si="1084"/>
        <v>0</v>
      </c>
      <c r="AE281" s="26">
        <v>0</v>
      </c>
      <c r="AF281" s="26">
        <f t="shared" si="1085"/>
        <v>0</v>
      </c>
      <c r="AG281" s="26">
        <v>0</v>
      </c>
      <c r="AH281" s="26">
        <f t="shared" si="1086"/>
        <v>0</v>
      </c>
      <c r="AI281" s="26">
        <v>0</v>
      </c>
      <c r="AJ281" s="26">
        <f t="shared" si="1087"/>
        <v>0</v>
      </c>
      <c r="AK281" s="26">
        <v>0</v>
      </c>
      <c r="AL281" s="26">
        <f t="shared" si="1088"/>
        <v>0</v>
      </c>
      <c r="AM281" s="26">
        <v>0</v>
      </c>
      <c r="AN281" s="26">
        <f t="shared" si="1089"/>
        <v>0</v>
      </c>
      <c r="AO281" s="26">
        <v>0</v>
      </c>
      <c r="AP281" s="26">
        <f t="shared" si="1090"/>
        <v>0</v>
      </c>
      <c r="AQ281" s="26"/>
      <c r="AR281" s="26">
        <f t="shared" si="1091"/>
        <v>0</v>
      </c>
      <c r="AS281" s="26"/>
      <c r="AT281" s="26">
        <f t="shared" si="1092"/>
        <v>0</v>
      </c>
      <c r="AU281" s="26"/>
      <c r="AV281" s="26">
        <f t="shared" si="1093"/>
        <v>0</v>
      </c>
      <c r="AW281" s="26">
        <v>0</v>
      </c>
      <c r="AX281" s="26">
        <f t="shared" si="1094"/>
        <v>0</v>
      </c>
      <c r="AY281" s="26">
        <v>0</v>
      </c>
      <c r="AZ281" s="26">
        <f t="shared" si="1095"/>
        <v>0</v>
      </c>
      <c r="BA281" s="26">
        <v>0</v>
      </c>
      <c r="BB281" s="26">
        <f t="shared" si="1096"/>
        <v>0</v>
      </c>
      <c r="BC281" s="26">
        <v>0</v>
      </c>
      <c r="BD281" s="26">
        <f t="shared" si="1097"/>
        <v>0</v>
      </c>
      <c r="BE281" s="26">
        <v>0</v>
      </c>
      <c r="BF281" s="26">
        <f t="shared" si="1098"/>
        <v>0</v>
      </c>
      <c r="BG281" s="26"/>
      <c r="BH281" s="26">
        <f t="shared" si="1099"/>
        <v>0</v>
      </c>
      <c r="BI281" s="26">
        <v>0</v>
      </c>
      <c r="BJ281" s="26">
        <f t="shared" si="1100"/>
        <v>0</v>
      </c>
      <c r="BK281" s="26">
        <v>0</v>
      </c>
      <c r="BL281" s="26">
        <f t="shared" si="1101"/>
        <v>0</v>
      </c>
      <c r="BM281" s="26">
        <v>0</v>
      </c>
      <c r="BN281" s="26">
        <f t="shared" si="1102"/>
        <v>0</v>
      </c>
      <c r="BO281" s="26">
        <v>0</v>
      </c>
      <c r="BP281" s="26">
        <f t="shared" si="1103"/>
        <v>0</v>
      </c>
      <c r="BQ281" s="26"/>
      <c r="BR281" s="26">
        <f t="shared" si="1104"/>
        <v>0</v>
      </c>
      <c r="BS281" s="26">
        <v>0</v>
      </c>
      <c r="BT281" s="26">
        <f t="shared" si="1105"/>
        <v>0</v>
      </c>
      <c r="BU281" s="26">
        <v>0</v>
      </c>
      <c r="BV281" s="26">
        <f t="shared" si="1106"/>
        <v>0</v>
      </c>
      <c r="BW281" s="26">
        <v>0</v>
      </c>
      <c r="BX281" s="26">
        <f t="shared" si="1107"/>
        <v>0</v>
      </c>
      <c r="BY281" s="26">
        <v>0</v>
      </c>
      <c r="BZ281" s="26">
        <f t="shared" si="1108"/>
        <v>0</v>
      </c>
      <c r="CA281" s="26">
        <v>0</v>
      </c>
      <c r="CB281" s="26">
        <f t="shared" si="1109"/>
        <v>0</v>
      </c>
      <c r="CC281" s="26">
        <v>0</v>
      </c>
      <c r="CD281" s="26">
        <f t="shared" si="1110"/>
        <v>0</v>
      </c>
      <c r="CE281" s="26">
        <v>0</v>
      </c>
      <c r="CF281" s="26">
        <f t="shared" si="1111"/>
        <v>0</v>
      </c>
      <c r="CG281" s="26">
        <v>0</v>
      </c>
      <c r="CH281" s="26">
        <f t="shared" si="1112"/>
        <v>0</v>
      </c>
      <c r="CI281" s="26"/>
      <c r="CJ281" s="26">
        <f t="shared" si="1113"/>
        <v>0</v>
      </c>
      <c r="CK281" s="26">
        <v>0</v>
      </c>
      <c r="CL281" s="26">
        <f t="shared" si="1114"/>
        <v>0</v>
      </c>
      <c r="CM281" s="27">
        <v>0</v>
      </c>
      <c r="CN281" s="27">
        <f t="shared" si="1115"/>
        <v>0</v>
      </c>
      <c r="CO281" s="26"/>
      <c r="CP281" s="26">
        <f t="shared" si="1116"/>
        <v>0</v>
      </c>
      <c r="CQ281" s="26">
        <v>0</v>
      </c>
      <c r="CR281" s="26">
        <f t="shared" si="1117"/>
        <v>0</v>
      </c>
      <c r="CS281" s="26">
        <v>0</v>
      </c>
      <c r="CT281" s="26">
        <f t="shared" si="1118"/>
        <v>0</v>
      </c>
      <c r="CU281" s="26">
        <v>0</v>
      </c>
      <c r="CV281" s="26">
        <f t="shared" si="1119"/>
        <v>0</v>
      </c>
      <c r="CW281" s="26">
        <v>0</v>
      </c>
      <c r="CX281" s="26">
        <f t="shared" si="1120"/>
        <v>0</v>
      </c>
      <c r="CY281" s="26"/>
      <c r="CZ281" s="26">
        <f t="shared" si="1121"/>
        <v>0</v>
      </c>
      <c r="DA281" s="26">
        <v>0</v>
      </c>
      <c r="DB281" s="26">
        <f t="shared" si="1122"/>
        <v>0</v>
      </c>
      <c r="DC281" s="26">
        <v>0</v>
      </c>
      <c r="DD281" s="26">
        <f t="shared" si="1123"/>
        <v>0</v>
      </c>
      <c r="DE281" s="26">
        <v>0</v>
      </c>
      <c r="DF281" s="26">
        <f t="shared" si="1124"/>
        <v>0</v>
      </c>
      <c r="DG281" s="26"/>
      <c r="DH281" s="26"/>
      <c r="DI281" s="26"/>
      <c r="DJ281" s="26"/>
      <c r="DK281" s="26"/>
      <c r="DL281" s="26">
        <f t="shared" si="1125"/>
        <v>0</v>
      </c>
      <c r="DM281" s="26"/>
      <c r="DN281" s="26"/>
      <c r="DO281" s="26"/>
      <c r="DP281" s="26"/>
      <c r="DQ281" s="32">
        <f t="shared" si="1126"/>
        <v>5</v>
      </c>
      <c r="DR281" s="32">
        <f t="shared" si="1127"/>
        <v>301877.45280000009</v>
      </c>
    </row>
    <row r="282" spans="1:122" ht="30" x14ac:dyDescent="0.25">
      <c r="A282" s="28"/>
      <c r="B282" s="29">
        <v>244</v>
      </c>
      <c r="C282" s="23" t="s">
        <v>344</v>
      </c>
      <c r="D282" s="24">
        <f t="shared" si="1067"/>
        <v>18150.400000000001</v>
      </c>
      <c r="E282" s="30">
        <v>1.81</v>
      </c>
      <c r="F282" s="25">
        <v>1</v>
      </c>
      <c r="G282" s="24">
        <v>1.4</v>
      </c>
      <c r="H282" s="24">
        <v>1.68</v>
      </c>
      <c r="I282" s="24">
        <v>2.23</v>
      </c>
      <c r="J282" s="24">
        <v>2.39</v>
      </c>
      <c r="K282" s="26"/>
      <c r="L282" s="26">
        <f t="shared" si="1075"/>
        <v>0</v>
      </c>
      <c r="M282" s="26">
        <v>8</v>
      </c>
      <c r="N282" s="26">
        <f t="shared" si="1076"/>
        <v>478328.38143999997</v>
      </c>
      <c r="O282" s="26"/>
      <c r="P282" s="26">
        <f t="shared" si="1077"/>
        <v>0</v>
      </c>
      <c r="Q282" s="26">
        <v>9</v>
      </c>
      <c r="R282" s="26">
        <f t="shared" si="1078"/>
        <v>455331.82464000001</v>
      </c>
      <c r="S282" s="26">
        <v>25</v>
      </c>
      <c r="T282" s="26">
        <f t="shared" si="1079"/>
        <v>1264810.6240000003</v>
      </c>
      <c r="U282" s="26">
        <v>78</v>
      </c>
      <c r="V282" s="26">
        <f t="shared" si="1080"/>
        <v>3946209.1468800008</v>
      </c>
      <c r="W282" s="26">
        <v>0</v>
      </c>
      <c r="X282" s="26">
        <f t="shared" si="1081"/>
        <v>0</v>
      </c>
      <c r="Y282" s="26">
        <v>0</v>
      </c>
      <c r="Z282" s="26">
        <f t="shared" si="1082"/>
        <v>0</v>
      </c>
      <c r="AA282" s="26">
        <v>0</v>
      </c>
      <c r="AB282" s="26">
        <f t="shared" si="1083"/>
        <v>0</v>
      </c>
      <c r="AC282" s="26">
        <v>0</v>
      </c>
      <c r="AD282" s="26">
        <f t="shared" si="1084"/>
        <v>0</v>
      </c>
      <c r="AE282" s="26">
        <v>0</v>
      </c>
      <c r="AF282" s="26">
        <f t="shared" si="1085"/>
        <v>0</v>
      </c>
      <c r="AG282" s="26">
        <v>0</v>
      </c>
      <c r="AH282" s="26">
        <f t="shared" si="1086"/>
        <v>0</v>
      </c>
      <c r="AI282" s="26">
        <v>0</v>
      </c>
      <c r="AJ282" s="26">
        <f t="shared" si="1087"/>
        <v>0</v>
      </c>
      <c r="AK282" s="26">
        <v>0</v>
      </c>
      <c r="AL282" s="26">
        <f t="shared" si="1088"/>
        <v>0</v>
      </c>
      <c r="AM282" s="26">
        <v>0</v>
      </c>
      <c r="AN282" s="26">
        <f t="shared" si="1089"/>
        <v>0</v>
      </c>
      <c r="AO282" s="26">
        <v>0</v>
      </c>
      <c r="AP282" s="26">
        <f t="shared" si="1090"/>
        <v>0</v>
      </c>
      <c r="AQ282" s="26">
        <v>0</v>
      </c>
      <c r="AR282" s="26">
        <f t="shared" si="1091"/>
        <v>0</v>
      </c>
      <c r="AS282" s="26">
        <v>5</v>
      </c>
      <c r="AT282" s="26">
        <f t="shared" si="1092"/>
        <v>252962.12479999999</v>
      </c>
      <c r="AU282" s="26">
        <v>14</v>
      </c>
      <c r="AV282" s="26">
        <f t="shared" si="1093"/>
        <v>669659.73401600006</v>
      </c>
      <c r="AW282" s="26">
        <v>0</v>
      </c>
      <c r="AX282" s="26">
        <f t="shared" si="1094"/>
        <v>0</v>
      </c>
      <c r="AY282" s="26">
        <v>0</v>
      </c>
      <c r="AZ282" s="26">
        <f t="shared" si="1095"/>
        <v>0</v>
      </c>
      <c r="BA282" s="26">
        <v>0</v>
      </c>
      <c r="BB282" s="26">
        <f t="shared" si="1096"/>
        <v>0</v>
      </c>
      <c r="BC282" s="26">
        <v>0</v>
      </c>
      <c r="BD282" s="26">
        <f t="shared" si="1097"/>
        <v>0</v>
      </c>
      <c r="BE282" s="26">
        <v>0</v>
      </c>
      <c r="BF282" s="26">
        <f t="shared" si="1098"/>
        <v>0</v>
      </c>
      <c r="BG282" s="26">
        <v>2</v>
      </c>
      <c r="BH282" s="26">
        <f t="shared" si="1099"/>
        <v>101184.84992000001</v>
      </c>
      <c r="BI282" s="26">
        <v>0</v>
      </c>
      <c r="BJ282" s="26">
        <f t="shared" si="1100"/>
        <v>0</v>
      </c>
      <c r="BK282" s="26">
        <v>0</v>
      </c>
      <c r="BL282" s="26">
        <f t="shared" si="1101"/>
        <v>0</v>
      </c>
      <c r="BM282" s="26">
        <v>0</v>
      </c>
      <c r="BN282" s="26">
        <f t="shared" si="1102"/>
        <v>0</v>
      </c>
      <c r="BO282" s="26">
        <v>0</v>
      </c>
      <c r="BP282" s="26">
        <f t="shared" si="1103"/>
        <v>0</v>
      </c>
      <c r="BQ282" s="26">
        <v>0</v>
      </c>
      <c r="BR282" s="26">
        <f t="shared" si="1104"/>
        <v>0</v>
      </c>
      <c r="BS282" s="26">
        <v>0</v>
      </c>
      <c r="BT282" s="26">
        <f t="shared" si="1105"/>
        <v>0</v>
      </c>
      <c r="BU282" s="26">
        <v>0</v>
      </c>
      <c r="BV282" s="26">
        <f t="shared" si="1106"/>
        <v>0</v>
      </c>
      <c r="BW282" s="26">
        <v>0</v>
      </c>
      <c r="BX282" s="26">
        <f t="shared" si="1107"/>
        <v>0</v>
      </c>
      <c r="BY282" s="26">
        <v>0</v>
      </c>
      <c r="BZ282" s="26">
        <f t="shared" si="1108"/>
        <v>0</v>
      </c>
      <c r="CA282" s="26">
        <v>5</v>
      </c>
      <c r="CB282" s="26">
        <f t="shared" si="1109"/>
        <v>264920.33433600003</v>
      </c>
      <c r="CC282" s="26">
        <v>0</v>
      </c>
      <c r="CD282" s="26">
        <f t="shared" si="1110"/>
        <v>0</v>
      </c>
      <c r="CE282" s="26">
        <v>0</v>
      </c>
      <c r="CF282" s="26">
        <f t="shared" si="1111"/>
        <v>0</v>
      </c>
      <c r="CG282" s="26">
        <v>0</v>
      </c>
      <c r="CH282" s="26">
        <f t="shared" si="1112"/>
        <v>0</v>
      </c>
      <c r="CI282" s="26">
        <v>10</v>
      </c>
      <c r="CJ282" s="26">
        <f t="shared" si="1113"/>
        <v>573994.05772799999</v>
      </c>
      <c r="CK282" s="26">
        <v>0</v>
      </c>
      <c r="CL282" s="26">
        <f t="shared" si="1114"/>
        <v>0</v>
      </c>
      <c r="CM282" s="27">
        <v>0</v>
      </c>
      <c r="CN282" s="27">
        <f t="shared" si="1115"/>
        <v>0</v>
      </c>
      <c r="CO282" s="26">
        <v>68</v>
      </c>
      <c r="CP282" s="26">
        <f t="shared" si="1116"/>
        <v>3903159.5925504006</v>
      </c>
      <c r="CQ282" s="26">
        <v>0</v>
      </c>
      <c r="CR282" s="26">
        <f t="shared" si="1117"/>
        <v>0</v>
      </c>
      <c r="CS282" s="26">
        <v>6</v>
      </c>
      <c r="CT282" s="26">
        <f t="shared" si="1118"/>
        <v>344396.43463680003</v>
      </c>
      <c r="CU282" s="26">
        <v>0</v>
      </c>
      <c r="CV282" s="26">
        <f t="shared" si="1119"/>
        <v>0</v>
      </c>
      <c r="CW282" s="26">
        <v>0</v>
      </c>
      <c r="CX282" s="26">
        <f t="shared" si="1120"/>
        <v>0</v>
      </c>
      <c r="CY282" s="26">
        <v>4</v>
      </c>
      <c r="CZ282" s="26">
        <f t="shared" si="1121"/>
        <v>229597.62309120002</v>
      </c>
      <c r="DA282" s="26">
        <v>0</v>
      </c>
      <c r="DB282" s="26">
        <f t="shared" si="1122"/>
        <v>0</v>
      </c>
      <c r="DC282" s="26">
        <v>0</v>
      </c>
      <c r="DD282" s="26">
        <f t="shared" si="1123"/>
        <v>0</v>
      </c>
      <c r="DE282" s="26">
        <v>0</v>
      </c>
      <c r="DF282" s="26">
        <f t="shared" si="1124"/>
        <v>0</v>
      </c>
      <c r="DG282" s="26"/>
      <c r="DH282" s="26"/>
      <c r="DI282" s="26"/>
      <c r="DJ282" s="26"/>
      <c r="DK282" s="26"/>
      <c r="DL282" s="26">
        <f t="shared" si="1125"/>
        <v>0</v>
      </c>
      <c r="DM282" s="26"/>
      <c r="DN282" s="26"/>
      <c r="DO282" s="26"/>
      <c r="DP282" s="26"/>
      <c r="DQ282" s="32">
        <f t="shared" si="1126"/>
        <v>234</v>
      </c>
      <c r="DR282" s="32">
        <f t="shared" si="1127"/>
        <v>12484554.728038402</v>
      </c>
    </row>
    <row r="283" spans="1:122" ht="30" x14ac:dyDescent="0.25">
      <c r="A283" s="28"/>
      <c r="B283" s="29">
        <v>245</v>
      </c>
      <c r="C283" s="23" t="s">
        <v>345</v>
      </c>
      <c r="D283" s="24">
        <f t="shared" si="1067"/>
        <v>18150.400000000001</v>
      </c>
      <c r="E283" s="30">
        <v>2.67</v>
      </c>
      <c r="F283" s="25">
        <v>1</v>
      </c>
      <c r="G283" s="24">
        <v>1.4</v>
      </c>
      <c r="H283" s="24">
        <v>1.68</v>
      </c>
      <c r="I283" s="24">
        <v>2.23</v>
      </c>
      <c r="J283" s="24">
        <v>2.39</v>
      </c>
      <c r="K283" s="26"/>
      <c r="L283" s="26">
        <f t="shared" si="1075"/>
        <v>0</v>
      </c>
      <c r="M283" s="26">
        <v>2</v>
      </c>
      <c r="N283" s="26">
        <f t="shared" si="1076"/>
        <v>176400.10752000002</v>
      </c>
      <c r="O283" s="26"/>
      <c r="P283" s="26">
        <f t="shared" si="1077"/>
        <v>0</v>
      </c>
      <c r="Q283" s="26"/>
      <c r="R283" s="26">
        <f t="shared" si="1078"/>
        <v>0</v>
      </c>
      <c r="S283" s="26">
        <v>5</v>
      </c>
      <c r="T283" s="26">
        <f t="shared" si="1079"/>
        <v>373154.0736</v>
      </c>
      <c r="U283" s="26">
        <v>4</v>
      </c>
      <c r="V283" s="26">
        <f t="shared" si="1080"/>
        <v>298523.25888000004</v>
      </c>
      <c r="W283" s="26">
        <v>0</v>
      </c>
      <c r="X283" s="26">
        <f t="shared" si="1081"/>
        <v>0</v>
      </c>
      <c r="Y283" s="26">
        <v>0</v>
      </c>
      <c r="Z283" s="26">
        <f t="shared" si="1082"/>
        <v>0</v>
      </c>
      <c r="AA283" s="26">
        <v>0</v>
      </c>
      <c r="AB283" s="26">
        <f t="shared" si="1083"/>
        <v>0</v>
      </c>
      <c r="AC283" s="26">
        <v>0</v>
      </c>
      <c r="AD283" s="26">
        <f t="shared" si="1084"/>
        <v>0</v>
      </c>
      <c r="AE283" s="26">
        <v>0</v>
      </c>
      <c r="AF283" s="26">
        <f t="shared" si="1085"/>
        <v>0</v>
      </c>
      <c r="AG283" s="26">
        <v>0</v>
      </c>
      <c r="AH283" s="26">
        <f t="shared" si="1086"/>
        <v>0</v>
      </c>
      <c r="AI283" s="26">
        <v>0</v>
      </c>
      <c r="AJ283" s="26">
        <f t="shared" si="1087"/>
        <v>0</v>
      </c>
      <c r="AK283" s="26">
        <v>0</v>
      </c>
      <c r="AL283" s="26">
        <f t="shared" si="1088"/>
        <v>0</v>
      </c>
      <c r="AM283" s="26">
        <v>0</v>
      </c>
      <c r="AN283" s="26">
        <f t="shared" si="1089"/>
        <v>0</v>
      </c>
      <c r="AO283" s="26">
        <v>0</v>
      </c>
      <c r="AP283" s="26">
        <f t="shared" si="1090"/>
        <v>0</v>
      </c>
      <c r="AQ283" s="26">
        <v>0</v>
      </c>
      <c r="AR283" s="26">
        <f t="shared" si="1091"/>
        <v>0</v>
      </c>
      <c r="AS283" s="26">
        <v>0</v>
      </c>
      <c r="AT283" s="26">
        <f t="shared" si="1092"/>
        <v>0</v>
      </c>
      <c r="AU283" s="26"/>
      <c r="AV283" s="26">
        <f t="shared" si="1093"/>
        <v>0</v>
      </c>
      <c r="AW283" s="26">
        <v>0</v>
      </c>
      <c r="AX283" s="26">
        <f t="shared" si="1094"/>
        <v>0</v>
      </c>
      <c r="AY283" s="26">
        <v>0</v>
      </c>
      <c r="AZ283" s="26">
        <f t="shared" si="1095"/>
        <v>0</v>
      </c>
      <c r="BA283" s="26">
        <v>0</v>
      </c>
      <c r="BB283" s="26">
        <f t="shared" si="1096"/>
        <v>0</v>
      </c>
      <c r="BC283" s="26">
        <v>0</v>
      </c>
      <c r="BD283" s="26">
        <f t="shared" si="1097"/>
        <v>0</v>
      </c>
      <c r="BE283" s="26">
        <v>0</v>
      </c>
      <c r="BF283" s="26">
        <f t="shared" si="1098"/>
        <v>0</v>
      </c>
      <c r="BG283" s="26"/>
      <c r="BH283" s="26">
        <f t="shared" si="1099"/>
        <v>0</v>
      </c>
      <c r="BI283" s="26"/>
      <c r="BJ283" s="26">
        <f t="shared" si="1100"/>
        <v>0</v>
      </c>
      <c r="BK283" s="26">
        <v>0</v>
      </c>
      <c r="BL283" s="26">
        <f t="shared" si="1101"/>
        <v>0</v>
      </c>
      <c r="BM283" s="26">
        <v>0</v>
      </c>
      <c r="BN283" s="26">
        <f t="shared" si="1102"/>
        <v>0</v>
      </c>
      <c r="BO283" s="26">
        <v>0</v>
      </c>
      <c r="BP283" s="26">
        <f t="shared" si="1103"/>
        <v>0</v>
      </c>
      <c r="BQ283" s="26">
        <v>0</v>
      </c>
      <c r="BR283" s="26">
        <f t="shared" si="1104"/>
        <v>0</v>
      </c>
      <c r="BS283" s="26">
        <v>0</v>
      </c>
      <c r="BT283" s="26">
        <f t="shared" si="1105"/>
        <v>0</v>
      </c>
      <c r="BU283" s="26">
        <v>0</v>
      </c>
      <c r="BV283" s="26">
        <f t="shared" si="1106"/>
        <v>0</v>
      </c>
      <c r="BW283" s="26">
        <v>0</v>
      </c>
      <c r="BX283" s="26">
        <f t="shared" si="1107"/>
        <v>0</v>
      </c>
      <c r="BY283" s="26">
        <v>0</v>
      </c>
      <c r="BZ283" s="26">
        <f t="shared" si="1108"/>
        <v>0</v>
      </c>
      <c r="CA283" s="26"/>
      <c r="CB283" s="26">
        <f t="shared" si="1109"/>
        <v>0</v>
      </c>
      <c r="CC283" s="26">
        <v>0</v>
      </c>
      <c r="CD283" s="26">
        <f t="shared" si="1110"/>
        <v>0</v>
      </c>
      <c r="CE283" s="26">
        <v>0</v>
      </c>
      <c r="CF283" s="26">
        <f t="shared" si="1111"/>
        <v>0</v>
      </c>
      <c r="CG283" s="26">
        <v>0</v>
      </c>
      <c r="CH283" s="26">
        <f t="shared" si="1112"/>
        <v>0</v>
      </c>
      <c r="CI283" s="26">
        <v>6</v>
      </c>
      <c r="CJ283" s="26">
        <f t="shared" si="1113"/>
        <v>508032.30965759995</v>
      </c>
      <c r="CK283" s="26">
        <v>0</v>
      </c>
      <c r="CL283" s="26">
        <f t="shared" si="1114"/>
        <v>0</v>
      </c>
      <c r="CM283" s="27">
        <v>0</v>
      </c>
      <c r="CN283" s="27">
        <f t="shared" si="1115"/>
        <v>0</v>
      </c>
      <c r="CO283" s="26">
        <v>0</v>
      </c>
      <c r="CP283" s="26">
        <f t="shared" si="1116"/>
        <v>0</v>
      </c>
      <c r="CQ283" s="26">
        <v>0</v>
      </c>
      <c r="CR283" s="26">
        <f t="shared" si="1117"/>
        <v>0</v>
      </c>
      <c r="CS283" s="26">
        <v>4</v>
      </c>
      <c r="CT283" s="26">
        <f t="shared" si="1118"/>
        <v>338688.20643840003</v>
      </c>
      <c r="CU283" s="26">
        <v>0</v>
      </c>
      <c r="CV283" s="26">
        <f t="shared" si="1119"/>
        <v>0</v>
      </c>
      <c r="CW283" s="26">
        <v>0</v>
      </c>
      <c r="CX283" s="26">
        <f t="shared" si="1120"/>
        <v>0</v>
      </c>
      <c r="CY283" s="26"/>
      <c r="CZ283" s="26">
        <f t="shared" si="1121"/>
        <v>0</v>
      </c>
      <c r="DA283" s="26">
        <v>0</v>
      </c>
      <c r="DB283" s="26">
        <f t="shared" si="1122"/>
        <v>0</v>
      </c>
      <c r="DC283" s="26">
        <v>0</v>
      </c>
      <c r="DD283" s="26">
        <f t="shared" si="1123"/>
        <v>0</v>
      </c>
      <c r="DE283" s="26">
        <v>0</v>
      </c>
      <c r="DF283" s="26">
        <f t="shared" si="1124"/>
        <v>0</v>
      </c>
      <c r="DG283" s="26"/>
      <c r="DH283" s="26"/>
      <c r="DI283" s="26"/>
      <c r="DJ283" s="26"/>
      <c r="DK283" s="26"/>
      <c r="DL283" s="26">
        <f t="shared" si="1125"/>
        <v>0</v>
      </c>
      <c r="DM283" s="26"/>
      <c r="DN283" s="26"/>
      <c r="DO283" s="26"/>
      <c r="DP283" s="26"/>
      <c r="DQ283" s="32">
        <f t="shared" si="1126"/>
        <v>21</v>
      </c>
      <c r="DR283" s="32">
        <f t="shared" si="1127"/>
        <v>1694797.9560960003</v>
      </c>
    </row>
    <row r="284" spans="1:122" ht="45" x14ac:dyDescent="0.25">
      <c r="A284" s="28"/>
      <c r="B284" s="29">
        <v>246</v>
      </c>
      <c r="C284" s="23" t="s">
        <v>346</v>
      </c>
      <c r="D284" s="24">
        <f t="shared" si="1067"/>
        <v>18150.400000000001</v>
      </c>
      <c r="E284" s="30">
        <v>0.73</v>
      </c>
      <c r="F284" s="25">
        <v>1</v>
      </c>
      <c r="G284" s="24">
        <v>1.4</v>
      </c>
      <c r="H284" s="24">
        <v>1.68</v>
      </c>
      <c r="I284" s="24">
        <v>2.23</v>
      </c>
      <c r="J284" s="24">
        <v>2.39</v>
      </c>
      <c r="K284" s="26"/>
      <c r="L284" s="26">
        <f t="shared" si="1075"/>
        <v>0</v>
      </c>
      <c r="M284" s="26">
        <v>1</v>
      </c>
      <c r="N284" s="26">
        <f t="shared" si="1076"/>
        <v>24114.621440000003</v>
      </c>
      <c r="O284" s="26"/>
      <c r="P284" s="26">
        <f t="shared" si="1077"/>
        <v>0</v>
      </c>
      <c r="Q284" s="26">
        <v>3</v>
      </c>
      <c r="R284" s="26">
        <f t="shared" si="1078"/>
        <v>61214.039040000003</v>
      </c>
      <c r="S284" s="26"/>
      <c r="T284" s="26">
        <f t="shared" si="1079"/>
        <v>0</v>
      </c>
      <c r="U284" s="26"/>
      <c r="V284" s="26">
        <f t="shared" si="1080"/>
        <v>0</v>
      </c>
      <c r="W284" s="26">
        <v>0</v>
      </c>
      <c r="X284" s="26">
        <f t="shared" si="1081"/>
        <v>0</v>
      </c>
      <c r="Y284" s="26">
        <v>0</v>
      </c>
      <c r="Z284" s="26">
        <f t="shared" si="1082"/>
        <v>0</v>
      </c>
      <c r="AA284" s="26">
        <v>0</v>
      </c>
      <c r="AB284" s="26">
        <f t="shared" si="1083"/>
        <v>0</v>
      </c>
      <c r="AC284" s="26">
        <v>0</v>
      </c>
      <c r="AD284" s="26">
        <f t="shared" si="1084"/>
        <v>0</v>
      </c>
      <c r="AE284" s="26">
        <v>1</v>
      </c>
      <c r="AF284" s="26">
        <f t="shared" si="1085"/>
        <v>18827.954431999999</v>
      </c>
      <c r="AG284" s="26">
        <v>4</v>
      </c>
      <c r="AH284" s="26">
        <f t="shared" si="1086"/>
        <v>75682.811904000002</v>
      </c>
      <c r="AI284" s="26">
        <v>0</v>
      </c>
      <c r="AJ284" s="26">
        <f t="shared" si="1087"/>
        <v>0</v>
      </c>
      <c r="AK284" s="26">
        <v>0</v>
      </c>
      <c r="AL284" s="26">
        <f t="shared" si="1088"/>
        <v>0</v>
      </c>
      <c r="AM284" s="26"/>
      <c r="AN284" s="26">
        <f t="shared" si="1089"/>
        <v>0</v>
      </c>
      <c r="AO284" s="26">
        <v>0</v>
      </c>
      <c r="AP284" s="26">
        <f t="shared" si="1090"/>
        <v>0</v>
      </c>
      <c r="AQ284" s="26">
        <v>0</v>
      </c>
      <c r="AR284" s="26">
        <f t="shared" si="1091"/>
        <v>0</v>
      </c>
      <c r="AS284" s="26"/>
      <c r="AT284" s="26">
        <f t="shared" si="1092"/>
        <v>0</v>
      </c>
      <c r="AU284" s="26"/>
      <c r="AV284" s="26">
        <f t="shared" si="1093"/>
        <v>0</v>
      </c>
      <c r="AW284" s="26">
        <v>0</v>
      </c>
      <c r="AX284" s="26">
        <f t="shared" si="1094"/>
        <v>0</v>
      </c>
      <c r="AY284" s="26">
        <v>0</v>
      </c>
      <c r="AZ284" s="26">
        <f t="shared" si="1095"/>
        <v>0</v>
      </c>
      <c r="BA284" s="26">
        <v>0</v>
      </c>
      <c r="BB284" s="26">
        <f t="shared" si="1096"/>
        <v>0</v>
      </c>
      <c r="BC284" s="26">
        <v>0</v>
      </c>
      <c r="BD284" s="26">
        <f t="shared" si="1097"/>
        <v>0</v>
      </c>
      <c r="BE284" s="26">
        <v>0</v>
      </c>
      <c r="BF284" s="26">
        <f t="shared" si="1098"/>
        <v>0</v>
      </c>
      <c r="BG284" s="26">
        <v>0</v>
      </c>
      <c r="BH284" s="26">
        <f t="shared" si="1099"/>
        <v>0</v>
      </c>
      <c r="BI284" s="26">
        <v>0</v>
      </c>
      <c r="BJ284" s="26">
        <f t="shared" si="1100"/>
        <v>0</v>
      </c>
      <c r="BK284" s="26"/>
      <c r="BL284" s="26">
        <f t="shared" si="1101"/>
        <v>0</v>
      </c>
      <c r="BM284" s="26">
        <v>1</v>
      </c>
      <c r="BN284" s="26">
        <f t="shared" si="1102"/>
        <v>31163.510784000002</v>
      </c>
      <c r="BO284" s="26">
        <v>0</v>
      </c>
      <c r="BP284" s="26">
        <f t="shared" si="1103"/>
        <v>0</v>
      </c>
      <c r="BQ284" s="26"/>
      <c r="BR284" s="26">
        <f t="shared" si="1104"/>
        <v>0</v>
      </c>
      <c r="BS284" s="26">
        <v>0</v>
      </c>
      <c r="BT284" s="26">
        <f t="shared" si="1105"/>
        <v>0</v>
      </c>
      <c r="BU284" s="26"/>
      <c r="BV284" s="26">
        <f t="shared" si="1106"/>
        <v>0</v>
      </c>
      <c r="BW284" s="26">
        <v>4</v>
      </c>
      <c r="BX284" s="26">
        <f t="shared" si="1107"/>
        <v>85477.0581504</v>
      </c>
      <c r="BY284" s="26">
        <v>0</v>
      </c>
      <c r="BZ284" s="26">
        <f t="shared" si="1108"/>
        <v>0</v>
      </c>
      <c r="CA284" s="26">
        <v>1</v>
      </c>
      <c r="CB284" s="26">
        <f t="shared" si="1109"/>
        <v>21369.2645376</v>
      </c>
      <c r="CC284" s="26"/>
      <c r="CD284" s="26">
        <f t="shared" si="1110"/>
        <v>0</v>
      </c>
      <c r="CE284" s="26"/>
      <c r="CF284" s="26">
        <f t="shared" si="1111"/>
        <v>0</v>
      </c>
      <c r="CG284" s="26">
        <v>0</v>
      </c>
      <c r="CH284" s="26">
        <f t="shared" si="1112"/>
        <v>0</v>
      </c>
      <c r="CI284" s="26">
        <v>1</v>
      </c>
      <c r="CJ284" s="26">
        <f t="shared" si="1113"/>
        <v>23150.036582400004</v>
      </c>
      <c r="CK284" s="26">
        <v>0</v>
      </c>
      <c r="CL284" s="26">
        <f t="shared" si="1114"/>
        <v>0</v>
      </c>
      <c r="CM284" s="27">
        <v>0</v>
      </c>
      <c r="CN284" s="27">
        <f t="shared" si="1115"/>
        <v>0</v>
      </c>
      <c r="CO284" s="26"/>
      <c r="CP284" s="26">
        <f t="shared" si="1116"/>
        <v>0</v>
      </c>
      <c r="CQ284" s="26">
        <v>0</v>
      </c>
      <c r="CR284" s="26">
        <f t="shared" si="1117"/>
        <v>0</v>
      </c>
      <c r="CS284" s="26"/>
      <c r="CT284" s="26">
        <f t="shared" si="1118"/>
        <v>0</v>
      </c>
      <c r="CU284" s="26">
        <v>0</v>
      </c>
      <c r="CV284" s="26">
        <f t="shared" si="1119"/>
        <v>0</v>
      </c>
      <c r="CW284" s="26">
        <v>0</v>
      </c>
      <c r="CX284" s="26">
        <f t="shared" si="1120"/>
        <v>0</v>
      </c>
      <c r="CY284" s="26"/>
      <c r="CZ284" s="26">
        <f t="shared" si="1121"/>
        <v>0</v>
      </c>
      <c r="DA284" s="26">
        <v>0</v>
      </c>
      <c r="DB284" s="26">
        <f t="shared" si="1122"/>
        <v>0</v>
      </c>
      <c r="DC284" s="26">
        <v>0</v>
      </c>
      <c r="DD284" s="26">
        <f t="shared" si="1123"/>
        <v>0</v>
      </c>
      <c r="DE284" s="26"/>
      <c r="DF284" s="26">
        <f t="shared" si="1124"/>
        <v>0</v>
      </c>
      <c r="DG284" s="26"/>
      <c r="DH284" s="26"/>
      <c r="DI284" s="26"/>
      <c r="DJ284" s="26"/>
      <c r="DK284" s="26"/>
      <c r="DL284" s="26">
        <f t="shared" si="1125"/>
        <v>0</v>
      </c>
      <c r="DM284" s="26"/>
      <c r="DN284" s="26"/>
      <c r="DO284" s="26"/>
      <c r="DP284" s="26"/>
      <c r="DQ284" s="32">
        <f t="shared" si="1126"/>
        <v>16</v>
      </c>
      <c r="DR284" s="32">
        <f t="shared" si="1127"/>
        <v>340999.29687039996</v>
      </c>
    </row>
    <row r="285" spans="1:122" ht="31.5" customHeight="1" x14ac:dyDescent="0.25">
      <c r="A285" s="28"/>
      <c r="B285" s="29">
        <v>247</v>
      </c>
      <c r="C285" s="23" t="s">
        <v>347</v>
      </c>
      <c r="D285" s="24">
        <f t="shared" si="1067"/>
        <v>18150.400000000001</v>
      </c>
      <c r="E285" s="30">
        <v>0.76</v>
      </c>
      <c r="F285" s="25">
        <v>1</v>
      </c>
      <c r="G285" s="24">
        <v>1.4</v>
      </c>
      <c r="H285" s="24">
        <v>1.68</v>
      </c>
      <c r="I285" s="24">
        <v>2.23</v>
      </c>
      <c r="J285" s="24">
        <v>2.39</v>
      </c>
      <c r="K285" s="26"/>
      <c r="L285" s="26">
        <f t="shared" si="1075"/>
        <v>0</v>
      </c>
      <c r="M285" s="26">
        <v>179</v>
      </c>
      <c r="N285" s="26">
        <f t="shared" si="1076"/>
        <v>4493908.3571200008</v>
      </c>
      <c r="O285" s="26"/>
      <c r="P285" s="26">
        <f t="shared" si="1077"/>
        <v>0</v>
      </c>
      <c r="Q285" s="26">
        <v>400</v>
      </c>
      <c r="R285" s="26">
        <f t="shared" si="1078"/>
        <v>8497291.2640000004</v>
      </c>
      <c r="S285" s="26">
        <v>0</v>
      </c>
      <c r="T285" s="26">
        <f t="shared" si="1079"/>
        <v>0</v>
      </c>
      <c r="U285" s="26">
        <v>267</v>
      </c>
      <c r="V285" s="26">
        <f t="shared" si="1080"/>
        <v>5671941.9187200014</v>
      </c>
      <c r="W285" s="26">
        <v>0</v>
      </c>
      <c r="X285" s="26">
        <f t="shared" si="1081"/>
        <v>0</v>
      </c>
      <c r="Y285" s="26">
        <v>0</v>
      </c>
      <c r="Z285" s="26">
        <f t="shared" si="1082"/>
        <v>0</v>
      </c>
      <c r="AA285" s="26">
        <v>0</v>
      </c>
      <c r="AB285" s="26">
        <f t="shared" si="1083"/>
        <v>0</v>
      </c>
      <c r="AC285" s="26">
        <v>124</v>
      </c>
      <c r="AD285" s="26">
        <f t="shared" si="1084"/>
        <v>2298903.5274239997</v>
      </c>
      <c r="AE285" s="26">
        <v>47</v>
      </c>
      <c r="AF285" s="26">
        <f t="shared" si="1085"/>
        <v>921280.18124799989</v>
      </c>
      <c r="AG285" s="26">
        <v>44</v>
      </c>
      <c r="AH285" s="26">
        <f t="shared" si="1086"/>
        <v>866723.70892800007</v>
      </c>
      <c r="AI285" s="26">
        <v>105</v>
      </c>
      <c r="AJ285" s="26">
        <f t="shared" si="1087"/>
        <v>2068317.9417600001</v>
      </c>
      <c r="AK285" s="26">
        <v>40</v>
      </c>
      <c r="AL285" s="26">
        <f t="shared" si="1088"/>
        <v>741581.78303999989</v>
      </c>
      <c r="AM285" s="26">
        <v>73</v>
      </c>
      <c r="AN285" s="26">
        <f t="shared" si="1089"/>
        <v>1437973.4261760002</v>
      </c>
      <c r="AO285" s="26">
        <v>0</v>
      </c>
      <c r="AP285" s="26">
        <f t="shared" si="1090"/>
        <v>0</v>
      </c>
      <c r="AQ285" s="26">
        <v>220</v>
      </c>
      <c r="AR285" s="26">
        <f t="shared" si="1091"/>
        <v>4418591.4572800007</v>
      </c>
      <c r="AS285" s="26">
        <v>240</v>
      </c>
      <c r="AT285" s="26">
        <f t="shared" si="1092"/>
        <v>5098374.7583999997</v>
      </c>
      <c r="AU285" s="26">
        <v>28</v>
      </c>
      <c r="AV285" s="26">
        <f t="shared" si="1093"/>
        <v>562366.18547200004</v>
      </c>
      <c r="AW285" s="26">
        <v>0</v>
      </c>
      <c r="AX285" s="26">
        <f t="shared" si="1094"/>
        <v>0</v>
      </c>
      <c r="AY285" s="26">
        <v>0</v>
      </c>
      <c r="AZ285" s="26">
        <f t="shared" si="1095"/>
        <v>0</v>
      </c>
      <c r="BA285" s="26">
        <v>0</v>
      </c>
      <c r="BB285" s="26">
        <f t="shared" si="1096"/>
        <v>0</v>
      </c>
      <c r="BC285" s="26">
        <v>0</v>
      </c>
      <c r="BD285" s="26">
        <f t="shared" si="1097"/>
        <v>0</v>
      </c>
      <c r="BE285" s="26">
        <v>0</v>
      </c>
      <c r="BF285" s="26">
        <f t="shared" si="1098"/>
        <v>0</v>
      </c>
      <c r="BG285" s="26">
        <v>39</v>
      </c>
      <c r="BH285" s="26">
        <f t="shared" si="1099"/>
        <v>828485.89824000013</v>
      </c>
      <c r="BI285" s="26">
        <v>10</v>
      </c>
      <c r="BJ285" s="26">
        <f t="shared" si="1100"/>
        <v>200845.06624000001</v>
      </c>
      <c r="BK285" s="26">
        <v>43</v>
      </c>
      <c r="BL285" s="26">
        <f t="shared" si="1101"/>
        <v>755679.56172800006</v>
      </c>
      <c r="BM285" s="26">
        <v>25</v>
      </c>
      <c r="BN285" s="26">
        <f t="shared" si="1102"/>
        <v>811105.07519999996</v>
      </c>
      <c r="BO285" s="26">
        <v>34</v>
      </c>
      <c r="BP285" s="26">
        <f t="shared" si="1103"/>
        <v>1181895.9667200001</v>
      </c>
      <c r="BQ285" s="26">
        <v>42</v>
      </c>
      <c r="BR285" s="26">
        <f t="shared" si="1104"/>
        <v>987925.98159360001</v>
      </c>
      <c r="BS285" s="26">
        <v>65</v>
      </c>
      <c r="BT285" s="26">
        <f t="shared" si="1105"/>
        <v>1446084.4769279999</v>
      </c>
      <c r="BU285" s="26">
        <v>132</v>
      </c>
      <c r="BV285" s="26">
        <f t="shared" si="1106"/>
        <v>4282634.7970559997</v>
      </c>
      <c r="BW285" s="26">
        <v>106</v>
      </c>
      <c r="BX285" s="26">
        <f t="shared" si="1107"/>
        <v>2358230.0700671999</v>
      </c>
      <c r="BY285" s="26">
        <v>0</v>
      </c>
      <c r="BZ285" s="26">
        <f t="shared" si="1108"/>
        <v>0</v>
      </c>
      <c r="CA285" s="26">
        <v>283</v>
      </c>
      <c r="CB285" s="26">
        <f t="shared" si="1109"/>
        <v>6296029.3380096005</v>
      </c>
      <c r="CC285" s="26">
        <v>132</v>
      </c>
      <c r="CD285" s="26">
        <f t="shared" si="1110"/>
        <v>3104910.2278656</v>
      </c>
      <c r="CE285" s="26">
        <v>70</v>
      </c>
      <c r="CF285" s="26">
        <f t="shared" si="1111"/>
        <v>1646543.3026559998</v>
      </c>
      <c r="CG285" s="26">
        <v>0</v>
      </c>
      <c r="CH285" s="26">
        <f t="shared" si="1112"/>
        <v>0</v>
      </c>
      <c r="CI285" s="26">
        <v>130</v>
      </c>
      <c r="CJ285" s="26">
        <f t="shared" si="1113"/>
        <v>3133183.0333439996</v>
      </c>
      <c r="CK285" s="26">
        <v>0</v>
      </c>
      <c r="CL285" s="26">
        <f t="shared" si="1114"/>
        <v>0</v>
      </c>
      <c r="CM285" s="27">
        <v>26</v>
      </c>
      <c r="CN285" s="27">
        <f t="shared" si="1115"/>
        <v>626636.6066688</v>
      </c>
      <c r="CO285" s="26">
        <v>511</v>
      </c>
      <c r="CP285" s="26">
        <f t="shared" si="1116"/>
        <v>12315819.461836802</v>
      </c>
      <c r="CQ285" s="26">
        <v>0</v>
      </c>
      <c r="CR285" s="26">
        <f t="shared" si="1117"/>
        <v>0</v>
      </c>
      <c r="CS285" s="26">
        <v>0</v>
      </c>
      <c r="CT285" s="26">
        <f t="shared" si="1118"/>
        <v>0</v>
      </c>
      <c r="CU285" s="26">
        <v>4</v>
      </c>
      <c r="CV285" s="26">
        <f t="shared" si="1119"/>
        <v>111237.26745600002</v>
      </c>
      <c r="CW285" s="26">
        <v>18</v>
      </c>
      <c r="CX285" s="26">
        <f t="shared" si="1120"/>
        <v>500567.70355199999</v>
      </c>
      <c r="CY285" s="26">
        <v>20</v>
      </c>
      <c r="CZ285" s="26">
        <f t="shared" si="1121"/>
        <v>482028.15897600004</v>
      </c>
      <c r="DA285" s="26">
        <v>12</v>
      </c>
      <c r="DB285" s="26">
        <f t="shared" si="1122"/>
        <v>282264.56616959994</v>
      </c>
      <c r="DC285" s="26">
        <v>24</v>
      </c>
      <c r="DD285" s="26">
        <f t="shared" si="1123"/>
        <v>1107406.7251200001</v>
      </c>
      <c r="DE285" s="26">
        <v>65</v>
      </c>
      <c r="DF285" s="26">
        <f t="shared" si="1124"/>
        <v>3000123.1769599998</v>
      </c>
      <c r="DG285" s="26"/>
      <c r="DH285" s="26"/>
      <c r="DI285" s="26"/>
      <c r="DJ285" s="26"/>
      <c r="DK285" s="26"/>
      <c r="DL285" s="26">
        <f t="shared" si="1125"/>
        <v>0</v>
      </c>
      <c r="DM285" s="26"/>
      <c r="DN285" s="26"/>
      <c r="DO285" s="26"/>
      <c r="DP285" s="26"/>
      <c r="DQ285" s="32">
        <f t="shared" si="1126"/>
        <v>3558</v>
      </c>
      <c r="DR285" s="32">
        <f t="shared" si="1127"/>
        <v>82536890.97195521</v>
      </c>
    </row>
    <row r="286" spans="1:122" x14ac:dyDescent="0.25">
      <c r="A286" s="28"/>
      <c r="B286" s="29">
        <v>248</v>
      </c>
      <c r="C286" s="23" t="s">
        <v>348</v>
      </c>
      <c r="D286" s="24">
        <f t="shared" si="1067"/>
        <v>18150.400000000001</v>
      </c>
      <c r="E286" s="30">
        <v>2.42</v>
      </c>
      <c r="F286" s="25">
        <v>1</v>
      </c>
      <c r="G286" s="24">
        <v>1.4</v>
      </c>
      <c r="H286" s="24">
        <v>1.68</v>
      </c>
      <c r="I286" s="24">
        <v>2.23</v>
      </c>
      <c r="J286" s="24">
        <v>2.39</v>
      </c>
      <c r="K286" s="26"/>
      <c r="L286" s="26">
        <f t="shared" si="1075"/>
        <v>0</v>
      </c>
      <c r="M286" s="26">
        <v>32</v>
      </c>
      <c r="N286" s="26">
        <f t="shared" si="1076"/>
        <v>2558131.8963199998</v>
      </c>
      <c r="O286" s="26"/>
      <c r="P286" s="26">
        <f t="shared" si="1077"/>
        <v>0</v>
      </c>
      <c r="Q286" s="26">
        <v>43</v>
      </c>
      <c r="R286" s="26">
        <f t="shared" si="1078"/>
        <v>2908645.1609600005</v>
      </c>
      <c r="S286" s="26">
        <v>0</v>
      </c>
      <c r="T286" s="26">
        <f t="shared" si="1079"/>
        <v>0</v>
      </c>
      <c r="U286" s="26">
        <v>50</v>
      </c>
      <c r="V286" s="26">
        <f t="shared" si="1080"/>
        <v>3382145.5360000003</v>
      </c>
      <c r="W286" s="26">
        <v>0</v>
      </c>
      <c r="X286" s="26">
        <f t="shared" si="1081"/>
        <v>0</v>
      </c>
      <c r="Y286" s="26">
        <v>0</v>
      </c>
      <c r="Z286" s="26">
        <f t="shared" si="1082"/>
        <v>0</v>
      </c>
      <c r="AA286" s="26">
        <v>0</v>
      </c>
      <c r="AB286" s="26">
        <f t="shared" si="1083"/>
        <v>0</v>
      </c>
      <c r="AC286" s="26">
        <v>7</v>
      </c>
      <c r="AD286" s="26">
        <f t="shared" si="1084"/>
        <v>413236.69094399997</v>
      </c>
      <c r="AE286" s="26">
        <v>1</v>
      </c>
      <c r="AF286" s="26">
        <f t="shared" si="1085"/>
        <v>62415.958527999988</v>
      </c>
      <c r="AG286" s="26">
        <v>20</v>
      </c>
      <c r="AH286" s="26">
        <f t="shared" si="1086"/>
        <v>1254468.5260799997</v>
      </c>
      <c r="AI286" s="26">
        <v>6</v>
      </c>
      <c r="AJ286" s="26">
        <f t="shared" si="1087"/>
        <v>376340.55782400002</v>
      </c>
      <c r="AK286" s="26">
        <v>0</v>
      </c>
      <c r="AL286" s="26">
        <f t="shared" si="1088"/>
        <v>0</v>
      </c>
      <c r="AM286" s="26">
        <v>11</v>
      </c>
      <c r="AN286" s="26">
        <f t="shared" si="1089"/>
        <v>689957.68934399995</v>
      </c>
      <c r="AO286" s="26">
        <v>0</v>
      </c>
      <c r="AP286" s="26">
        <f t="shared" si="1090"/>
        <v>0</v>
      </c>
      <c r="AQ286" s="26">
        <v>0</v>
      </c>
      <c r="AR286" s="26">
        <f t="shared" si="1091"/>
        <v>0</v>
      </c>
      <c r="AS286" s="26">
        <v>4</v>
      </c>
      <c r="AT286" s="26">
        <f t="shared" si="1092"/>
        <v>270571.64288</v>
      </c>
      <c r="AU286" s="26">
        <v>10</v>
      </c>
      <c r="AV286" s="26">
        <f t="shared" si="1093"/>
        <v>639532.97407999996</v>
      </c>
      <c r="AW286" s="26">
        <v>0</v>
      </c>
      <c r="AX286" s="26">
        <f t="shared" si="1094"/>
        <v>0</v>
      </c>
      <c r="AY286" s="26">
        <v>0</v>
      </c>
      <c r="AZ286" s="26">
        <f t="shared" si="1095"/>
        <v>0</v>
      </c>
      <c r="BA286" s="26">
        <v>0</v>
      </c>
      <c r="BB286" s="26">
        <f t="shared" si="1096"/>
        <v>0</v>
      </c>
      <c r="BC286" s="26">
        <v>0</v>
      </c>
      <c r="BD286" s="26">
        <f t="shared" si="1097"/>
        <v>0</v>
      </c>
      <c r="BE286" s="26">
        <v>0</v>
      </c>
      <c r="BF286" s="26">
        <f t="shared" si="1098"/>
        <v>0</v>
      </c>
      <c r="BG286" s="26">
        <v>4</v>
      </c>
      <c r="BH286" s="26">
        <f t="shared" si="1099"/>
        <v>270571.64288</v>
      </c>
      <c r="BI286" s="26">
        <v>1</v>
      </c>
      <c r="BJ286" s="26">
        <f t="shared" si="1100"/>
        <v>63953.297407999999</v>
      </c>
      <c r="BK286" s="26"/>
      <c r="BL286" s="26">
        <f t="shared" si="1101"/>
        <v>0</v>
      </c>
      <c r="BM286" s="26">
        <v>2</v>
      </c>
      <c r="BN286" s="26">
        <f t="shared" si="1102"/>
        <v>206618.34547199999</v>
      </c>
      <c r="BO286" s="26">
        <v>5</v>
      </c>
      <c r="BP286" s="26">
        <f t="shared" si="1103"/>
        <v>553441.99679999996</v>
      </c>
      <c r="BQ286" s="26">
        <v>9</v>
      </c>
      <c r="BR286" s="26">
        <f t="shared" si="1104"/>
        <v>674092.35210239992</v>
      </c>
      <c r="BS286" s="26">
        <v>7</v>
      </c>
      <c r="BT286" s="26">
        <f t="shared" si="1105"/>
        <v>495884.0291328</v>
      </c>
      <c r="BU286" s="26">
        <v>5</v>
      </c>
      <c r="BV286" s="26">
        <f t="shared" si="1106"/>
        <v>516545.86367999989</v>
      </c>
      <c r="BW286" s="26">
        <v>11</v>
      </c>
      <c r="BX286" s="26">
        <f t="shared" si="1107"/>
        <v>779246.33149440004</v>
      </c>
      <c r="BY286" s="26"/>
      <c r="BZ286" s="26">
        <f t="shared" si="1108"/>
        <v>0</v>
      </c>
      <c r="CA286" s="26">
        <v>15</v>
      </c>
      <c r="CB286" s="26">
        <f t="shared" si="1109"/>
        <v>1062608.6338559999</v>
      </c>
      <c r="CC286" s="26">
        <v>7</v>
      </c>
      <c r="CD286" s="26">
        <f t="shared" si="1110"/>
        <v>524294.05163519992</v>
      </c>
      <c r="CE286" s="26">
        <v>6</v>
      </c>
      <c r="CF286" s="26">
        <f t="shared" si="1111"/>
        <v>449394.90140159999</v>
      </c>
      <c r="CG286" s="26">
        <v>0</v>
      </c>
      <c r="CH286" s="26">
        <f t="shared" si="1112"/>
        <v>0</v>
      </c>
      <c r="CI286" s="26">
        <v>3</v>
      </c>
      <c r="CJ286" s="26">
        <f t="shared" si="1113"/>
        <v>230231.87066880002</v>
      </c>
      <c r="CK286" s="26">
        <v>0</v>
      </c>
      <c r="CL286" s="26">
        <f t="shared" si="1114"/>
        <v>0</v>
      </c>
      <c r="CM286" s="27"/>
      <c r="CN286" s="27">
        <f t="shared" si="1115"/>
        <v>0</v>
      </c>
      <c r="CO286" s="26">
        <v>37</v>
      </c>
      <c r="CP286" s="26">
        <f t="shared" si="1116"/>
        <v>2839526.4049152005</v>
      </c>
      <c r="CQ286" s="26">
        <v>0</v>
      </c>
      <c r="CR286" s="26">
        <f t="shared" si="1117"/>
        <v>0</v>
      </c>
      <c r="CS286" s="26">
        <v>0</v>
      </c>
      <c r="CT286" s="26">
        <f t="shared" si="1118"/>
        <v>0</v>
      </c>
      <c r="CU286" s="26"/>
      <c r="CV286" s="26">
        <f t="shared" si="1119"/>
        <v>0</v>
      </c>
      <c r="CW286" s="26">
        <v>0</v>
      </c>
      <c r="CX286" s="26">
        <f t="shared" si="1120"/>
        <v>0</v>
      </c>
      <c r="CY286" s="26"/>
      <c r="CZ286" s="26">
        <f t="shared" si="1121"/>
        <v>0</v>
      </c>
      <c r="DA286" s="26">
        <v>4</v>
      </c>
      <c r="DB286" s="26">
        <f t="shared" si="1122"/>
        <v>299596.60093439993</v>
      </c>
      <c r="DC286" s="26">
        <v>2</v>
      </c>
      <c r="DD286" s="26">
        <f t="shared" si="1123"/>
        <v>293851.34591999999</v>
      </c>
      <c r="DE286" s="26">
        <v>7</v>
      </c>
      <c r="DF286" s="26">
        <f t="shared" si="1124"/>
        <v>1028787.178496</v>
      </c>
      <c r="DG286" s="26"/>
      <c r="DH286" s="26"/>
      <c r="DI286" s="26"/>
      <c r="DJ286" s="26"/>
      <c r="DK286" s="26"/>
      <c r="DL286" s="26">
        <f t="shared" si="1125"/>
        <v>0</v>
      </c>
      <c r="DM286" s="26"/>
      <c r="DN286" s="26"/>
      <c r="DO286" s="26"/>
      <c r="DP286" s="26"/>
      <c r="DQ286" s="32">
        <f t="shared" si="1126"/>
        <v>309</v>
      </c>
      <c r="DR286" s="32">
        <f t="shared" si="1127"/>
        <v>22844091.479756802</v>
      </c>
    </row>
    <row r="287" spans="1:122" x14ac:dyDescent="0.25">
      <c r="A287" s="28"/>
      <c r="B287" s="29">
        <v>249</v>
      </c>
      <c r="C287" s="23" t="s">
        <v>349</v>
      </c>
      <c r="D287" s="24">
        <f t="shared" si="1067"/>
        <v>18150.400000000001</v>
      </c>
      <c r="E287" s="30">
        <v>3.51</v>
      </c>
      <c r="F287" s="25">
        <v>1</v>
      </c>
      <c r="G287" s="24">
        <v>1.4</v>
      </c>
      <c r="H287" s="24">
        <v>1.68</v>
      </c>
      <c r="I287" s="24">
        <v>2.23</v>
      </c>
      <c r="J287" s="24">
        <v>2.39</v>
      </c>
      <c r="K287" s="26"/>
      <c r="L287" s="26">
        <f t="shared" si="1075"/>
        <v>0</v>
      </c>
      <c r="M287" s="26"/>
      <c r="N287" s="26">
        <f t="shared" si="1076"/>
        <v>0</v>
      </c>
      <c r="O287" s="26"/>
      <c r="P287" s="26">
        <f t="shared" si="1077"/>
        <v>0</v>
      </c>
      <c r="Q287" s="26"/>
      <c r="R287" s="26">
        <f t="shared" si="1078"/>
        <v>0</v>
      </c>
      <c r="S287" s="26"/>
      <c r="T287" s="26">
        <f t="shared" si="1079"/>
        <v>0</v>
      </c>
      <c r="U287" s="26">
        <v>9</v>
      </c>
      <c r="V287" s="26">
        <f t="shared" si="1080"/>
        <v>882991.54943999997</v>
      </c>
      <c r="W287" s="26"/>
      <c r="X287" s="26">
        <f t="shared" si="1081"/>
        <v>0</v>
      </c>
      <c r="Y287" s="26"/>
      <c r="Z287" s="26">
        <f t="shared" si="1082"/>
        <v>0</v>
      </c>
      <c r="AA287" s="26"/>
      <c r="AB287" s="26">
        <f t="shared" si="1083"/>
        <v>0</v>
      </c>
      <c r="AC287" s="26"/>
      <c r="AD287" s="26">
        <f t="shared" si="1084"/>
        <v>0</v>
      </c>
      <c r="AE287" s="26"/>
      <c r="AF287" s="26">
        <f t="shared" si="1085"/>
        <v>0</v>
      </c>
      <c r="AG287" s="26"/>
      <c r="AH287" s="26">
        <f t="shared" si="1086"/>
        <v>0</v>
      </c>
      <c r="AI287" s="26"/>
      <c r="AJ287" s="26">
        <f t="shared" si="1087"/>
        <v>0</v>
      </c>
      <c r="AK287" s="26"/>
      <c r="AL287" s="26">
        <f t="shared" si="1088"/>
        <v>0</v>
      </c>
      <c r="AM287" s="26"/>
      <c r="AN287" s="26">
        <f t="shared" si="1089"/>
        <v>0</v>
      </c>
      <c r="AO287" s="26"/>
      <c r="AP287" s="26">
        <f t="shared" si="1090"/>
        <v>0</v>
      </c>
      <c r="AQ287" s="26"/>
      <c r="AR287" s="26">
        <f t="shared" si="1091"/>
        <v>0</v>
      </c>
      <c r="AS287" s="26">
        <v>4</v>
      </c>
      <c r="AT287" s="26">
        <f t="shared" si="1092"/>
        <v>392440.68864000007</v>
      </c>
      <c r="AU287" s="26">
        <v>13</v>
      </c>
      <c r="AV287" s="26">
        <f t="shared" si="1093"/>
        <v>1205863.206912</v>
      </c>
      <c r="AW287" s="26"/>
      <c r="AX287" s="26">
        <f t="shared" si="1094"/>
        <v>0</v>
      </c>
      <c r="AY287" s="26"/>
      <c r="AZ287" s="26">
        <f t="shared" si="1095"/>
        <v>0</v>
      </c>
      <c r="BA287" s="26"/>
      <c r="BB287" s="26">
        <f t="shared" si="1096"/>
        <v>0</v>
      </c>
      <c r="BC287" s="26"/>
      <c r="BD287" s="26">
        <f t="shared" si="1097"/>
        <v>0</v>
      </c>
      <c r="BE287" s="26"/>
      <c r="BF287" s="26">
        <f t="shared" si="1098"/>
        <v>0</v>
      </c>
      <c r="BG287" s="26">
        <v>3</v>
      </c>
      <c r="BH287" s="26">
        <f t="shared" si="1099"/>
        <v>294330.51647999999</v>
      </c>
      <c r="BI287" s="26"/>
      <c r="BJ287" s="26">
        <f t="shared" si="1100"/>
        <v>0</v>
      </c>
      <c r="BK287" s="26"/>
      <c r="BL287" s="26">
        <f t="shared" si="1101"/>
        <v>0</v>
      </c>
      <c r="BM287" s="26"/>
      <c r="BN287" s="26">
        <f t="shared" si="1102"/>
        <v>0</v>
      </c>
      <c r="BO287" s="26"/>
      <c r="BP287" s="26">
        <f t="shared" si="1103"/>
        <v>0</v>
      </c>
      <c r="BQ287" s="26">
        <v>3</v>
      </c>
      <c r="BR287" s="26">
        <f t="shared" si="1104"/>
        <v>325904.15370239998</v>
      </c>
      <c r="BS287" s="26"/>
      <c r="BT287" s="26">
        <f t="shared" si="1105"/>
        <v>0</v>
      </c>
      <c r="BU287" s="26"/>
      <c r="BV287" s="26">
        <f t="shared" si="1106"/>
        <v>0</v>
      </c>
      <c r="BW287" s="26">
        <v>6</v>
      </c>
      <c r="BX287" s="26">
        <f t="shared" si="1107"/>
        <v>616488.64542720001</v>
      </c>
      <c r="BY287" s="26"/>
      <c r="BZ287" s="26">
        <f t="shared" si="1108"/>
        <v>0</v>
      </c>
      <c r="CA287" s="26">
        <v>7</v>
      </c>
      <c r="CB287" s="26">
        <f t="shared" si="1109"/>
        <v>719236.75299840001</v>
      </c>
      <c r="CC287" s="26"/>
      <c r="CD287" s="26">
        <f t="shared" si="1110"/>
        <v>0</v>
      </c>
      <c r="CE287" s="26"/>
      <c r="CF287" s="26">
        <f t="shared" si="1111"/>
        <v>0</v>
      </c>
      <c r="CG287" s="26"/>
      <c r="CH287" s="26">
        <f t="shared" si="1112"/>
        <v>0</v>
      </c>
      <c r="CI287" s="26">
        <v>3</v>
      </c>
      <c r="CJ287" s="26">
        <f t="shared" si="1113"/>
        <v>333931.34960640001</v>
      </c>
      <c r="CK287" s="26"/>
      <c r="CL287" s="26">
        <f t="shared" si="1114"/>
        <v>0</v>
      </c>
      <c r="CM287" s="27"/>
      <c r="CN287" s="27">
        <f t="shared" si="1115"/>
        <v>0</v>
      </c>
      <c r="CO287" s="26">
        <v>10</v>
      </c>
      <c r="CP287" s="26">
        <f t="shared" si="1116"/>
        <v>1113104.498688</v>
      </c>
      <c r="CQ287" s="26"/>
      <c r="CR287" s="26">
        <f t="shared" si="1117"/>
        <v>0</v>
      </c>
      <c r="CS287" s="26"/>
      <c r="CT287" s="26">
        <f t="shared" si="1118"/>
        <v>0</v>
      </c>
      <c r="CU287" s="26"/>
      <c r="CV287" s="26">
        <f t="shared" si="1119"/>
        <v>0</v>
      </c>
      <c r="CW287" s="26"/>
      <c r="CX287" s="26">
        <f t="shared" si="1120"/>
        <v>0</v>
      </c>
      <c r="CY287" s="26"/>
      <c r="CZ287" s="26">
        <f t="shared" si="1121"/>
        <v>0</v>
      </c>
      <c r="DA287" s="26"/>
      <c r="DB287" s="26">
        <f t="shared" si="1122"/>
        <v>0</v>
      </c>
      <c r="DC287" s="26"/>
      <c r="DD287" s="26">
        <f t="shared" si="1123"/>
        <v>0</v>
      </c>
      <c r="DE287" s="26"/>
      <c r="DF287" s="26">
        <f t="shared" si="1124"/>
        <v>0</v>
      </c>
      <c r="DG287" s="26"/>
      <c r="DH287" s="26"/>
      <c r="DI287" s="26"/>
      <c r="DJ287" s="26"/>
      <c r="DK287" s="26"/>
      <c r="DL287" s="26">
        <f t="shared" si="1125"/>
        <v>0</v>
      </c>
      <c r="DM287" s="26"/>
      <c r="DN287" s="26"/>
      <c r="DO287" s="26"/>
      <c r="DP287" s="26"/>
      <c r="DQ287" s="32">
        <f t="shared" si="1126"/>
        <v>58</v>
      </c>
      <c r="DR287" s="32">
        <f t="shared" si="1127"/>
        <v>5884291.3618944008</v>
      </c>
    </row>
    <row r="288" spans="1:122" x14ac:dyDescent="0.25">
      <c r="A288" s="28"/>
      <c r="B288" s="29">
        <v>250</v>
      </c>
      <c r="C288" s="23" t="s">
        <v>350</v>
      </c>
      <c r="D288" s="24">
        <f t="shared" si="1067"/>
        <v>18150.400000000001</v>
      </c>
      <c r="E288" s="30">
        <v>4.0199999999999996</v>
      </c>
      <c r="F288" s="25">
        <v>1</v>
      </c>
      <c r="G288" s="24">
        <v>1.4</v>
      </c>
      <c r="H288" s="24">
        <v>1.68</v>
      </c>
      <c r="I288" s="24">
        <v>2.23</v>
      </c>
      <c r="J288" s="24">
        <v>2.39</v>
      </c>
      <c r="K288" s="26"/>
      <c r="L288" s="26">
        <f t="shared" si="1075"/>
        <v>0</v>
      </c>
      <c r="M288" s="26"/>
      <c r="N288" s="26">
        <f t="shared" si="1076"/>
        <v>0</v>
      </c>
      <c r="O288" s="26"/>
      <c r="P288" s="26">
        <f t="shared" si="1077"/>
        <v>0</v>
      </c>
      <c r="Q288" s="26"/>
      <c r="R288" s="26">
        <f t="shared" si="1078"/>
        <v>0</v>
      </c>
      <c r="S288" s="26"/>
      <c r="T288" s="26">
        <f t="shared" si="1079"/>
        <v>0</v>
      </c>
      <c r="U288" s="26"/>
      <c r="V288" s="26">
        <f t="shared" si="1080"/>
        <v>0</v>
      </c>
      <c r="W288" s="26"/>
      <c r="X288" s="26">
        <f t="shared" si="1081"/>
        <v>0</v>
      </c>
      <c r="Y288" s="26"/>
      <c r="Z288" s="26">
        <f t="shared" si="1082"/>
        <v>0</v>
      </c>
      <c r="AA288" s="26"/>
      <c r="AB288" s="26">
        <f t="shared" si="1083"/>
        <v>0</v>
      </c>
      <c r="AC288" s="26"/>
      <c r="AD288" s="26">
        <f t="shared" si="1084"/>
        <v>0</v>
      </c>
      <c r="AE288" s="26"/>
      <c r="AF288" s="26">
        <f t="shared" si="1085"/>
        <v>0</v>
      </c>
      <c r="AG288" s="26"/>
      <c r="AH288" s="26">
        <f t="shared" si="1086"/>
        <v>0</v>
      </c>
      <c r="AI288" s="26"/>
      <c r="AJ288" s="26">
        <f t="shared" si="1087"/>
        <v>0</v>
      </c>
      <c r="AK288" s="26"/>
      <c r="AL288" s="26">
        <f t="shared" si="1088"/>
        <v>0</v>
      </c>
      <c r="AM288" s="26"/>
      <c r="AN288" s="26">
        <f t="shared" si="1089"/>
        <v>0</v>
      </c>
      <c r="AO288" s="26"/>
      <c r="AP288" s="26">
        <f t="shared" si="1090"/>
        <v>0</v>
      </c>
      <c r="AQ288" s="26"/>
      <c r="AR288" s="26">
        <f t="shared" si="1091"/>
        <v>0</v>
      </c>
      <c r="AS288" s="26"/>
      <c r="AT288" s="26">
        <f t="shared" si="1092"/>
        <v>0</v>
      </c>
      <c r="AU288" s="26"/>
      <c r="AV288" s="26">
        <f t="shared" si="1093"/>
        <v>0</v>
      </c>
      <c r="AW288" s="26"/>
      <c r="AX288" s="26">
        <f t="shared" si="1094"/>
        <v>0</v>
      </c>
      <c r="AY288" s="26"/>
      <c r="AZ288" s="26">
        <f t="shared" si="1095"/>
        <v>0</v>
      </c>
      <c r="BA288" s="26"/>
      <c r="BB288" s="26">
        <f t="shared" si="1096"/>
        <v>0</v>
      </c>
      <c r="BC288" s="26"/>
      <c r="BD288" s="26">
        <f t="shared" si="1097"/>
        <v>0</v>
      </c>
      <c r="BE288" s="26"/>
      <c r="BF288" s="26">
        <f t="shared" si="1098"/>
        <v>0</v>
      </c>
      <c r="BG288" s="26"/>
      <c r="BH288" s="26">
        <f t="shared" si="1099"/>
        <v>0</v>
      </c>
      <c r="BI288" s="26"/>
      <c r="BJ288" s="26">
        <f t="shared" si="1100"/>
        <v>0</v>
      </c>
      <c r="BK288" s="26"/>
      <c r="BL288" s="26">
        <f t="shared" si="1101"/>
        <v>0</v>
      </c>
      <c r="BM288" s="26"/>
      <c r="BN288" s="26">
        <f t="shared" si="1102"/>
        <v>0</v>
      </c>
      <c r="BO288" s="26"/>
      <c r="BP288" s="26">
        <f t="shared" si="1103"/>
        <v>0</v>
      </c>
      <c r="BQ288" s="26"/>
      <c r="BR288" s="26">
        <f t="shared" si="1104"/>
        <v>0</v>
      </c>
      <c r="BS288" s="26"/>
      <c r="BT288" s="26">
        <f t="shared" si="1105"/>
        <v>0</v>
      </c>
      <c r="BU288" s="26"/>
      <c r="BV288" s="26">
        <f t="shared" si="1106"/>
        <v>0</v>
      </c>
      <c r="BW288" s="26"/>
      <c r="BX288" s="26">
        <f t="shared" si="1107"/>
        <v>0</v>
      </c>
      <c r="BY288" s="26"/>
      <c r="BZ288" s="26">
        <f t="shared" si="1108"/>
        <v>0</v>
      </c>
      <c r="CA288" s="26"/>
      <c r="CB288" s="26">
        <f t="shared" si="1109"/>
        <v>0</v>
      </c>
      <c r="CC288" s="26"/>
      <c r="CD288" s="26">
        <f t="shared" si="1110"/>
        <v>0</v>
      </c>
      <c r="CE288" s="26"/>
      <c r="CF288" s="26">
        <f t="shared" si="1111"/>
        <v>0</v>
      </c>
      <c r="CG288" s="26"/>
      <c r="CH288" s="26">
        <f t="shared" si="1112"/>
        <v>0</v>
      </c>
      <c r="CI288" s="26"/>
      <c r="CJ288" s="26">
        <f t="shared" si="1113"/>
        <v>0</v>
      </c>
      <c r="CK288" s="26"/>
      <c r="CL288" s="26">
        <f t="shared" si="1114"/>
        <v>0</v>
      </c>
      <c r="CM288" s="27"/>
      <c r="CN288" s="27">
        <f t="shared" si="1115"/>
        <v>0</v>
      </c>
      <c r="CO288" s="26">
        <v>2</v>
      </c>
      <c r="CP288" s="26">
        <f t="shared" si="1116"/>
        <v>254967.52619519999</v>
      </c>
      <c r="CQ288" s="26"/>
      <c r="CR288" s="26">
        <f t="shared" si="1117"/>
        <v>0</v>
      </c>
      <c r="CS288" s="26"/>
      <c r="CT288" s="26">
        <f t="shared" si="1118"/>
        <v>0</v>
      </c>
      <c r="CU288" s="26"/>
      <c r="CV288" s="26">
        <f t="shared" si="1119"/>
        <v>0</v>
      </c>
      <c r="CW288" s="26"/>
      <c r="CX288" s="26">
        <f t="shared" si="1120"/>
        <v>0</v>
      </c>
      <c r="CY288" s="26"/>
      <c r="CZ288" s="26">
        <f t="shared" si="1121"/>
        <v>0</v>
      </c>
      <c r="DA288" s="26"/>
      <c r="DB288" s="26">
        <f t="shared" si="1122"/>
        <v>0</v>
      </c>
      <c r="DC288" s="26"/>
      <c r="DD288" s="26">
        <f t="shared" si="1123"/>
        <v>0</v>
      </c>
      <c r="DE288" s="26"/>
      <c r="DF288" s="26">
        <f t="shared" si="1124"/>
        <v>0</v>
      </c>
      <c r="DG288" s="26"/>
      <c r="DH288" s="26"/>
      <c r="DI288" s="26"/>
      <c r="DJ288" s="26"/>
      <c r="DK288" s="26"/>
      <c r="DL288" s="26">
        <f t="shared" si="1125"/>
        <v>0</v>
      </c>
      <c r="DM288" s="26"/>
      <c r="DN288" s="26"/>
      <c r="DO288" s="26"/>
      <c r="DP288" s="26"/>
      <c r="DQ288" s="32">
        <f t="shared" si="1126"/>
        <v>2</v>
      </c>
      <c r="DR288" s="32">
        <f t="shared" si="1127"/>
        <v>254967.52619519999</v>
      </c>
    </row>
    <row r="289" spans="1:122" ht="30" x14ac:dyDescent="0.25">
      <c r="A289" s="28"/>
      <c r="B289" s="29">
        <v>251</v>
      </c>
      <c r="C289" s="23" t="s">
        <v>351</v>
      </c>
      <c r="D289" s="24">
        <f t="shared" si="1067"/>
        <v>18150.400000000001</v>
      </c>
      <c r="E289" s="30">
        <v>0.84</v>
      </c>
      <c r="F289" s="25">
        <v>1</v>
      </c>
      <c r="G289" s="24">
        <v>1.4</v>
      </c>
      <c r="H289" s="24">
        <v>1.68</v>
      </c>
      <c r="I289" s="24">
        <v>2.23</v>
      </c>
      <c r="J289" s="24">
        <v>2.39</v>
      </c>
      <c r="K289" s="26"/>
      <c r="L289" s="26">
        <f t="shared" si="1075"/>
        <v>0</v>
      </c>
      <c r="M289" s="26">
        <v>25</v>
      </c>
      <c r="N289" s="26">
        <f t="shared" si="1076"/>
        <v>693708.28800000006</v>
      </c>
      <c r="O289" s="26">
        <v>0</v>
      </c>
      <c r="P289" s="26">
        <f t="shared" si="1077"/>
        <v>0</v>
      </c>
      <c r="Q289" s="26">
        <v>37</v>
      </c>
      <c r="R289" s="26">
        <f t="shared" si="1078"/>
        <v>868736.22528000001</v>
      </c>
      <c r="S289" s="26"/>
      <c r="T289" s="26">
        <f t="shared" si="1079"/>
        <v>0</v>
      </c>
      <c r="U289" s="26">
        <v>10</v>
      </c>
      <c r="V289" s="26">
        <f t="shared" si="1080"/>
        <v>234793.57439999998</v>
      </c>
      <c r="W289" s="26">
        <v>0</v>
      </c>
      <c r="X289" s="26">
        <f t="shared" si="1081"/>
        <v>0</v>
      </c>
      <c r="Y289" s="26">
        <v>0</v>
      </c>
      <c r="Z289" s="26">
        <f t="shared" si="1082"/>
        <v>0</v>
      </c>
      <c r="AA289" s="26">
        <v>0</v>
      </c>
      <c r="AB289" s="26">
        <f t="shared" si="1083"/>
        <v>0</v>
      </c>
      <c r="AC289" s="26"/>
      <c r="AD289" s="26">
        <f t="shared" si="1084"/>
        <v>0</v>
      </c>
      <c r="AE289" s="26"/>
      <c r="AF289" s="26">
        <f t="shared" si="1085"/>
        <v>0</v>
      </c>
      <c r="AG289" s="26"/>
      <c r="AH289" s="26">
        <f t="shared" si="1086"/>
        <v>0</v>
      </c>
      <c r="AI289" s="26"/>
      <c r="AJ289" s="26">
        <f t="shared" si="1087"/>
        <v>0</v>
      </c>
      <c r="AK289" s="26">
        <v>0</v>
      </c>
      <c r="AL289" s="26">
        <f t="shared" si="1088"/>
        <v>0</v>
      </c>
      <c r="AM289" s="26">
        <v>1</v>
      </c>
      <c r="AN289" s="26">
        <f t="shared" si="1089"/>
        <v>21771.767808000001</v>
      </c>
      <c r="AO289" s="26">
        <v>0</v>
      </c>
      <c r="AP289" s="26">
        <f t="shared" si="1090"/>
        <v>0</v>
      </c>
      <c r="AQ289" s="26">
        <v>4</v>
      </c>
      <c r="AR289" s="26">
        <f t="shared" si="1091"/>
        <v>88794.660864000005</v>
      </c>
      <c r="AS289" s="26">
        <v>2</v>
      </c>
      <c r="AT289" s="26">
        <f t="shared" si="1092"/>
        <v>46958.714880000007</v>
      </c>
      <c r="AU289" s="26">
        <v>6</v>
      </c>
      <c r="AV289" s="26">
        <f t="shared" si="1093"/>
        <v>133191.99129599999</v>
      </c>
      <c r="AW289" s="26">
        <v>0</v>
      </c>
      <c r="AX289" s="26">
        <f t="shared" si="1094"/>
        <v>0</v>
      </c>
      <c r="AY289" s="26">
        <v>0</v>
      </c>
      <c r="AZ289" s="26">
        <f t="shared" si="1095"/>
        <v>0</v>
      </c>
      <c r="BA289" s="26">
        <v>0</v>
      </c>
      <c r="BB289" s="26">
        <f t="shared" si="1096"/>
        <v>0</v>
      </c>
      <c r="BC289" s="26">
        <v>0</v>
      </c>
      <c r="BD289" s="26">
        <f t="shared" si="1097"/>
        <v>0</v>
      </c>
      <c r="BE289" s="26">
        <v>0</v>
      </c>
      <c r="BF289" s="26">
        <f t="shared" si="1098"/>
        <v>0</v>
      </c>
      <c r="BG289" s="26"/>
      <c r="BH289" s="26">
        <f t="shared" si="1099"/>
        <v>0</v>
      </c>
      <c r="BI289" s="26"/>
      <c r="BJ289" s="26">
        <f t="shared" si="1100"/>
        <v>0</v>
      </c>
      <c r="BK289" s="26"/>
      <c r="BL289" s="26">
        <f t="shared" si="1101"/>
        <v>0</v>
      </c>
      <c r="BM289" s="26"/>
      <c r="BN289" s="26">
        <f t="shared" si="1102"/>
        <v>0</v>
      </c>
      <c r="BO289" s="26"/>
      <c r="BP289" s="26">
        <f t="shared" si="1103"/>
        <v>0</v>
      </c>
      <c r="BQ289" s="26">
        <v>2</v>
      </c>
      <c r="BR289" s="26">
        <f t="shared" si="1104"/>
        <v>51996.104294399993</v>
      </c>
      <c r="BS289" s="26">
        <v>1</v>
      </c>
      <c r="BT289" s="26">
        <f t="shared" si="1105"/>
        <v>24589.2907008</v>
      </c>
      <c r="BU289" s="26"/>
      <c r="BV289" s="26">
        <f t="shared" si="1106"/>
        <v>0</v>
      </c>
      <c r="BW289" s="26">
        <v>8</v>
      </c>
      <c r="BX289" s="26">
        <f t="shared" si="1107"/>
        <v>196714.3256064</v>
      </c>
      <c r="BY289" s="26">
        <v>0</v>
      </c>
      <c r="BZ289" s="26">
        <f t="shared" si="1108"/>
        <v>0</v>
      </c>
      <c r="CA289" s="26">
        <v>7</v>
      </c>
      <c r="CB289" s="26">
        <f t="shared" si="1109"/>
        <v>172125.03490560001</v>
      </c>
      <c r="CC289" s="26"/>
      <c r="CD289" s="26">
        <f t="shared" si="1110"/>
        <v>0</v>
      </c>
      <c r="CE289" s="26">
        <v>1</v>
      </c>
      <c r="CF289" s="26">
        <f t="shared" si="1111"/>
        <v>25998.052147199996</v>
      </c>
      <c r="CG289" s="26">
        <v>0</v>
      </c>
      <c r="CH289" s="26">
        <f t="shared" si="1112"/>
        <v>0</v>
      </c>
      <c r="CI289" s="26"/>
      <c r="CJ289" s="26">
        <f t="shared" si="1113"/>
        <v>0</v>
      </c>
      <c r="CK289" s="26">
        <v>0</v>
      </c>
      <c r="CL289" s="26">
        <f t="shared" si="1114"/>
        <v>0</v>
      </c>
      <c r="CM289" s="27">
        <v>6</v>
      </c>
      <c r="CN289" s="27">
        <f t="shared" si="1115"/>
        <v>159830.3895552</v>
      </c>
      <c r="CO289" s="26">
        <v>35</v>
      </c>
      <c r="CP289" s="26">
        <f t="shared" si="1116"/>
        <v>932343.9390720001</v>
      </c>
      <c r="CQ289" s="26">
        <v>0</v>
      </c>
      <c r="CR289" s="26">
        <f t="shared" si="1117"/>
        <v>0</v>
      </c>
      <c r="CS289" s="26"/>
      <c r="CT289" s="26">
        <f t="shared" si="1118"/>
        <v>0</v>
      </c>
      <c r="CU289" s="26">
        <v>0</v>
      </c>
      <c r="CV289" s="26">
        <f t="shared" si="1119"/>
        <v>0</v>
      </c>
      <c r="CW289" s="26">
        <v>0</v>
      </c>
      <c r="CX289" s="26">
        <f t="shared" si="1120"/>
        <v>0</v>
      </c>
      <c r="CY289" s="26"/>
      <c r="CZ289" s="26">
        <f t="shared" si="1121"/>
        <v>0</v>
      </c>
      <c r="DA289" s="26"/>
      <c r="DB289" s="26">
        <f t="shared" si="1122"/>
        <v>0</v>
      </c>
      <c r="DC289" s="26">
        <v>1</v>
      </c>
      <c r="DD289" s="26">
        <f t="shared" si="1123"/>
        <v>50998.993920000008</v>
      </c>
      <c r="DE289" s="26"/>
      <c r="DF289" s="26">
        <f t="shared" si="1124"/>
        <v>0</v>
      </c>
      <c r="DG289" s="26"/>
      <c r="DH289" s="26"/>
      <c r="DI289" s="26"/>
      <c r="DJ289" s="26"/>
      <c r="DK289" s="26"/>
      <c r="DL289" s="26">
        <f t="shared" si="1125"/>
        <v>0</v>
      </c>
      <c r="DM289" s="26"/>
      <c r="DN289" s="26"/>
      <c r="DO289" s="26"/>
      <c r="DP289" s="26"/>
      <c r="DQ289" s="32">
        <f t="shared" si="1126"/>
        <v>146</v>
      </c>
      <c r="DR289" s="32">
        <f t="shared" si="1127"/>
        <v>3702551.3527296004</v>
      </c>
    </row>
    <row r="290" spans="1:122" ht="30" x14ac:dyDescent="0.25">
      <c r="A290" s="28"/>
      <c r="B290" s="29">
        <v>252</v>
      </c>
      <c r="C290" s="23" t="s">
        <v>352</v>
      </c>
      <c r="D290" s="24">
        <f t="shared" si="1067"/>
        <v>18150.400000000001</v>
      </c>
      <c r="E290" s="30">
        <v>0.66</v>
      </c>
      <c r="F290" s="25">
        <v>1</v>
      </c>
      <c r="G290" s="24">
        <v>1.4</v>
      </c>
      <c r="H290" s="24">
        <v>1.68</v>
      </c>
      <c r="I290" s="24">
        <v>2.23</v>
      </c>
      <c r="J290" s="24">
        <v>2.39</v>
      </c>
      <c r="K290" s="26"/>
      <c r="L290" s="26">
        <f t="shared" si="1075"/>
        <v>0</v>
      </c>
      <c r="M290" s="26">
        <v>12</v>
      </c>
      <c r="N290" s="26">
        <f t="shared" si="1076"/>
        <v>261627.12576</v>
      </c>
      <c r="O290" s="26">
        <v>0</v>
      </c>
      <c r="P290" s="26">
        <f t="shared" si="1077"/>
        <v>0</v>
      </c>
      <c r="Q290" s="26">
        <v>4</v>
      </c>
      <c r="R290" s="26">
        <f t="shared" si="1078"/>
        <v>73792.266240000012</v>
      </c>
      <c r="S290" s="26"/>
      <c r="T290" s="26">
        <f t="shared" si="1079"/>
        <v>0</v>
      </c>
      <c r="U290" s="26">
        <v>10</v>
      </c>
      <c r="V290" s="26">
        <f t="shared" si="1080"/>
        <v>184480.66560000001</v>
      </c>
      <c r="W290" s="26">
        <v>0</v>
      </c>
      <c r="X290" s="26">
        <f t="shared" si="1081"/>
        <v>0</v>
      </c>
      <c r="Y290" s="26">
        <v>0</v>
      </c>
      <c r="Z290" s="26">
        <f t="shared" si="1082"/>
        <v>0</v>
      </c>
      <c r="AA290" s="26">
        <v>0</v>
      </c>
      <c r="AB290" s="26">
        <f t="shared" si="1083"/>
        <v>0</v>
      </c>
      <c r="AC290" s="26"/>
      <c r="AD290" s="26">
        <f t="shared" si="1084"/>
        <v>0</v>
      </c>
      <c r="AE290" s="26"/>
      <c r="AF290" s="26">
        <f t="shared" si="1085"/>
        <v>0</v>
      </c>
      <c r="AG290" s="26">
        <v>6</v>
      </c>
      <c r="AH290" s="26">
        <f t="shared" si="1086"/>
        <v>102638.333952</v>
      </c>
      <c r="AI290" s="26">
        <v>1</v>
      </c>
      <c r="AJ290" s="26">
        <f t="shared" si="1087"/>
        <v>17106.388992</v>
      </c>
      <c r="AK290" s="26">
        <v>0</v>
      </c>
      <c r="AL290" s="26">
        <f t="shared" si="1088"/>
        <v>0</v>
      </c>
      <c r="AM290" s="26">
        <v>2</v>
      </c>
      <c r="AN290" s="26">
        <f t="shared" si="1089"/>
        <v>34212.777984</v>
      </c>
      <c r="AO290" s="26">
        <v>0</v>
      </c>
      <c r="AP290" s="26">
        <f t="shared" si="1090"/>
        <v>0</v>
      </c>
      <c r="AQ290" s="26">
        <v>66</v>
      </c>
      <c r="AR290" s="26">
        <f t="shared" si="1091"/>
        <v>1151159.3533440002</v>
      </c>
      <c r="AS290" s="26">
        <v>17</v>
      </c>
      <c r="AT290" s="26">
        <f t="shared" si="1092"/>
        <v>313617.13152000005</v>
      </c>
      <c r="AU290" s="26">
        <v>5</v>
      </c>
      <c r="AV290" s="26">
        <f t="shared" si="1093"/>
        <v>87209.041920000003</v>
      </c>
      <c r="AW290" s="26">
        <v>0</v>
      </c>
      <c r="AX290" s="26">
        <f t="shared" si="1094"/>
        <v>0</v>
      </c>
      <c r="AY290" s="26">
        <v>0</v>
      </c>
      <c r="AZ290" s="26">
        <f t="shared" si="1095"/>
        <v>0</v>
      </c>
      <c r="BA290" s="26">
        <v>0</v>
      </c>
      <c r="BB290" s="26">
        <f t="shared" si="1096"/>
        <v>0</v>
      </c>
      <c r="BC290" s="26">
        <v>0</v>
      </c>
      <c r="BD290" s="26">
        <f t="shared" si="1097"/>
        <v>0</v>
      </c>
      <c r="BE290" s="26">
        <v>0</v>
      </c>
      <c r="BF290" s="26">
        <f t="shared" si="1098"/>
        <v>0</v>
      </c>
      <c r="BG290" s="26"/>
      <c r="BH290" s="26">
        <f t="shared" si="1099"/>
        <v>0</v>
      </c>
      <c r="BI290" s="26">
        <v>5</v>
      </c>
      <c r="BJ290" s="26">
        <f t="shared" si="1100"/>
        <v>87209.041920000003</v>
      </c>
      <c r="BK290" s="26">
        <v>5</v>
      </c>
      <c r="BL290" s="26">
        <f t="shared" si="1101"/>
        <v>76307.911680000005</v>
      </c>
      <c r="BM290" s="26">
        <v>1</v>
      </c>
      <c r="BN290" s="26">
        <f t="shared" si="1102"/>
        <v>28175.228928</v>
      </c>
      <c r="BO290" s="26"/>
      <c r="BP290" s="26">
        <f t="shared" si="1103"/>
        <v>0</v>
      </c>
      <c r="BQ290" s="26">
        <v>2</v>
      </c>
      <c r="BR290" s="26">
        <f t="shared" si="1104"/>
        <v>40854.081945600003</v>
      </c>
      <c r="BS290" s="26">
        <v>4</v>
      </c>
      <c r="BT290" s="26">
        <f t="shared" si="1105"/>
        <v>77280.627916800004</v>
      </c>
      <c r="BU290" s="26">
        <v>8</v>
      </c>
      <c r="BV290" s="26">
        <f t="shared" si="1106"/>
        <v>225401.831424</v>
      </c>
      <c r="BW290" s="26">
        <v>7</v>
      </c>
      <c r="BX290" s="26">
        <f t="shared" si="1107"/>
        <v>135241.09885440001</v>
      </c>
      <c r="BY290" s="26">
        <v>0</v>
      </c>
      <c r="BZ290" s="26">
        <f t="shared" si="1108"/>
        <v>0</v>
      </c>
      <c r="CA290" s="26"/>
      <c r="CB290" s="26">
        <f t="shared" si="1109"/>
        <v>0</v>
      </c>
      <c r="CC290" s="26"/>
      <c r="CD290" s="26">
        <f t="shared" si="1110"/>
        <v>0</v>
      </c>
      <c r="CE290" s="26">
        <v>1</v>
      </c>
      <c r="CF290" s="26">
        <f t="shared" si="1111"/>
        <v>20427.040972800001</v>
      </c>
      <c r="CG290" s="26">
        <v>0</v>
      </c>
      <c r="CH290" s="26">
        <f t="shared" si="1112"/>
        <v>0</v>
      </c>
      <c r="CI290" s="26">
        <v>2</v>
      </c>
      <c r="CJ290" s="26">
        <f t="shared" si="1113"/>
        <v>41860.340121600006</v>
      </c>
      <c r="CK290" s="26">
        <v>0</v>
      </c>
      <c r="CL290" s="26">
        <f t="shared" si="1114"/>
        <v>0</v>
      </c>
      <c r="CM290" s="27">
        <v>8</v>
      </c>
      <c r="CN290" s="27">
        <f t="shared" si="1115"/>
        <v>167441.36048640002</v>
      </c>
      <c r="CO290" s="26">
        <v>73</v>
      </c>
      <c r="CP290" s="26">
        <f t="shared" si="1116"/>
        <v>1527902.4144384002</v>
      </c>
      <c r="CQ290" s="26">
        <v>0</v>
      </c>
      <c r="CR290" s="26">
        <f t="shared" si="1117"/>
        <v>0</v>
      </c>
      <c r="CS290" s="26"/>
      <c r="CT290" s="26">
        <f t="shared" si="1118"/>
        <v>0</v>
      </c>
      <c r="CU290" s="26">
        <v>0</v>
      </c>
      <c r="CV290" s="26">
        <f t="shared" si="1119"/>
        <v>0</v>
      </c>
      <c r="CW290" s="26">
        <v>0</v>
      </c>
      <c r="CX290" s="26">
        <f t="shared" si="1120"/>
        <v>0</v>
      </c>
      <c r="CY290" s="26"/>
      <c r="CZ290" s="26">
        <f t="shared" si="1121"/>
        <v>0</v>
      </c>
      <c r="DA290" s="26">
        <v>2</v>
      </c>
      <c r="DB290" s="26">
        <f t="shared" si="1122"/>
        <v>40854.081945600003</v>
      </c>
      <c r="DC290" s="26">
        <v>1</v>
      </c>
      <c r="DD290" s="26">
        <f t="shared" si="1123"/>
        <v>40070.638080000004</v>
      </c>
      <c r="DE290" s="26">
        <v>2</v>
      </c>
      <c r="DF290" s="26">
        <f t="shared" si="1124"/>
        <v>80165.234688000011</v>
      </c>
      <c r="DG290" s="26"/>
      <c r="DH290" s="26"/>
      <c r="DI290" s="26"/>
      <c r="DJ290" s="26"/>
      <c r="DK290" s="26"/>
      <c r="DL290" s="26">
        <f t="shared" si="1125"/>
        <v>0</v>
      </c>
      <c r="DM290" s="26"/>
      <c r="DN290" s="26"/>
      <c r="DO290" s="26"/>
      <c r="DP290" s="26"/>
      <c r="DQ290" s="32">
        <f t="shared" si="1126"/>
        <v>244</v>
      </c>
      <c r="DR290" s="32">
        <f t="shared" si="1127"/>
        <v>4815034.0187136009</v>
      </c>
    </row>
    <row r="291" spans="1:122" ht="30" x14ac:dyDescent="0.25">
      <c r="A291" s="28"/>
      <c r="B291" s="29">
        <v>253</v>
      </c>
      <c r="C291" s="23" t="s">
        <v>353</v>
      </c>
      <c r="D291" s="24">
        <f t="shared" si="1067"/>
        <v>18150.400000000001</v>
      </c>
      <c r="E291" s="30">
        <v>0.37</v>
      </c>
      <c r="F291" s="25">
        <v>1</v>
      </c>
      <c r="G291" s="24">
        <v>1.4</v>
      </c>
      <c r="H291" s="24">
        <v>1.68</v>
      </c>
      <c r="I291" s="24">
        <v>2.23</v>
      </c>
      <c r="J291" s="24">
        <v>2.39</v>
      </c>
      <c r="K291" s="26"/>
      <c r="L291" s="26">
        <f t="shared" si="1075"/>
        <v>0</v>
      </c>
      <c r="M291" s="26">
        <v>16</v>
      </c>
      <c r="N291" s="26">
        <f t="shared" si="1076"/>
        <v>195559.66975999999</v>
      </c>
      <c r="O291" s="26">
        <v>0</v>
      </c>
      <c r="P291" s="26">
        <f t="shared" si="1077"/>
        <v>0</v>
      </c>
      <c r="Q291" s="26">
        <v>83</v>
      </c>
      <c r="R291" s="26">
        <f t="shared" si="1078"/>
        <v>858394.12736000016</v>
      </c>
      <c r="S291" s="26">
        <v>0</v>
      </c>
      <c r="T291" s="26">
        <f t="shared" si="1079"/>
        <v>0</v>
      </c>
      <c r="U291" s="26">
        <v>10</v>
      </c>
      <c r="V291" s="26">
        <f t="shared" si="1080"/>
        <v>103420.97919999999</v>
      </c>
      <c r="W291" s="26">
        <v>0</v>
      </c>
      <c r="X291" s="26">
        <f t="shared" si="1081"/>
        <v>0</v>
      </c>
      <c r="Y291" s="26">
        <v>0</v>
      </c>
      <c r="Z291" s="26">
        <f t="shared" si="1082"/>
        <v>0</v>
      </c>
      <c r="AA291" s="26">
        <v>0</v>
      </c>
      <c r="AB291" s="26">
        <f t="shared" si="1083"/>
        <v>0</v>
      </c>
      <c r="AC291" s="26">
        <v>1</v>
      </c>
      <c r="AD291" s="26">
        <f t="shared" si="1084"/>
        <v>9025.8309119999994</v>
      </c>
      <c r="AE291" s="26">
        <v>2</v>
      </c>
      <c r="AF291" s="26">
        <f t="shared" si="1085"/>
        <v>19085.871615999997</v>
      </c>
      <c r="AG291" s="26">
        <v>77</v>
      </c>
      <c r="AH291" s="26">
        <f t="shared" si="1086"/>
        <v>738425.79148799996</v>
      </c>
      <c r="AI291" s="26">
        <v>19</v>
      </c>
      <c r="AJ291" s="26">
        <f t="shared" si="1087"/>
        <v>182208.96153599999</v>
      </c>
      <c r="AK291" s="26">
        <v>0</v>
      </c>
      <c r="AL291" s="26">
        <f t="shared" si="1088"/>
        <v>0</v>
      </c>
      <c r="AM291" s="26">
        <v>14</v>
      </c>
      <c r="AN291" s="26">
        <f t="shared" si="1089"/>
        <v>134259.23481600001</v>
      </c>
      <c r="AO291" s="26">
        <v>0</v>
      </c>
      <c r="AP291" s="26">
        <f t="shared" si="1090"/>
        <v>0</v>
      </c>
      <c r="AQ291" s="26"/>
      <c r="AR291" s="26">
        <f t="shared" si="1091"/>
        <v>0</v>
      </c>
      <c r="AS291" s="26">
        <v>22</v>
      </c>
      <c r="AT291" s="26">
        <f t="shared" si="1092"/>
        <v>227526.15424000006</v>
      </c>
      <c r="AU291" s="26"/>
      <c r="AV291" s="26">
        <f t="shared" si="1093"/>
        <v>0</v>
      </c>
      <c r="AW291" s="26">
        <v>0</v>
      </c>
      <c r="AX291" s="26">
        <f t="shared" si="1094"/>
        <v>0</v>
      </c>
      <c r="AY291" s="26">
        <v>0</v>
      </c>
      <c r="AZ291" s="26">
        <f t="shared" si="1095"/>
        <v>0</v>
      </c>
      <c r="BA291" s="26">
        <v>0</v>
      </c>
      <c r="BB291" s="26">
        <f t="shared" si="1096"/>
        <v>0</v>
      </c>
      <c r="BC291" s="26">
        <v>0</v>
      </c>
      <c r="BD291" s="26">
        <f t="shared" si="1097"/>
        <v>0</v>
      </c>
      <c r="BE291" s="26">
        <v>0</v>
      </c>
      <c r="BF291" s="26">
        <f t="shared" si="1098"/>
        <v>0</v>
      </c>
      <c r="BG291" s="26"/>
      <c r="BH291" s="26">
        <f t="shared" si="1099"/>
        <v>0</v>
      </c>
      <c r="BI291" s="26"/>
      <c r="BJ291" s="26">
        <f t="shared" si="1100"/>
        <v>0</v>
      </c>
      <c r="BK291" s="26">
        <v>2</v>
      </c>
      <c r="BL291" s="26">
        <f t="shared" si="1101"/>
        <v>17111.471104</v>
      </c>
      <c r="BM291" s="26">
        <v>4</v>
      </c>
      <c r="BN291" s="26">
        <f t="shared" si="1102"/>
        <v>63180.816383999998</v>
      </c>
      <c r="BO291" s="26">
        <v>1</v>
      </c>
      <c r="BP291" s="26">
        <f t="shared" si="1103"/>
        <v>16923.432960000002</v>
      </c>
      <c r="BQ291" s="26">
        <v>10</v>
      </c>
      <c r="BR291" s="26">
        <f t="shared" si="1104"/>
        <v>114515.22969599998</v>
      </c>
      <c r="BS291" s="26">
        <v>20</v>
      </c>
      <c r="BT291" s="26">
        <f t="shared" si="1105"/>
        <v>216619.94188799997</v>
      </c>
      <c r="BU291" s="26">
        <v>10</v>
      </c>
      <c r="BV291" s="26">
        <f t="shared" si="1106"/>
        <v>157952.04095999998</v>
      </c>
      <c r="BW291" s="26">
        <v>10</v>
      </c>
      <c r="BX291" s="26">
        <f t="shared" si="1107"/>
        <v>108309.97094399999</v>
      </c>
      <c r="BY291" s="26">
        <v>0</v>
      </c>
      <c r="BZ291" s="26">
        <f t="shared" si="1108"/>
        <v>0</v>
      </c>
      <c r="CA291" s="26"/>
      <c r="CB291" s="26">
        <f t="shared" si="1109"/>
        <v>0</v>
      </c>
      <c r="CC291" s="26">
        <v>20</v>
      </c>
      <c r="CD291" s="26">
        <f t="shared" si="1110"/>
        <v>229030.45939199996</v>
      </c>
      <c r="CE291" s="26">
        <v>2</v>
      </c>
      <c r="CF291" s="26">
        <f t="shared" si="1111"/>
        <v>22903.045939199998</v>
      </c>
      <c r="CG291" s="26">
        <v>0</v>
      </c>
      <c r="CH291" s="26">
        <f t="shared" si="1112"/>
        <v>0</v>
      </c>
      <c r="CI291" s="26">
        <v>10</v>
      </c>
      <c r="CJ291" s="26">
        <f t="shared" si="1113"/>
        <v>117335.80185599999</v>
      </c>
      <c r="CK291" s="26">
        <v>0</v>
      </c>
      <c r="CL291" s="26">
        <f t="shared" si="1114"/>
        <v>0</v>
      </c>
      <c r="CM291" s="27"/>
      <c r="CN291" s="27">
        <f t="shared" si="1115"/>
        <v>0</v>
      </c>
      <c r="CO291" s="26">
        <v>87</v>
      </c>
      <c r="CP291" s="26">
        <f t="shared" si="1116"/>
        <v>1020821.4761472001</v>
      </c>
      <c r="CQ291" s="26">
        <v>0</v>
      </c>
      <c r="CR291" s="26">
        <f t="shared" si="1117"/>
        <v>0</v>
      </c>
      <c r="CS291" s="26"/>
      <c r="CT291" s="26">
        <f t="shared" si="1118"/>
        <v>0</v>
      </c>
      <c r="CU291" s="26">
        <v>0</v>
      </c>
      <c r="CV291" s="26">
        <f t="shared" si="1119"/>
        <v>0</v>
      </c>
      <c r="CW291" s="26">
        <v>0</v>
      </c>
      <c r="CX291" s="26">
        <f t="shared" si="1120"/>
        <v>0</v>
      </c>
      <c r="CY291" s="26"/>
      <c r="CZ291" s="26">
        <f t="shared" si="1121"/>
        <v>0</v>
      </c>
      <c r="DA291" s="26"/>
      <c r="DB291" s="26">
        <f t="shared" si="1122"/>
        <v>0</v>
      </c>
      <c r="DC291" s="26">
        <v>4</v>
      </c>
      <c r="DD291" s="26">
        <f t="shared" si="1123"/>
        <v>89855.370239999989</v>
      </c>
      <c r="DE291" s="26">
        <v>25</v>
      </c>
      <c r="DF291" s="26">
        <f t="shared" si="1124"/>
        <v>561763.95520000008</v>
      </c>
      <c r="DG291" s="26"/>
      <c r="DH291" s="26"/>
      <c r="DI291" s="26"/>
      <c r="DJ291" s="26"/>
      <c r="DK291" s="26"/>
      <c r="DL291" s="26">
        <f t="shared" si="1125"/>
        <v>0</v>
      </c>
      <c r="DM291" s="26"/>
      <c r="DN291" s="26"/>
      <c r="DO291" s="26"/>
      <c r="DP291" s="26"/>
      <c r="DQ291" s="32">
        <f t="shared" si="1126"/>
        <v>449</v>
      </c>
      <c r="DR291" s="32">
        <f t="shared" si="1127"/>
        <v>5204229.6336383997</v>
      </c>
    </row>
    <row r="292" spans="1:122" ht="36" customHeight="1" x14ac:dyDescent="0.25">
      <c r="A292" s="28"/>
      <c r="B292" s="29">
        <v>254</v>
      </c>
      <c r="C292" s="23" t="s">
        <v>354</v>
      </c>
      <c r="D292" s="24">
        <f t="shared" si="1067"/>
        <v>18150.400000000001</v>
      </c>
      <c r="E292" s="30">
        <v>1.19</v>
      </c>
      <c r="F292" s="25">
        <v>1</v>
      </c>
      <c r="G292" s="24">
        <v>1.4</v>
      </c>
      <c r="H292" s="24">
        <v>1.68</v>
      </c>
      <c r="I292" s="24">
        <v>2.23</v>
      </c>
      <c r="J292" s="24">
        <v>2.39</v>
      </c>
      <c r="K292" s="26"/>
      <c r="L292" s="26">
        <f t="shared" si="1075"/>
        <v>0</v>
      </c>
      <c r="M292" s="26">
        <v>12</v>
      </c>
      <c r="N292" s="26">
        <f t="shared" si="1076"/>
        <v>471721.63583999994</v>
      </c>
      <c r="O292" s="26">
        <v>0</v>
      </c>
      <c r="P292" s="26">
        <f t="shared" si="1077"/>
        <v>0</v>
      </c>
      <c r="Q292" s="26">
        <v>2</v>
      </c>
      <c r="R292" s="26">
        <f t="shared" si="1078"/>
        <v>66524.846080000003</v>
      </c>
      <c r="S292" s="26">
        <v>66</v>
      </c>
      <c r="T292" s="26">
        <f t="shared" si="1079"/>
        <v>2195319.9206400006</v>
      </c>
      <c r="U292" s="26">
        <v>5</v>
      </c>
      <c r="V292" s="26">
        <f t="shared" si="1080"/>
        <v>166312.11519999997</v>
      </c>
      <c r="W292" s="26">
        <v>0</v>
      </c>
      <c r="X292" s="26">
        <f t="shared" si="1081"/>
        <v>0</v>
      </c>
      <c r="Y292" s="26">
        <v>0</v>
      </c>
      <c r="Z292" s="26">
        <f t="shared" si="1082"/>
        <v>0</v>
      </c>
      <c r="AA292" s="26">
        <v>0</v>
      </c>
      <c r="AB292" s="26">
        <f t="shared" si="1083"/>
        <v>0</v>
      </c>
      <c r="AC292" s="26">
        <v>0</v>
      </c>
      <c r="AD292" s="26">
        <f t="shared" si="1084"/>
        <v>0</v>
      </c>
      <c r="AE292" s="26">
        <v>0</v>
      </c>
      <c r="AF292" s="26">
        <f t="shared" si="1085"/>
        <v>0</v>
      </c>
      <c r="AG292" s="26">
        <v>0</v>
      </c>
      <c r="AH292" s="26">
        <f t="shared" si="1086"/>
        <v>0</v>
      </c>
      <c r="AI292" s="26">
        <v>0</v>
      </c>
      <c r="AJ292" s="26">
        <f t="shared" si="1087"/>
        <v>0</v>
      </c>
      <c r="AK292" s="26">
        <v>0</v>
      </c>
      <c r="AL292" s="26">
        <f t="shared" si="1088"/>
        <v>0</v>
      </c>
      <c r="AM292" s="26">
        <v>0</v>
      </c>
      <c r="AN292" s="26">
        <f t="shared" si="1089"/>
        <v>0</v>
      </c>
      <c r="AO292" s="26">
        <v>10</v>
      </c>
      <c r="AP292" s="26">
        <f t="shared" si="1090"/>
        <v>275170.95423999993</v>
      </c>
      <c r="AQ292" s="26">
        <v>0</v>
      </c>
      <c r="AR292" s="26">
        <f t="shared" si="1091"/>
        <v>0</v>
      </c>
      <c r="AS292" s="26">
        <v>1</v>
      </c>
      <c r="AT292" s="26">
        <f t="shared" si="1092"/>
        <v>33262.423040000001</v>
      </c>
      <c r="AU292" s="26">
        <v>5</v>
      </c>
      <c r="AV292" s="26">
        <f t="shared" si="1093"/>
        <v>157240.54527999996</v>
      </c>
      <c r="AW292" s="26">
        <v>0</v>
      </c>
      <c r="AX292" s="26">
        <f t="shared" si="1094"/>
        <v>0</v>
      </c>
      <c r="AY292" s="26">
        <v>0</v>
      </c>
      <c r="AZ292" s="26">
        <f t="shared" si="1095"/>
        <v>0</v>
      </c>
      <c r="BA292" s="26">
        <v>0</v>
      </c>
      <c r="BB292" s="26">
        <f t="shared" si="1096"/>
        <v>0</v>
      </c>
      <c r="BC292" s="26">
        <v>0</v>
      </c>
      <c r="BD292" s="26">
        <f t="shared" si="1097"/>
        <v>0</v>
      </c>
      <c r="BE292" s="26">
        <v>0</v>
      </c>
      <c r="BF292" s="26">
        <f t="shared" si="1098"/>
        <v>0</v>
      </c>
      <c r="BG292" s="26">
        <v>4</v>
      </c>
      <c r="BH292" s="26">
        <f t="shared" si="1099"/>
        <v>133049.69216000001</v>
      </c>
      <c r="BI292" s="26"/>
      <c r="BJ292" s="26">
        <f t="shared" si="1100"/>
        <v>0</v>
      </c>
      <c r="BK292" s="26">
        <v>0</v>
      </c>
      <c r="BL292" s="26">
        <f t="shared" si="1101"/>
        <v>0</v>
      </c>
      <c r="BM292" s="26">
        <v>0</v>
      </c>
      <c r="BN292" s="26">
        <f t="shared" si="1102"/>
        <v>0</v>
      </c>
      <c r="BO292" s="26">
        <v>0</v>
      </c>
      <c r="BP292" s="26">
        <f t="shared" si="1103"/>
        <v>0</v>
      </c>
      <c r="BQ292" s="26">
        <v>0</v>
      </c>
      <c r="BR292" s="26">
        <f t="shared" si="1104"/>
        <v>0</v>
      </c>
      <c r="BS292" s="26">
        <v>15</v>
      </c>
      <c r="BT292" s="26">
        <f t="shared" si="1105"/>
        <v>522522.42739199993</v>
      </c>
      <c r="BU292" s="26">
        <v>0</v>
      </c>
      <c r="BV292" s="26">
        <f t="shared" si="1106"/>
        <v>0</v>
      </c>
      <c r="BW292" s="26">
        <v>0</v>
      </c>
      <c r="BX292" s="26">
        <f t="shared" si="1107"/>
        <v>0</v>
      </c>
      <c r="BY292" s="26">
        <v>0</v>
      </c>
      <c r="BZ292" s="26">
        <f t="shared" si="1108"/>
        <v>0</v>
      </c>
      <c r="CA292" s="26">
        <v>4</v>
      </c>
      <c r="CB292" s="26">
        <f t="shared" si="1109"/>
        <v>139339.3139712</v>
      </c>
      <c r="CC292" s="26">
        <v>0</v>
      </c>
      <c r="CD292" s="26">
        <f t="shared" si="1110"/>
        <v>0</v>
      </c>
      <c r="CE292" s="26">
        <v>0</v>
      </c>
      <c r="CF292" s="26">
        <f t="shared" si="1111"/>
        <v>0</v>
      </c>
      <c r="CG292" s="26">
        <v>0</v>
      </c>
      <c r="CH292" s="26">
        <f t="shared" si="1112"/>
        <v>0</v>
      </c>
      <c r="CI292" s="26">
        <v>0</v>
      </c>
      <c r="CJ292" s="26">
        <f t="shared" si="1113"/>
        <v>0</v>
      </c>
      <c r="CK292" s="26">
        <v>0</v>
      </c>
      <c r="CL292" s="26">
        <f t="shared" si="1114"/>
        <v>0</v>
      </c>
      <c r="CM292" s="27">
        <v>0</v>
      </c>
      <c r="CN292" s="27">
        <f t="shared" si="1115"/>
        <v>0</v>
      </c>
      <c r="CO292" s="26"/>
      <c r="CP292" s="26">
        <f t="shared" si="1116"/>
        <v>0</v>
      </c>
      <c r="CQ292" s="26">
        <v>0</v>
      </c>
      <c r="CR292" s="26">
        <f t="shared" si="1117"/>
        <v>0</v>
      </c>
      <c r="CS292" s="26">
        <v>112</v>
      </c>
      <c r="CT292" s="26">
        <f t="shared" si="1118"/>
        <v>4226625.8571264008</v>
      </c>
      <c r="CU292" s="26">
        <v>0</v>
      </c>
      <c r="CV292" s="26">
        <f t="shared" si="1119"/>
        <v>0</v>
      </c>
      <c r="CW292" s="26">
        <v>0</v>
      </c>
      <c r="CX292" s="26">
        <f t="shared" si="1120"/>
        <v>0</v>
      </c>
      <c r="CY292" s="26"/>
      <c r="CZ292" s="26">
        <f t="shared" si="1121"/>
        <v>0</v>
      </c>
      <c r="DA292" s="26">
        <v>0</v>
      </c>
      <c r="DB292" s="26">
        <f t="shared" si="1122"/>
        <v>0</v>
      </c>
      <c r="DC292" s="26">
        <v>0</v>
      </c>
      <c r="DD292" s="26">
        <f t="shared" si="1123"/>
        <v>0</v>
      </c>
      <c r="DE292" s="26">
        <v>0</v>
      </c>
      <c r="DF292" s="26">
        <f t="shared" si="1124"/>
        <v>0</v>
      </c>
      <c r="DG292" s="26"/>
      <c r="DH292" s="26"/>
      <c r="DI292" s="26">
        <v>30</v>
      </c>
      <c r="DJ292" s="26">
        <f>DI292*D292*E292*F292*G292*DJ6</f>
        <v>825512.86271999998</v>
      </c>
      <c r="DK292" s="26"/>
      <c r="DL292" s="26">
        <f t="shared" si="1125"/>
        <v>0</v>
      </c>
      <c r="DM292" s="26"/>
      <c r="DN292" s="26"/>
      <c r="DO292" s="26"/>
      <c r="DP292" s="26"/>
      <c r="DQ292" s="32">
        <f t="shared" si="1126"/>
        <v>266</v>
      </c>
      <c r="DR292" s="32">
        <f t="shared" si="1127"/>
        <v>9212602.5936896</v>
      </c>
    </row>
    <row r="293" spans="1:122" ht="22.5" customHeight="1" x14ac:dyDescent="0.25">
      <c r="A293" s="28">
        <v>32</v>
      </c>
      <c r="B293" s="43"/>
      <c r="C293" s="47" t="s">
        <v>355</v>
      </c>
      <c r="D293" s="24">
        <f t="shared" si="1067"/>
        <v>18150.400000000001</v>
      </c>
      <c r="E293" s="50"/>
      <c r="F293" s="25">
        <v>1</v>
      </c>
      <c r="G293" s="24">
        <v>1.4</v>
      </c>
      <c r="H293" s="24">
        <v>1.68</v>
      </c>
      <c r="I293" s="24">
        <v>2.23</v>
      </c>
      <c r="J293" s="24">
        <v>2.39</v>
      </c>
      <c r="K293" s="31">
        <f t="shared" ref="K293:Z293" si="1128">SUM(K294:K311)</f>
        <v>0</v>
      </c>
      <c r="L293" s="31">
        <f t="shared" si="1128"/>
        <v>0</v>
      </c>
      <c r="M293" s="31">
        <f t="shared" si="1128"/>
        <v>166</v>
      </c>
      <c r="N293" s="31">
        <f t="shared" si="1128"/>
        <v>8198640.9523200011</v>
      </c>
      <c r="O293" s="31">
        <f t="shared" si="1128"/>
        <v>0</v>
      </c>
      <c r="P293" s="31">
        <f t="shared" si="1128"/>
        <v>0</v>
      </c>
      <c r="Q293" s="31">
        <f t="shared" si="1128"/>
        <v>737</v>
      </c>
      <c r="R293" s="31">
        <f t="shared" si="1128"/>
        <v>23046386.908159997</v>
      </c>
      <c r="S293" s="31">
        <f t="shared" si="1128"/>
        <v>82</v>
      </c>
      <c r="T293" s="31">
        <f t="shared" si="1128"/>
        <v>3763126.0620800001</v>
      </c>
      <c r="U293" s="31">
        <f t="shared" si="1128"/>
        <v>865</v>
      </c>
      <c r="V293" s="31">
        <f t="shared" si="1128"/>
        <v>30180757.375999998</v>
      </c>
      <c r="W293" s="31">
        <f t="shared" si="1128"/>
        <v>0</v>
      </c>
      <c r="X293" s="31">
        <f t="shared" si="1128"/>
        <v>0</v>
      </c>
      <c r="Y293" s="31">
        <f t="shared" si="1128"/>
        <v>0</v>
      </c>
      <c r="Z293" s="31">
        <f t="shared" si="1128"/>
        <v>0</v>
      </c>
      <c r="AA293" s="31">
        <f t="shared" ref="AA293:AP293" si="1129">SUM(AA294:AA311)</f>
        <v>0</v>
      </c>
      <c r="AB293" s="31">
        <f t="shared" si="1129"/>
        <v>0</v>
      </c>
      <c r="AC293" s="31">
        <f t="shared" si="1129"/>
        <v>35</v>
      </c>
      <c r="AD293" s="31">
        <f t="shared" si="1129"/>
        <v>796712.53401599999</v>
      </c>
      <c r="AE293" s="31">
        <f t="shared" si="1129"/>
        <v>25</v>
      </c>
      <c r="AF293" s="31">
        <f t="shared" si="1129"/>
        <v>644792.96</v>
      </c>
      <c r="AG293" s="31">
        <f t="shared" si="1129"/>
        <v>24</v>
      </c>
      <c r="AH293" s="31">
        <f t="shared" si="1129"/>
        <v>561400.58419199998</v>
      </c>
      <c r="AI293" s="31">
        <f t="shared" si="1129"/>
        <v>55</v>
      </c>
      <c r="AJ293" s="31">
        <f t="shared" si="1129"/>
        <v>1440306.1155840002</v>
      </c>
      <c r="AK293" s="31">
        <f t="shared" si="1129"/>
        <v>0</v>
      </c>
      <c r="AL293" s="31">
        <f t="shared" si="1129"/>
        <v>0</v>
      </c>
      <c r="AM293" s="31">
        <f t="shared" si="1129"/>
        <v>115</v>
      </c>
      <c r="AN293" s="31">
        <f t="shared" si="1129"/>
        <v>2631014.4645119999</v>
      </c>
      <c r="AO293" s="31">
        <f t="shared" si="1129"/>
        <v>53</v>
      </c>
      <c r="AP293" s="31">
        <f t="shared" si="1129"/>
        <v>1292147.3044479997</v>
      </c>
      <c r="AQ293" s="31">
        <f t="shared" ref="AQ293:BF293" si="1130">SUM(AQ294:AQ311)</f>
        <v>0</v>
      </c>
      <c r="AR293" s="31">
        <f t="shared" si="1130"/>
        <v>0</v>
      </c>
      <c r="AS293" s="31">
        <f t="shared" si="1130"/>
        <v>458</v>
      </c>
      <c r="AT293" s="31">
        <f t="shared" si="1130"/>
        <v>13975248.967680002</v>
      </c>
      <c r="AU293" s="31">
        <f t="shared" si="1130"/>
        <v>1274</v>
      </c>
      <c r="AV293" s="31">
        <f t="shared" si="1130"/>
        <v>47768620.576767996</v>
      </c>
      <c r="AW293" s="31">
        <f t="shared" si="1130"/>
        <v>0</v>
      </c>
      <c r="AX293" s="31">
        <f t="shared" si="1130"/>
        <v>0</v>
      </c>
      <c r="AY293" s="31">
        <f t="shared" si="1130"/>
        <v>0</v>
      </c>
      <c r="AZ293" s="31">
        <f t="shared" si="1130"/>
        <v>0</v>
      </c>
      <c r="BA293" s="31">
        <f t="shared" si="1130"/>
        <v>0</v>
      </c>
      <c r="BB293" s="31">
        <f t="shared" si="1130"/>
        <v>0</v>
      </c>
      <c r="BC293" s="31">
        <f t="shared" si="1130"/>
        <v>0</v>
      </c>
      <c r="BD293" s="31">
        <f t="shared" si="1130"/>
        <v>0</v>
      </c>
      <c r="BE293" s="31">
        <f t="shared" si="1130"/>
        <v>0</v>
      </c>
      <c r="BF293" s="31">
        <f t="shared" si="1130"/>
        <v>0</v>
      </c>
      <c r="BG293" s="31">
        <f t="shared" ref="BG293:BV293" si="1131">SUM(BG294:BG311)</f>
        <v>238</v>
      </c>
      <c r="BH293" s="31">
        <f t="shared" si="1131"/>
        <v>8351104.3123199996</v>
      </c>
      <c r="BI293" s="31">
        <f t="shared" si="1131"/>
        <v>6</v>
      </c>
      <c r="BJ293" s="31">
        <f t="shared" si="1131"/>
        <v>172832.46489599999</v>
      </c>
      <c r="BK293" s="31">
        <f t="shared" si="1131"/>
        <v>0</v>
      </c>
      <c r="BL293" s="31">
        <f t="shared" si="1131"/>
        <v>0</v>
      </c>
      <c r="BM293" s="31">
        <f t="shared" si="1131"/>
        <v>13</v>
      </c>
      <c r="BN293" s="31">
        <f t="shared" si="1131"/>
        <v>442692.612096</v>
      </c>
      <c r="BO293" s="31">
        <f t="shared" si="1131"/>
        <v>0</v>
      </c>
      <c r="BP293" s="31">
        <f t="shared" si="1131"/>
        <v>0</v>
      </c>
      <c r="BQ293" s="31">
        <f t="shared" si="1131"/>
        <v>70</v>
      </c>
      <c r="BR293" s="31">
        <f t="shared" si="1131"/>
        <v>2188478.8896768</v>
      </c>
      <c r="BS293" s="31">
        <f t="shared" si="1131"/>
        <v>195</v>
      </c>
      <c r="BT293" s="31">
        <f t="shared" si="1131"/>
        <v>6250070.782771199</v>
      </c>
      <c r="BU293" s="31">
        <f t="shared" si="1131"/>
        <v>50</v>
      </c>
      <c r="BV293" s="31">
        <f t="shared" si="1131"/>
        <v>2092651.0940159999</v>
      </c>
      <c r="BW293" s="31">
        <f t="shared" ref="BW293:CL293" si="1132">SUM(BW294:BW311)</f>
        <v>102</v>
      </c>
      <c r="BX293" s="31">
        <f t="shared" si="1132"/>
        <v>3640385.9423231995</v>
      </c>
      <c r="BY293" s="31">
        <f t="shared" si="1132"/>
        <v>0</v>
      </c>
      <c r="BZ293" s="31">
        <f t="shared" si="1132"/>
        <v>0</v>
      </c>
      <c r="CA293" s="31">
        <f t="shared" si="1132"/>
        <v>252</v>
      </c>
      <c r="CB293" s="31">
        <f t="shared" si="1132"/>
        <v>8290103.7219839999</v>
      </c>
      <c r="CC293" s="31">
        <f t="shared" si="1132"/>
        <v>65</v>
      </c>
      <c r="CD293" s="31">
        <f t="shared" si="1132"/>
        <v>2263378.0399103998</v>
      </c>
      <c r="CE293" s="31">
        <f t="shared" si="1132"/>
        <v>48</v>
      </c>
      <c r="CF293" s="31">
        <f t="shared" si="1132"/>
        <v>1416274.8407807997</v>
      </c>
      <c r="CG293" s="31">
        <f t="shared" si="1132"/>
        <v>0</v>
      </c>
      <c r="CH293" s="31">
        <f t="shared" si="1132"/>
        <v>0</v>
      </c>
      <c r="CI293" s="31">
        <f t="shared" si="1132"/>
        <v>347</v>
      </c>
      <c r="CJ293" s="31">
        <f t="shared" si="1132"/>
        <v>13028396.6152704</v>
      </c>
      <c r="CK293" s="31">
        <f t="shared" si="1132"/>
        <v>0</v>
      </c>
      <c r="CL293" s="31">
        <f t="shared" si="1132"/>
        <v>0</v>
      </c>
      <c r="CM293" s="31">
        <f t="shared" ref="CM293:DB293" si="1133">SUM(CM294:CM311)</f>
        <v>11</v>
      </c>
      <c r="CN293" s="31">
        <f t="shared" si="1133"/>
        <v>529913.85108479997</v>
      </c>
      <c r="CO293" s="31">
        <f t="shared" si="1133"/>
        <v>796</v>
      </c>
      <c r="CP293" s="31">
        <f t="shared" si="1133"/>
        <v>27897696.824524797</v>
      </c>
      <c r="CQ293" s="31">
        <f t="shared" si="1133"/>
        <v>0</v>
      </c>
      <c r="CR293" s="31">
        <f t="shared" si="1133"/>
        <v>0</v>
      </c>
      <c r="CS293" s="31">
        <f t="shared" si="1133"/>
        <v>10</v>
      </c>
      <c r="CT293" s="31">
        <f t="shared" si="1133"/>
        <v>853062.99187200004</v>
      </c>
      <c r="CU293" s="31">
        <f t="shared" si="1133"/>
        <v>0</v>
      </c>
      <c r="CV293" s="31">
        <f t="shared" si="1133"/>
        <v>0</v>
      </c>
      <c r="CW293" s="31">
        <f t="shared" si="1133"/>
        <v>0</v>
      </c>
      <c r="CX293" s="31">
        <f t="shared" si="1133"/>
        <v>0</v>
      </c>
      <c r="CY293" s="31">
        <f t="shared" si="1133"/>
        <v>50</v>
      </c>
      <c r="CZ293" s="31">
        <f t="shared" si="1133"/>
        <v>1922087.2839168001</v>
      </c>
      <c r="DA293" s="31">
        <f t="shared" si="1133"/>
        <v>9</v>
      </c>
      <c r="DB293" s="31">
        <f t="shared" si="1133"/>
        <v>322499.64687359997</v>
      </c>
      <c r="DC293" s="31">
        <f t="shared" ref="DC293:DR293" si="1134">SUM(DC294:DC311)</f>
        <v>22</v>
      </c>
      <c r="DD293" s="31">
        <f t="shared" si="1134"/>
        <v>1413400.6886400003</v>
      </c>
      <c r="DE293" s="31">
        <f t="shared" si="1134"/>
        <v>25</v>
      </c>
      <c r="DF293" s="31">
        <f t="shared" si="1134"/>
        <v>1322119.0599680003</v>
      </c>
      <c r="DG293" s="31">
        <f t="shared" si="1134"/>
        <v>0</v>
      </c>
      <c r="DH293" s="31">
        <f t="shared" si="1134"/>
        <v>0</v>
      </c>
      <c r="DI293" s="31">
        <f t="shared" si="1134"/>
        <v>0</v>
      </c>
      <c r="DJ293" s="31">
        <f t="shared" si="1134"/>
        <v>0</v>
      </c>
      <c r="DK293" s="31">
        <f t="shared" si="1134"/>
        <v>0</v>
      </c>
      <c r="DL293" s="31">
        <f t="shared" si="1134"/>
        <v>0</v>
      </c>
      <c r="DM293" s="31">
        <f t="shared" si="1134"/>
        <v>0</v>
      </c>
      <c r="DN293" s="31">
        <f t="shared" si="1134"/>
        <v>0</v>
      </c>
      <c r="DO293" s="31">
        <f t="shared" si="1134"/>
        <v>0</v>
      </c>
      <c r="DP293" s="31">
        <f t="shared" si="1134"/>
        <v>0</v>
      </c>
      <c r="DQ293" s="31">
        <f t="shared" si="1134"/>
        <v>6198</v>
      </c>
      <c r="DR293" s="31">
        <f t="shared" si="1134"/>
        <v>216696304.46868479</v>
      </c>
    </row>
    <row r="294" spans="1:122" ht="30" x14ac:dyDescent="0.25">
      <c r="A294" s="28"/>
      <c r="B294" s="29">
        <v>255</v>
      </c>
      <c r="C294" s="23" t="s">
        <v>356</v>
      </c>
      <c r="D294" s="24">
        <f t="shared" si="1067"/>
        <v>18150.400000000001</v>
      </c>
      <c r="E294" s="30">
        <v>1.1499999999999999</v>
      </c>
      <c r="F294" s="25">
        <v>1</v>
      </c>
      <c r="G294" s="24">
        <v>1.4</v>
      </c>
      <c r="H294" s="24">
        <v>1.68</v>
      </c>
      <c r="I294" s="24">
        <v>2.23</v>
      </c>
      <c r="J294" s="24">
        <v>2.39</v>
      </c>
      <c r="K294" s="26"/>
      <c r="L294" s="26">
        <f t="shared" ref="L294:L311" si="1135">K294*D294*E294*F294*G294*$L$6</f>
        <v>0</v>
      </c>
      <c r="M294" s="26">
        <v>1</v>
      </c>
      <c r="N294" s="26">
        <f t="shared" ref="N294:N311" si="1136">M294*D294*E294*F294*G294*$N$6</f>
        <v>37988.787199999999</v>
      </c>
      <c r="O294" s="26">
        <v>0</v>
      </c>
      <c r="P294" s="26">
        <f t="shared" ref="P294:P311" si="1137">O294*D294*E294*F294*G294*$P$6</f>
        <v>0</v>
      </c>
      <c r="Q294" s="26">
        <v>143</v>
      </c>
      <c r="R294" s="26">
        <f t="shared" ref="R294:R311" si="1138">Q294*D294*E294*F294*G294*$R$6</f>
        <v>4596643.2511999998</v>
      </c>
      <c r="S294" s="26"/>
      <c r="T294" s="26">
        <f t="shared" ref="T294:T311" si="1139">S294*D294*E294*F294*G294*$T$6</f>
        <v>0</v>
      </c>
      <c r="U294" s="26">
        <v>200</v>
      </c>
      <c r="V294" s="26">
        <f t="shared" ref="V294:V311" si="1140">U294*D294*E294*F294*G294*$V$6</f>
        <v>6428871.6800000006</v>
      </c>
      <c r="W294" s="26">
        <v>0</v>
      </c>
      <c r="X294" s="26">
        <f t="shared" ref="X294:X311" si="1141">W294*D294*E294*F294*G294*$X$6</f>
        <v>0</v>
      </c>
      <c r="Y294" s="26">
        <v>0</v>
      </c>
      <c r="Z294" s="26">
        <f t="shared" ref="Z294:Z311" si="1142">Y294*D294*E294*F294*G294*$Z$6</f>
        <v>0</v>
      </c>
      <c r="AA294" s="26">
        <v>0</v>
      </c>
      <c r="AB294" s="26">
        <f t="shared" ref="AB294:AB311" si="1143">AA294*D294*E294*F294*G294*$AB$6</f>
        <v>0</v>
      </c>
      <c r="AC294" s="26"/>
      <c r="AD294" s="26">
        <f t="shared" ref="AD294:AD311" si="1144">AC294*D294*E294*F294*G294*$AD$6</f>
        <v>0</v>
      </c>
      <c r="AE294" s="26">
        <v>2</v>
      </c>
      <c r="AF294" s="26">
        <f t="shared" ref="AF294:AF311" si="1145">AE294*D294*E294*F294*G294*$AF$6</f>
        <v>59320.952319999989</v>
      </c>
      <c r="AG294" s="26">
        <v>1</v>
      </c>
      <c r="AH294" s="26">
        <f t="shared" ref="AH294:AH311" si="1146">AG294*D294*E294*F294*G294*$AH$6</f>
        <v>29806.586879999995</v>
      </c>
      <c r="AI294" s="26">
        <v>2</v>
      </c>
      <c r="AJ294" s="26">
        <f t="shared" ref="AJ294:AJ311" si="1147">AI294*D294*E294*F294*G294*$AJ$6</f>
        <v>59613.173759999991</v>
      </c>
      <c r="AK294" s="26">
        <v>0</v>
      </c>
      <c r="AL294" s="26">
        <f t="shared" ref="AL294:AL311" si="1148">AK294*D294*E294*F294*G294*$AL$6</f>
        <v>0</v>
      </c>
      <c r="AM294" s="26">
        <v>10</v>
      </c>
      <c r="AN294" s="26">
        <f t="shared" ref="AN294:AN311" si="1149">AM294*D294*E294*F294*G294*$AN$6</f>
        <v>298065.86879999994</v>
      </c>
      <c r="AO294" s="26">
        <v>30</v>
      </c>
      <c r="AP294" s="26">
        <f t="shared" ref="AP294:AP311" si="1150">AO294*D294*E294*F294*G294*$AP$6</f>
        <v>797764.53119999985</v>
      </c>
      <c r="AQ294" s="26">
        <v>0</v>
      </c>
      <c r="AR294" s="26">
        <f t="shared" ref="AR294:AR311" si="1151">AQ294*D294*E294*F294*G294*$AR$6</f>
        <v>0</v>
      </c>
      <c r="AS294" s="26">
        <v>79</v>
      </c>
      <c r="AT294" s="26">
        <f t="shared" ref="AT294:AT311" si="1152">AS294*D294*E294*F294*G294*$AT$6</f>
        <v>2539404.3136000005</v>
      </c>
      <c r="AU294" s="26">
        <v>254</v>
      </c>
      <c r="AV294" s="26">
        <f t="shared" ref="AV294:AV311" si="1153">AU294*D294*E294*F294*G294*$AV$6</f>
        <v>7719321.5590399997</v>
      </c>
      <c r="AW294" s="26">
        <v>0</v>
      </c>
      <c r="AX294" s="26">
        <f t="shared" ref="AX294:AX311" si="1154">AW294*D294*E294*F294*G294*$AX$6</f>
        <v>0</v>
      </c>
      <c r="AY294" s="26">
        <v>0</v>
      </c>
      <c r="AZ294" s="26">
        <f t="shared" ref="AZ294:AZ311" si="1155">AY294*D294*E294*F294*G294*$AZ$6</f>
        <v>0</v>
      </c>
      <c r="BA294" s="26">
        <v>0</v>
      </c>
      <c r="BB294" s="26">
        <f t="shared" ref="BB294:BB311" si="1156">BA294*D294*E294*F294*G294*$BB$6</f>
        <v>0</v>
      </c>
      <c r="BC294" s="26">
        <v>0</v>
      </c>
      <c r="BD294" s="26">
        <f t="shared" ref="BD294:BD311" si="1157">BC294*D294*E294*F294*G294*$BD$6</f>
        <v>0</v>
      </c>
      <c r="BE294" s="26">
        <v>0</v>
      </c>
      <c r="BF294" s="26">
        <f t="shared" ref="BF294:BF311" si="1158">BE294*D294*E294*F294*G294*$BF$6</f>
        <v>0</v>
      </c>
      <c r="BG294" s="26">
        <v>43</v>
      </c>
      <c r="BH294" s="26">
        <f t="shared" ref="BH294:BH311" si="1159">BG294*D294*E294*F294*G294*$BH$6</f>
        <v>1382207.4112000002</v>
      </c>
      <c r="BI294" s="26">
        <v>1</v>
      </c>
      <c r="BJ294" s="26">
        <f t="shared" ref="BJ294:BJ311" si="1160">BI294*D294*E294*F294*G294*$BJ$6</f>
        <v>30391.029759999998</v>
      </c>
      <c r="BK294" s="26">
        <v>0</v>
      </c>
      <c r="BL294" s="26">
        <f t="shared" ref="BL294:BL311" si="1161">BK294*D294*E294*F294*G294*$BL$6</f>
        <v>0</v>
      </c>
      <c r="BM294" s="26">
        <v>0</v>
      </c>
      <c r="BN294" s="26">
        <f t="shared" ref="BN294:BN311" si="1162">BM294*D294*E294*F294*H294*$BN$6</f>
        <v>0</v>
      </c>
      <c r="BO294" s="26">
        <v>0</v>
      </c>
      <c r="BP294" s="26">
        <f t="shared" ref="BP294:BP311" si="1163">BO294*D294*E294*F294*H294*$BP$6</f>
        <v>0</v>
      </c>
      <c r="BQ294" s="26">
        <v>8</v>
      </c>
      <c r="BR294" s="26">
        <f t="shared" ref="BR294:BR311" si="1164">BQ294*D294*E294*F294*H294*$BR$6</f>
        <v>284740.57113599993</v>
      </c>
      <c r="BS294" s="26">
        <v>32</v>
      </c>
      <c r="BT294" s="26">
        <f t="shared" ref="BT294:BT311" si="1165">BS294*D294*E294*F294*H294*$BT$6</f>
        <v>1077245.1164159998</v>
      </c>
      <c r="BU294" s="26">
        <v>10</v>
      </c>
      <c r="BV294" s="26">
        <f t="shared" ref="BV294:BV311" si="1166">BU294*D294*E294*F294*H294*$BV$6</f>
        <v>490932.01919999986</v>
      </c>
      <c r="BW294" s="26">
        <v>4</v>
      </c>
      <c r="BX294" s="26">
        <f t="shared" ref="BX294:BX311" si="1167">BW294*D294*E294*F294*H294*$BX$6</f>
        <v>134655.63955199998</v>
      </c>
      <c r="BY294" s="26">
        <v>0</v>
      </c>
      <c r="BZ294" s="26">
        <f t="shared" ref="BZ294:BZ311" si="1168">BY294*D294*E294*F294*H294*$BZ$6</f>
        <v>0</v>
      </c>
      <c r="CA294" s="26">
        <v>50</v>
      </c>
      <c r="CB294" s="26">
        <f t="shared" ref="CB294:CB311" si="1169">CA294*D294*E294*F294*H294*$CB$6</f>
        <v>1683195.4943999997</v>
      </c>
      <c r="CC294" s="26">
        <v>1</v>
      </c>
      <c r="CD294" s="26">
        <f t="shared" ref="CD294:CD311" si="1170">CC294*D294*E294*F294*H294*$CD$6</f>
        <v>35592.571391999991</v>
      </c>
      <c r="CE294" s="26">
        <v>4</v>
      </c>
      <c r="CF294" s="26">
        <f t="shared" ref="CF294:CF311" si="1171">CE294*D294*E294*F294*H294*$CF$6</f>
        <v>142370.28556799996</v>
      </c>
      <c r="CG294" s="26">
        <v>0</v>
      </c>
      <c r="CH294" s="26">
        <f t="shared" ref="CH294:CH311" si="1172">CG294*D294*E294*F294*H294*$CH$6</f>
        <v>0</v>
      </c>
      <c r="CI294" s="26">
        <v>60</v>
      </c>
      <c r="CJ294" s="26">
        <f t="shared" ref="CJ294:CJ311" si="1173">CI294*D294*E294*F294*H294*$CJ$6</f>
        <v>2188154.1427199999</v>
      </c>
      <c r="CK294" s="26">
        <v>0</v>
      </c>
      <c r="CL294" s="26">
        <f t="shared" ref="CL294:CL311" si="1174">CK294*D294*E294*F294*H294*$CL$6</f>
        <v>0</v>
      </c>
      <c r="CM294" s="27">
        <v>0</v>
      </c>
      <c r="CN294" s="27">
        <f t="shared" ref="CN294:CN311" si="1175">CM294*D294*E294*F294*H294*$CN$6</f>
        <v>0</v>
      </c>
      <c r="CO294" s="26">
        <v>188</v>
      </c>
      <c r="CP294" s="26">
        <f t="shared" ref="CP294:CP311" si="1176">CO294*D294*E294*F294*H294*$CP$6</f>
        <v>6856216.3138560001</v>
      </c>
      <c r="CQ294" s="26">
        <v>0</v>
      </c>
      <c r="CR294" s="26">
        <f t="shared" ref="CR294:CR311" si="1177">CQ294*D294*E294*F294*H294*$CR$6</f>
        <v>0</v>
      </c>
      <c r="CS294" s="26"/>
      <c r="CT294" s="26">
        <f t="shared" ref="CT294:CT311" si="1178">CS294*D294*E294*F294*H294*$CT$6</f>
        <v>0</v>
      </c>
      <c r="CU294" s="26">
        <v>0</v>
      </c>
      <c r="CV294" s="26">
        <f t="shared" ref="CV294:CV311" si="1179">CU294*D294*E294*F294*H294*$CV$6</f>
        <v>0</v>
      </c>
      <c r="CW294" s="26">
        <v>0</v>
      </c>
      <c r="CX294" s="26">
        <f t="shared" ref="CX294:CX311" si="1180">CW294*D294*E294*F294*H294*$CX$6</f>
        <v>0</v>
      </c>
      <c r="CY294" s="26">
        <v>10</v>
      </c>
      <c r="CZ294" s="26">
        <f t="shared" ref="CZ294:CZ311" si="1181">CY294*D294*E294*F294*H294*$CZ$6</f>
        <v>364692.35711999994</v>
      </c>
      <c r="DA294" s="26">
        <v>2</v>
      </c>
      <c r="DB294" s="26">
        <f t="shared" ref="DB294:DB311" si="1182">DA294*D294*E294*F294*H294*$DB$6</f>
        <v>71185.142783999981</v>
      </c>
      <c r="DC294" s="26">
        <v>0</v>
      </c>
      <c r="DD294" s="26">
        <f t="shared" ref="DD294:DD311" si="1183">DC294*D294*E294*F294*I294*$DD$6</f>
        <v>0</v>
      </c>
      <c r="DE294" s="26"/>
      <c r="DF294" s="26">
        <f t="shared" ref="DF294:DF311" si="1184">DE294*D294*E294*F294*J294*$DF$6</f>
        <v>0</v>
      </c>
      <c r="DG294" s="26"/>
      <c r="DH294" s="26"/>
      <c r="DI294" s="26"/>
      <c r="DJ294" s="26"/>
      <c r="DK294" s="26"/>
      <c r="DL294" s="26">
        <f t="shared" ref="DL294:DL311" si="1185">DK294*D294*E294*F294*G294*$DL$6</f>
        <v>0</v>
      </c>
      <c r="DM294" s="26"/>
      <c r="DN294" s="26"/>
      <c r="DO294" s="26"/>
      <c r="DP294" s="26"/>
      <c r="DQ294" s="32">
        <f t="shared" ref="DQ294:DQ311" si="1186">SUM(K294,M294,O294,Q294,S294,U294,W294,Y294,AA294,AC294,AE294,AG294,AI294,AK294,AM294,AO294,AQ294,AS294,AU294,AW294,AY294,BA294,BC294,BE294,BG294,BI294,BK294,BM294,BO294,BQ294,BS294,BU294,BW294,BY294,CA294,CC294,CE294,CG294,CI294,CK294,CM294,CO294,CQ294,CS294,CU294,CW294,CY294,DA294,DC294,DE294,DI294,DG294,DK294,DM294,DO294)</f>
        <v>1135</v>
      </c>
      <c r="DR294" s="32">
        <f t="shared" ref="DR294:DR311" si="1187">SUM(L294,N294,P294,R294,T294,V294,X294,Z294,AB294,AD294,AF294,AH294,AJ294,AL294,AN294,AP294,AR294,AT294,AV294,AX294,AZ294,BB294,BD294,BF294,BH294,BJ294,BL294,BN294,BP294,BR294,BT294,BV294,BX294,BZ294,CB294,CD294,CF294,CH294,CJ294,CL294,CN294,CP294,CR294,CT294,CV294,CX294,CZ294,DB294,DD294,DF294,DJ294,DH294,DL294,DN294,DP294)</f>
        <v>37308378.799103998</v>
      </c>
    </row>
    <row r="295" spans="1:122" ht="30" x14ac:dyDescent="0.25">
      <c r="A295" s="28"/>
      <c r="B295" s="29">
        <v>256</v>
      </c>
      <c r="C295" s="23" t="s">
        <v>357</v>
      </c>
      <c r="D295" s="24">
        <f t="shared" si="1067"/>
        <v>18150.400000000001</v>
      </c>
      <c r="E295" s="30">
        <v>1.43</v>
      </c>
      <c r="F295" s="25">
        <v>1</v>
      </c>
      <c r="G295" s="24">
        <v>1.4</v>
      </c>
      <c r="H295" s="24">
        <v>1.68</v>
      </c>
      <c r="I295" s="24">
        <v>2.23</v>
      </c>
      <c r="J295" s="24">
        <v>2.39</v>
      </c>
      <c r="K295" s="26"/>
      <c r="L295" s="26">
        <f t="shared" si="1135"/>
        <v>0</v>
      </c>
      <c r="M295" s="26">
        <v>1</v>
      </c>
      <c r="N295" s="26">
        <f t="shared" si="1136"/>
        <v>47238.231039999999</v>
      </c>
      <c r="O295" s="26">
        <v>0</v>
      </c>
      <c r="P295" s="26">
        <f t="shared" si="1137"/>
        <v>0</v>
      </c>
      <c r="Q295" s="26">
        <v>48</v>
      </c>
      <c r="R295" s="26">
        <f t="shared" si="1138"/>
        <v>1918598.9222400002</v>
      </c>
      <c r="S295" s="26">
        <v>4</v>
      </c>
      <c r="T295" s="26">
        <f t="shared" si="1139"/>
        <v>159883.24352000002</v>
      </c>
      <c r="U295" s="26">
        <v>107</v>
      </c>
      <c r="V295" s="26">
        <f t="shared" si="1140"/>
        <v>4276876.7641599998</v>
      </c>
      <c r="W295" s="26">
        <v>0</v>
      </c>
      <c r="X295" s="26">
        <f t="shared" si="1141"/>
        <v>0</v>
      </c>
      <c r="Y295" s="26">
        <v>0</v>
      </c>
      <c r="Z295" s="26">
        <f t="shared" si="1142"/>
        <v>0</v>
      </c>
      <c r="AA295" s="26">
        <v>0</v>
      </c>
      <c r="AB295" s="26">
        <f t="shared" si="1143"/>
        <v>0</v>
      </c>
      <c r="AC295" s="26">
        <v>0</v>
      </c>
      <c r="AD295" s="26">
        <f t="shared" si="1144"/>
        <v>0</v>
      </c>
      <c r="AE295" s="26"/>
      <c r="AF295" s="26">
        <f t="shared" si="1145"/>
        <v>0</v>
      </c>
      <c r="AG295" s="26">
        <v>0</v>
      </c>
      <c r="AH295" s="26">
        <f t="shared" si="1146"/>
        <v>0</v>
      </c>
      <c r="AI295" s="26">
        <v>1</v>
      </c>
      <c r="AJ295" s="26">
        <f t="shared" si="1147"/>
        <v>37063.842816000004</v>
      </c>
      <c r="AK295" s="26">
        <v>0</v>
      </c>
      <c r="AL295" s="26">
        <f t="shared" si="1148"/>
        <v>0</v>
      </c>
      <c r="AM295" s="26"/>
      <c r="AN295" s="26">
        <f t="shared" si="1149"/>
        <v>0</v>
      </c>
      <c r="AO295" s="26"/>
      <c r="AP295" s="26">
        <f t="shared" si="1150"/>
        <v>0</v>
      </c>
      <c r="AQ295" s="26">
        <v>0</v>
      </c>
      <c r="AR295" s="26">
        <f t="shared" si="1151"/>
        <v>0</v>
      </c>
      <c r="AS295" s="26">
        <v>32</v>
      </c>
      <c r="AT295" s="26">
        <f t="shared" si="1152"/>
        <v>1279065.9481600001</v>
      </c>
      <c r="AU295" s="26">
        <v>106</v>
      </c>
      <c r="AV295" s="26">
        <f t="shared" si="1153"/>
        <v>4005801.9921920002</v>
      </c>
      <c r="AW295" s="26">
        <v>0</v>
      </c>
      <c r="AX295" s="26">
        <f t="shared" si="1154"/>
        <v>0</v>
      </c>
      <c r="AY295" s="26">
        <v>0</v>
      </c>
      <c r="AZ295" s="26">
        <f t="shared" si="1155"/>
        <v>0</v>
      </c>
      <c r="BA295" s="26">
        <v>0</v>
      </c>
      <c r="BB295" s="26">
        <f t="shared" si="1156"/>
        <v>0</v>
      </c>
      <c r="BC295" s="26">
        <v>0</v>
      </c>
      <c r="BD295" s="26">
        <f t="shared" si="1157"/>
        <v>0</v>
      </c>
      <c r="BE295" s="26">
        <v>0</v>
      </c>
      <c r="BF295" s="26">
        <f t="shared" si="1158"/>
        <v>0</v>
      </c>
      <c r="BG295" s="26">
        <v>46</v>
      </c>
      <c r="BH295" s="26">
        <f t="shared" si="1159"/>
        <v>1838657.30048</v>
      </c>
      <c r="BI295" s="26"/>
      <c r="BJ295" s="26">
        <f t="shared" si="1160"/>
        <v>0</v>
      </c>
      <c r="BK295" s="26">
        <v>0</v>
      </c>
      <c r="BL295" s="26">
        <f t="shared" si="1161"/>
        <v>0</v>
      </c>
      <c r="BM295" s="26">
        <v>0</v>
      </c>
      <c r="BN295" s="26">
        <f t="shared" si="1162"/>
        <v>0</v>
      </c>
      <c r="BO295" s="26">
        <v>0</v>
      </c>
      <c r="BP295" s="26">
        <f t="shared" si="1163"/>
        <v>0</v>
      </c>
      <c r="BQ295" s="26">
        <v>2</v>
      </c>
      <c r="BR295" s="26">
        <f t="shared" si="1164"/>
        <v>88517.177548799998</v>
      </c>
      <c r="BS295" s="26">
        <v>8</v>
      </c>
      <c r="BT295" s="26">
        <f t="shared" si="1165"/>
        <v>334882.72097279999</v>
      </c>
      <c r="BU295" s="26">
        <v>0</v>
      </c>
      <c r="BV295" s="26">
        <f t="shared" si="1166"/>
        <v>0</v>
      </c>
      <c r="BW295" s="26">
        <v>19</v>
      </c>
      <c r="BX295" s="26">
        <f t="shared" si="1167"/>
        <v>795346.46231039998</v>
      </c>
      <c r="BY295" s="26">
        <v>0</v>
      </c>
      <c r="BZ295" s="26">
        <f t="shared" si="1168"/>
        <v>0</v>
      </c>
      <c r="CA295" s="26">
        <v>10</v>
      </c>
      <c r="CB295" s="26">
        <f t="shared" si="1169"/>
        <v>418603.40121599997</v>
      </c>
      <c r="CC295" s="26"/>
      <c r="CD295" s="26">
        <f t="shared" si="1170"/>
        <v>0</v>
      </c>
      <c r="CE295" s="26">
        <v>0</v>
      </c>
      <c r="CF295" s="26">
        <f t="shared" si="1171"/>
        <v>0</v>
      </c>
      <c r="CG295" s="26">
        <v>0</v>
      </c>
      <c r="CH295" s="26">
        <f t="shared" si="1172"/>
        <v>0</v>
      </c>
      <c r="CI295" s="26">
        <v>18</v>
      </c>
      <c r="CJ295" s="26">
        <f t="shared" si="1173"/>
        <v>816276.6323711999</v>
      </c>
      <c r="CK295" s="26">
        <v>0</v>
      </c>
      <c r="CL295" s="26">
        <f t="shared" si="1174"/>
        <v>0</v>
      </c>
      <c r="CM295" s="27">
        <v>0</v>
      </c>
      <c r="CN295" s="27">
        <f t="shared" si="1175"/>
        <v>0</v>
      </c>
      <c r="CO295" s="26">
        <v>35</v>
      </c>
      <c r="CP295" s="26">
        <f t="shared" si="1176"/>
        <v>1587204.5629439999</v>
      </c>
      <c r="CQ295" s="26">
        <v>0</v>
      </c>
      <c r="CR295" s="26">
        <f t="shared" si="1177"/>
        <v>0</v>
      </c>
      <c r="CS295" s="26">
        <v>0</v>
      </c>
      <c r="CT295" s="26">
        <f t="shared" si="1178"/>
        <v>0</v>
      </c>
      <c r="CU295" s="26">
        <v>0</v>
      </c>
      <c r="CV295" s="26">
        <f t="shared" si="1179"/>
        <v>0</v>
      </c>
      <c r="CW295" s="26">
        <v>0</v>
      </c>
      <c r="CX295" s="26">
        <f t="shared" si="1180"/>
        <v>0</v>
      </c>
      <c r="CY295" s="26">
        <v>3</v>
      </c>
      <c r="CZ295" s="26">
        <f t="shared" si="1181"/>
        <v>136046.10539519999</v>
      </c>
      <c r="DA295" s="26">
        <v>2</v>
      </c>
      <c r="DB295" s="26">
        <f t="shared" si="1182"/>
        <v>88517.177548799998</v>
      </c>
      <c r="DC295" s="26">
        <v>0</v>
      </c>
      <c r="DD295" s="26">
        <f t="shared" si="1183"/>
        <v>0</v>
      </c>
      <c r="DE295" s="26">
        <v>0</v>
      </c>
      <c r="DF295" s="26">
        <f t="shared" si="1184"/>
        <v>0</v>
      </c>
      <c r="DG295" s="26"/>
      <c r="DH295" s="26"/>
      <c r="DI295" s="26"/>
      <c r="DJ295" s="26"/>
      <c r="DK295" s="26"/>
      <c r="DL295" s="26">
        <f t="shared" si="1185"/>
        <v>0</v>
      </c>
      <c r="DM295" s="26"/>
      <c r="DN295" s="26"/>
      <c r="DO295" s="26"/>
      <c r="DP295" s="26"/>
      <c r="DQ295" s="32">
        <f t="shared" si="1186"/>
        <v>442</v>
      </c>
      <c r="DR295" s="32">
        <f t="shared" si="1187"/>
        <v>17828580.484915201</v>
      </c>
    </row>
    <row r="296" spans="1:122" ht="30" x14ac:dyDescent="0.25">
      <c r="A296" s="28"/>
      <c r="B296" s="29">
        <v>257</v>
      </c>
      <c r="C296" s="23" t="s">
        <v>358</v>
      </c>
      <c r="D296" s="24">
        <f t="shared" si="1067"/>
        <v>18150.400000000001</v>
      </c>
      <c r="E296" s="30">
        <v>3</v>
      </c>
      <c r="F296" s="25">
        <v>1</v>
      </c>
      <c r="G296" s="24">
        <v>1.4</v>
      </c>
      <c r="H296" s="24">
        <v>1.68</v>
      </c>
      <c r="I296" s="24">
        <v>2.23</v>
      </c>
      <c r="J296" s="24">
        <v>2.39</v>
      </c>
      <c r="K296" s="26"/>
      <c r="L296" s="26">
        <f t="shared" si="1135"/>
        <v>0</v>
      </c>
      <c r="M296" s="26"/>
      <c r="N296" s="26">
        <f t="shared" si="1136"/>
        <v>0</v>
      </c>
      <c r="O296" s="26"/>
      <c r="P296" s="26">
        <f t="shared" si="1137"/>
        <v>0</v>
      </c>
      <c r="Q296" s="26"/>
      <c r="R296" s="26">
        <f t="shared" si="1138"/>
        <v>0</v>
      </c>
      <c r="S296" s="26"/>
      <c r="T296" s="26">
        <f t="shared" si="1139"/>
        <v>0</v>
      </c>
      <c r="U296" s="26">
        <v>5</v>
      </c>
      <c r="V296" s="26">
        <f t="shared" si="1140"/>
        <v>419274.23999999999</v>
      </c>
      <c r="W296" s="26"/>
      <c r="X296" s="26">
        <f t="shared" si="1141"/>
        <v>0</v>
      </c>
      <c r="Y296" s="26"/>
      <c r="Z296" s="26">
        <f t="shared" si="1142"/>
        <v>0</v>
      </c>
      <c r="AA296" s="26"/>
      <c r="AB296" s="26">
        <f t="shared" si="1143"/>
        <v>0</v>
      </c>
      <c r="AC296" s="26"/>
      <c r="AD296" s="26">
        <f t="shared" si="1144"/>
        <v>0</v>
      </c>
      <c r="AE296" s="26"/>
      <c r="AF296" s="26">
        <f t="shared" si="1145"/>
        <v>0</v>
      </c>
      <c r="AG296" s="26"/>
      <c r="AH296" s="26">
        <f t="shared" si="1146"/>
        <v>0</v>
      </c>
      <c r="AI296" s="26"/>
      <c r="AJ296" s="26">
        <f t="shared" si="1147"/>
        <v>0</v>
      </c>
      <c r="AK296" s="26"/>
      <c r="AL296" s="26">
        <f t="shared" si="1148"/>
        <v>0</v>
      </c>
      <c r="AM296" s="26"/>
      <c r="AN296" s="26">
        <f t="shared" si="1149"/>
        <v>0</v>
      </c>
      <c r="AO296" s="26"/>
      <c r="AP296" s="26">
        <f t="shared" si="1150"/>
        <v>0</v>
      </c>
      <c r="AQ296" s="26"/>
      <c r="AR296" s="26">
        <f t="shared" si="1151"/>
        <v>0</v>
      </c>
      <c r="AS296" s="26"/>
      <c r="AT296" s="26">
        <f t="shared" si="1152"/>
        <v>0</v>
      </c>
      <c r="AU296" s="26">
        <v>10</v>
      </c>
      <c r="AV296" s="26">
        <f t="shared" si="1153"/>
        <v>792809.47199999995</v>
      </c>
      <c r="AW296" s="26"/>
      <c r="AX296" s="26">
        <f t="shared" si="1154"/>
        <v>0</v>
      </c>
      <c r="AY296" s="26"/>
      <c r="AZ296" s="26">
        <f t="shared" si="1155"/>
        <v>0</v>
      </c>
      <c r="BA296" s="26"/>
      <c r="BB296" s="26">
        <f t="shared" si="1156"/>
        <v>0</v>
      </c>
      <c r="BC296" s="26"/>
      <c r="BD296" s="26">
        <f t="shared" si="1157"/>
        <v>0</v>
      </c>
      <c r="BE296" s="26"/>
      <c r="BF296" s="26">
        <f t="shared" si="1158"/>
        <v>0</v>
      </c>
      <c r="BG296" s="26"/>
      <c r="BH296" s="26">
        <f t="shared" si="1159"/>
        <v>0</v>
      </c>
      <c r="BI296" s="26"/>
      <c r="BJ296" s="26">
        <f t="shared" si="1160"/>
        <v>0</v>
      </c>
      <c r="BK296" s="26"/>
      <c r="BL296" s="26">
        <f t="shared" si="1161"/>
        <v>0</v>
      </c>
      <c r="BM296" s="26"/>
      <c r="BN296" s="26">
        <f t="shared" si="1162"/>
        <v>0</v>
      </c>
      <c r="BO296" s="26"/>
      <c r="BP296" s="26">
        <f t="shared" si="1163"/>
        <v>0</v>
      </c>
      <c r="BQ296" s="26"/>
      <c r="BR296" s="26">
        <f t="shared" si="1164"/>
        <v>0</v>
      </c>
      <c r="BS296" s="26"/>
      <c r="BT296" s="26">
        <f t="shared" si="1165"/>
        <v>0</v>
      </c>
      <c r="BU296" s="26"/>
      <c r="BV296" s="26">
        <f t="shared" si="1166"/>
        <v>0</v>
      </c>
      <c r="BW296" s="26"/>
      <c r="BX296" s="26">
        <f t="shared" si="1167"/>
        <v>0</v>
      </c>
      <c r="BY296" s="26"/>
      <c r="BZ296" s="26">
        <f t="shared" si="1168"/>
        <v>0</v>
      </c>
      <c r="CA296" s="26"/>
      <c r="CB296" s="26">
        <f t="shared" si="1169"/>
        <v>0</v>
      </c>
      <c r="CC296" s="26"/>
      <c r="CD296" s="26">
        <f t="shared" si="1170"/>
        <v>0</v>
      </c>
      <c r="CE296" s="26"/>
      <c r="CF296" s="26">
        <f t="shared" si="1171"/>
        <v>0</v>
      </c>
      <c r="CG296" s="26"/>
      <c r="CH296" s="26">
        <f t="shared" si="1172"/>
        <v>0</v>
      </c>
      <c r="CI296" s="26">
        <v>10</v>
      </c>
      <c r="CJ296" s="26">
        <f t="shared" si="1173"/>
        <v>951371.36639999994</v>
      </c>
      <c r="CK296" s="26"/>
      <c r="CL296" s="26">
        <f t="shared" si="1174"/>
        <v>0</v>
      </c>
      <c r="CM296" s="27"/>
      <c r="CN296" s="27">
        <f t="shared" si="1175"/>
        <v>0</v>
      </c>
      <c r="CO296" s="26"/>
      <c r="CP296" s="26">
        <f t="shared" si="1176"/>
        <v>0</v>
      </c>
      <c r="CQ296" s="26"/>
      <c r="CR296" s="26">
        <f t="shared" si="1177"/>
        <v>0</v>
      </c>
      <c r="CS296" s="26"/>
      <c r="CT296" s="26">
        <f t="shared" si="1178"/>
        <v>0</v>
      </c>
      <c r="CU296" s="26"/>
      <c r="CV296" s="26">
        <f t="shared" si="1179"/>
        <v>0</v>
      </c>
      <c r="CW296" s="26"/>
      <c r="CX296" s="26">
        <f t="shared" si="1180"/>
        <v>0</v>
      </c>
      <c r="CY296" s="26"/>
      <c r="CZ296" s="26">
        <f t="shared" si="1181"/>
        <v>0</v>
      </c>
      <c r="DA296" s="26"/>
      <c r="DB296" s="26">
        <f t="shared" si="1182"/>
        <v>0</v>
      </c>
      <c r="DC296" s="26"/>
      <c r="DD296" s="26">
        <f t="shared" si="1183"/>
        <v>0</v>
      </c>
      <c r="DE296" s="26"/>
      <c r="DF296" s="26">
        <f t="shared" si="1184"/>
        <v>0</v>
      </c>
      <c r="DG296" s="26"/>
      <c r="DH296" s="26"/>
      <c r="DI296" s="26"/>
      <c r="DJ296" s="26"/>
      <c r="DK296" s="26"/>
      <c r="DL296" s="26">
        <f t="shared" si="1185"/>
        <v>0</v>
      </c>
      <c r="DM296" s="26"/>
      <c r="DN296" s="26"/>
      <c r="DO296" s="26"/>
      <c r="DP296" s="26"/>
      <c r="DQ296" s="32">
        <f t="shared" si="1186"/>
        <v>25</v>
      </c>
      <c r="DR296" s="32">
        <f t="shared" si="1187"/>
        <v>2163455.0784</v>
      </c>
    </row>
    <row r="297" spans="1:122" ht="30" x14ac:dyDescent="0.25">
      <c r="A297" s="28"/>
      <c r="B297" s="29">
        <v>258</v>
      </c>
      <c r="C297" s="23" t="s">
        <v>359</v>
      </c>
      <c r="D297" s="24">
        <f t="shared" si="1067"/>
        <v>18150.400000000001</v>
      </c>
      <c r="E297" s="30">
        <v>4.3</v>
      </c>
      <c r="F297" s="25">
        <v>1</v>
      </c>
      <c r="G297" s="24">
        <v>1.4</v>
      </c>
      <c r="H297" s="24">
        <v>1.68</v>
      </c>
      <c r="I297" s="24">
        <v>2.23</v>
      </c>
      <c r="J297" s="24">
        <v>2.39</v>
      </c>
      <c r="K297" s="26"/>
      <c r="L297" s="26">
        <f t="shared" si="1135"/>
        <v>0</v>
      </c>
      <c r="M297" s="26"/>
      <c r="N297" s="26">
        <f t="shared" si="1136"/>
        <v>0</v>
      </c>
      <c r="O297" s="26"/>
      <c r="P297" s="26">
        <f t="shared" si="1137"/>
        <v>0</v>
      </c>
      <c r="Q297" s="26"/>
      <c r="R297" s="26">
        <f t="shared" si="1138"/>
        <v>0</v>
      </c>
      <c r="S297" s="26"/>
      <c r="T297" s="26">
        <f t="shared" si="1139"/>
        <v>0</v>
      </c>
      <c r="U297" s="26"/>
      <c r="V297" s="26">
        <f t="shared" si="1140"/>
        <v>0</v>
      </c>
      <c r="W297" s="26"/>
      <c r="X297" s="26">
        <f t="shared" si="1141"/>
        <v>0</v>
      </c>
      <c r="Y297" s="26"/>
      <c r="Z297" s="26">
        <f t="shared" si="1142"/>
        <v>0</v>
      </c>
      <c r="AA297" s="26"/>
      <c r="AB297" s="26">
        <f t="shared" si="1143"/>
        <v>0</v>
      </c>
      <c r="AC297" s="26"/>
      <c r="AD297" s="26">
        <f t="shared" si="1144"/>
        <v>0</v>
      </c>
      <c r="AE297" s="26"/>
      <c r="AF297" s="26">
        <f t="shared" si="1145"/>
        <v>0</v>
      </c>
      <c r="AG297" s="26"/>
      <c r="AH297" s="26">
        <f t="shared" si="1146"/>
        <v>0</v>
      </c>
      <c r="AI297" s="26"/>
      <c r="AJ297" s="26">
        <f t="shared" si="1147"/>
        <v>0</v>
      </c>
      <c r="AK297" s="26"/>
      <c r="AL297" s="26">
        <f t="shared" si="1148"/>
        <v>0</v>
      </c>
      <c r="AM297" s="26"/>
      <c r="AN297" s="26">
        <f t="shared" si="1149"/>
        <v>0</v>
      </c>
      <c r="AO297" s="26"/>
      <c r="AP297" s="26">
        <f t="shared" si="1150"/>
        <v>0</v>
      </c>
      <c r="AQ297" s="26"/>
      <c r="AR297" s="26">
        <f t="shared" si="1151"/>
        <v>0</v>
      </c>
      <c r="AS297" s="26"/>
      <c r="AT297" s="26">
        <f t="shared" si="1152"/>
        <v>0</v>
      </c>
      <c r="AU297" s="26">
        <v>6</v>
      </c>
      <c r="AV297" s="26">
        <f t="shared" si="1153"/>
        <v>681816.14592000004</v>
      </c>
      <c r="AW297" s="26"/>
      <c r="AX297" s="26">
        <f t="shared" si="1154"/>
        <v>0</v>
      </c>
      <c r="AY297" s="26"/>
      <c r="AZ297" s="26">
        <f t="shared" si="1155"/>
        <v>0</v>
      </c>
      <c r="BA297" s="26"/>
      <c r="BB297" s="26">
        <f t="shared" si="1156"/>
        <v>0</v>
      </c>
      <c r="BC297" s="26"/>
      <c r="BD297" s="26">
        <f t="shared" si="1157"/>
        <v>0</v>
      </c>
      <c r="BE297" s="26"/>
      <c r="BF297" s="26">
        <f t="shared" si="1158"/>
        <v>0</v>
      </c>
      <c r="BG297" s="26"/>
      <c r="BH297" s="26">
        <f t="shared" si="1159"/>
        <v>0</v>
      </c>
      <c r="BI297" s="26"/>
      <c r="BJ297" s="26">
        <f t="shared" si="1160"/>
        <v>0</v>
      </c>
      <c r="BK297" s="26"/>
      <c r="BL297" s="26">
        <f t="shared" si="1161"/>
        <v>0</v>
      </c>
      <c r="BM297" s="26"/>
      <c r="BN297" s="26">
        <f t="shared" si="1162"/>
        <v>0</v>
      </c>
      <c r="BO297" s="26"/>
      <c r="BP297" s="26">
        <f t="shared" si="1163"/>
        <v>0</v>
      </c>
      <c r="BQ297" s="26"/>
      <c r="BR297" s="26">
        <f t="shared" si="1164"/>
        <v>0</v>
      </c>
      <c r="BS297" s="26"/>
      <c r="BT297" s="26">
        <f t="shared" si="1165"/>
        <v>0</v>
      </c>
      <c r="BU297" s="26"/>
      <c r="BV297" s="26">
        <f t="shared" si="1166"/>
        <v>0</v>
      </c>
      <c r="BW297" s="26"/>
      <c r="BX297" s="26">
        <f t="shared" si="1167"/>
        <v>0</v>
      </c>
      <c r="BY297" s="26"/>
      <c r="BZ297" s="26">
        <f t="shared" si="1168"/>
        <v>0</v>
      </c>
      <c r="CA297" s="26"/>
      <c r="CB297" s="26">
        <f t="shared" si="1169"/>
        <v>0</v>
      </c>
      <c r="CC297" s="26"/>
      <c r="CD297" s="26">
        <f t="shared" si="1170"/>
        <v>0</v>
      </c>
      <c r="CE297" s="26"/>
      <c r="CF297" s="26">
        <f t="shared" si="1171"/>
        <v>0</v>
      </c>
      <c r="CG297" s="26"/>
      <c r="CH297" s="26">
        <f t="shared" si="1172"/>
        <v>0</v>
      </c>
      <c r="CI297" s="26"/>
      <c r="CJ297" s="26">
        <f t="shared" si="1173"/>
        <v>0</v>
      </c>
      <c r="CK297" s="26"/>
      <c r="CL297" s="26">
        <f t="shared" si="1174"/>
        <v>0</v>
      </c>
      <c r="CM297" s="27"/>
      <c r="CN297" s="27">
        <f t="shared" si="1175"/>
        <v>0</v>
      </c>
      <c r="CO297" s="26"/>
      <c r="CP297" s="26">
        <f t="shared" si="1176"/>
        <v>0</v>
      </c>
      <c r="CQ297" s="26"/>
      <c r="CR297" s="26">
        <f t="shared" si="1177"/>
        <v>0</v>
      </c>
      <c r="CS297" s="26"/>
      <c r="CT297" s="26">
        <f t="shared" si="1178"/>
        <v>0</v>
      </c>
      <c r="CU297" s="26"/>
      <c r="CV297" s="26">
        <f t="shared" si="1179"/>
        <v>0</v>
      </c>
      <c r="CW297" s="26"/>
      <c r="CX297" s="26">
        <f t="shared" si="1180"/>
        <v>0</v>
      </c>
      <c r="CY297" s="26"/>
      <c r="CZ297" s="26">
        <f t="shared" si="1181"/>
        <v>0</v>
      </c>
      <c r="DA297" s="26"/>
      <c r="DB297" s="26">
        <f t="shared" si="1182"/>
        <v>0</v>
      </c>
      <c r="DC297" s="26"/>
      <c r="DD297" s="26">
        <f t="shared" si="1183"/>
        <v>0</v>
      </c>
      <c r="DE297" s="26"/>
      <c r="DF297" s="26">
        <f t="shared" si="1184"/>
        <v>0</v>
      </c>
      <c r="DG297" s="26"/>
      <c r="DH297" s="26"/>
      <c r="DI297" s="26"/>
      <c r="DJ297" s="26"/>
      <c r="DK297" s="26"/>
      <c r="DL297" s="26">
        <f t="shared" si="1185"/>
        <v>0</v>
      </c>
      <c r="DM297" s="26"/>
      <c r="DN297" s="26"/>
      <c r="DO297" s="26"/>
      <c r="DP297" s="26"/>
      <c r="DQ297" s="32">
        <f t="shared" si="1186"/>
        <v>6</v>
      </c>
      <c r="DR297" s="32">
        <f t="shared" si="1187"/>
        <v>681816.14592000004</v>
      </c>
    </row>
    <row r="298" spans="1:122" ht="30" x14ac:dyDescent="0.25">
      <c r="A298" s="28"/>
      <c r="B298" s="29">
        <v>259</v>
      </c>
      <c r="C298" s="23" t="s">
        <v>360</v>
      </c>
      <c r="D298" s="24">
        <f t="shared" si="1067"/>
        <v>18150.400000000001</v>
      </c>
      <c r="E298" s="30">
        <v>2.42</v>
      </c>
      <c r="F298" s="25">
        <v>1</v>
      </c>
      <c r="G298" s="24">
        <v>1.4</v>
      </c>
      <c r="H298" s="24">
        <v>1.68</v>
      </c>
      <c r="I298" s="24">
        <v>2.23</v>
      </c>
      <c r="J298" s="24">
        <v>2.39</v>
      </c>
      <c r="K298" s="26"/>
      <c r="L298" s="26">
        <f t="shared" si="1135"/>
        <v>0</v>
      </c>
      <c r="M298" s="26">
        <v>1</v>
      </c>
      <c r="N298" s="26">
        <f t="shared" si="1136"/>
        <v>79941.621759999995</v>
      </c>
      <c r="O298" s="26">
        <v>0</v>
      </c>
      <c r="P298" s="26">
        <f t="shared" si="1137"/>
        <v>0</v>
      </c>
      <c r="Q298" s="26">
        <v>7</v>
      </c>
      <c r="R298" s="26">
        <f t="shared" si="1138"/>
        <v>473500.37504000007</v>
      </c>
      <c r="S298" s="26"/>
      <c r="T298" s="26">
        <f t="shared" si="1139"/>
        <v>0</v>
      </c>
      <c r="U298" s="26">
        <v>17</v>
      </c>
      <c r="V298" s="26">
        <f t="shared" si="1140"/>
        <v>1149929.4822400003</v>
      </c>
      <c r="W298" s="26">
        <v>0</v>
      </c>
      <c r="X298" s="26">
        <f t="shared" si="1141"/>
        <v>0</v>
      </c>
      <c r="Y298" s="26">
        <v>0</v>
      </c>
      <c r="Z298" s="26">
        <f t="shared" si="1142"/>
        <v>0</v>
      </c>
      <c r="AA298" s="26">
        <v>0</v>
      </c>
      <c r="AB298" s="26">
        <f t="shared" si="1143"/>
        <v>0</v>
      </c>
      <c r="AC298" s="26">
        <v>0</v>
      </c>
      <c r="AD298" s="26">
        <f t="shared" si="1144"/>
        <v>0</v>
      </c>
      <c r="AE298" s="26">
        <v>0</v>
      </c>
      <c r="AF298" s="26">
        <f t="shared" si="1145"/>
        <v>0</v>
      </c>
      <c r="AG298" s="26">
        <v>0</v>
      </c>
      <c r="AH298" s="26">
        <f t="shared" si="1146"/>
        <v>0</v>
      </c>
      <c r="AI298" s="26">
        <v>1</v>
      </c>
      <c r="AJ298" s="26">
        <f t="shared" si="1147"/>
        <v>62723.426303999993</v>
      </c>
      <c r="AK298" s="26">
        <v>0</v>
      </c>
      <c r="AL298" s="26">
        <f t="shared" si="1148"/>
        <v>0</v>
      </c>
      <c r="AM298" s="26">
        <v>0</v>
      </c>
      <c r="AN298" s="26">
        <f t="shared" si="1149"/>
        <v>0</v>
      </c>
      <c r="AO298" s="26">
        <v>0</v>
      </c>
      <c r="AP298" s="26">
        <f t="shared" si="1150"/>
        <v>0</v>
      </c>
      <c r="AQ298" s="26">
        <v>0</v>
      </c>
      <c r="AR298" s="26">
        <f t="shared" si="1151"/>
        <v>0</v>
      </c>
      <c r="AS298" s="26">
        <v>6</v>
      </c>
      <c r="AT298" s="26">
        <f t="shared" si="1152"/>
        <v>405857.46432000003</v>
      </c>
      <c r="AU298" s="26">
        <v>5</v>
      </c>
      <c r="AV298" s="26">
        <f t="shared" si="1153"/>
        <v>319766.48703999998</v>
      </c>
      <c r="AW298" s="26">
        <v>0</v>
      </c>
      <c r="AX298" s="26">
        <f t="shared" si="1154"/>
        <v>0</v>
      </c>
      <c r="AY298" s="26">
        <v>0</v>
      </c>
      <c r="AZ298" s="26">
        <f t="shared" si="1155"/>
        <v>0</v>
      </c>
      <c r="BA298" s="26">
        <v>0</v>
      </c>
      <c r="BB298" s="26">
        <f t="shared" si="1156"/>
        <v>0</v>
      </c>
      <c r="BC298" s="26">
        <v>0</v>
      </c>
      <c r="BD298" s="26">
        <f t="shared" si="1157"/>
        <v>0</v>
      </c>
      <c r="BE298" s="26">
        <v>0</v>
      </c>
      <c r="BF298" s="26">
        <f t="shared" si="1158"/>
        <v>0</v>
      </c>
      <c r="BG298" s="26">
        <v>3</v>
      </c>
      <c r="BH298" s="26">
        <f t="shared" si="1159"/>
        <v>202928.73216000001</v>
      </c>
      <c r="BI298" s="26">
        <v>0</v>
      </c>
      <c r="BJ298" s="26">
        <f t="shared" si="1160"/>
        <v>0</v>
      </c>
      <c r="BK298" s="26">
        <v>0</v>
      </c>
      <c r="BL298" s="26">
        <f t="shared" si="1161"/>
        <v>0</v>
      </c>
      <c r="BM298" s="26">
        <v>0</v>
      </c>
      <c r="BN298" s="26">
        <f t="shared" si="1162"/>
        <v>0</v>
      </c>
      <c r="BO298" s="26">
        <v>0</v>
      </c>
      <c r="BP298" s="26">
        <f t="shared" si="1163"/>
        <v>0</v>
      </c>
      <c r="BQ298" s="26">
        <v>1</v>
      </c>
      <c r="BR298" s="26">
        <f t="shared" si="1164"/>
        <v>74899.150233599983</v>
      </c>
      <c r="BS298" s="26">
        <v>2</v>
      </c>
      <c r="BT298" s="26">
        <f t="shared" si="1165"/>
        <v>141681.15118079999</v>
      </c>
      <c r="BU298" s="26">
        <v>1</v>
      </c>
      <c r="BV298" s="26">
        <f t="shared" si="1166"/>
        <v>103309.17273599999</v>
      </c>
      <c r="BW298" s="26">
        <v>4</v>
      </c>
      <c r="BX298" s="26">
        <f t="shared" si="1167"/>
        <v>283362.30236159998</v>
      </c>
      <c r="BY298" s="26">
        <v>0</v>
      </c>
      <c r="BZ298" s="26">
        <f t="shared" si="1168"/>
        <v>0</v>
      </c>
      <c r="CA298" s="26">
        <v>6</v>
      </c>
      <c r="CB298" s="26">
        <f t="shared" si="1169"/>
        <v>425043.45354240004</v>
      </c>
      <c r="CC298" s="26">
        <v>11</v>
      </c>
      <c r="CD298" s="26">
        <f t="shared" si="1170"/>
        <v>823890.65256960003</v>
      </c>
      <c r="CE298" s="26">
        <v>0</v>
      </c>
      <c r="CF298" s="26">
        <f t="shared" si="1171"/>
        <v>0</v>
      </c>
      <c r="CG298" s="26">
        <v>0</v>
      </c>
      <c r="CH298" s="26">
        <f t="shared" si="1172"/>
        <v>0</v>
      </c>
      <c r="CI298" s="26">
        <v>2</v>
      </c>
      <c r="CJ298" s="26">
        <f t="shared" si="1173"/>
        <v>153487.9137792</v>
      </c>
      <c r="CK298" s="26">
        <v>0</v>
      </c>
      <c r="CL298" s="26">
        <f t="shared" si="1174"/>
        <v>0</v>
      </c>
      <c r="CM298" s="27">
        <v>0</v>
      </c>
      <c r="CN298" s="27">
        <f t="shared" si="1175"/>
        <v>0</v>
      </c>
      <c r="CO298" s="26">
        <v>24</v>
      </c>
      <c r="CP298" s="26">
        <f t="shared" si="1176"/>
        <v>1841854.9653504002</v>
      </c>
      <c r="CQ298" s="26">
        <v>0</v>
      </c>
      <c r="CR298" s="26">
        <f t="shared" si="1177"/>
        <v>0</v>
      </c>
      <c r="CS298" s="26">
        <v>0</v>
      </c>
      <c r="CT298" s="26">
        <f t="shared" si="1178"/>
        <v>0</v>
      </c>
      <c r="CU298" s="26">
        <v>0</v>
      </c>
      <c r="CV298" s="26">
        <f t="shared" si="1179"/>
        <v>0</v>
      </c>
      <c r="CW298" s="26">
        <v>0</v>
      </c>
      <c r="CX298" s="26">
        <f t="shared" si="1180"/>
        <v>0</v>
      </c>
      <c r="CY298" s="26">
        <v>0</v>
      </c>
      <c r="CZ298" s="26">
        <f t="shared" si="1181"/>
        <v>0</v>
      </c>
      <c r="DA298" s="26">
        <v>0</v>
      </c>
      <c r="DB298" s="26">
        <f t="shared" si="1182"/>
        <v>0</v>
      </c>
      <c r="DC298" s="26">
        <v>0</v>
      </c>
      <c r="DD298" s="26">
        <f t="shared" si="1183"/>
        <v>0</v>
      </c>
      <c r="DE298" s="26">
        <v>0</v>
      </c>
      <c r="DF298" s="26">
        <f t="shared" si="1184"/>
        <v>0</v>
      </c>
      <c r="DG298" s="26"/>
      <c r="DH298" s="26"/>
      <c r="DI298" s="26"/>
      <c r="DJ298" s="26"/>
      <c r="DK298" s="26"/>
      <c r="DL298" s="26">
        <f t="shared" si="1185"/>
        <v>0</v>
      </c>
      <c r="DM298" s="26"/>
      <c r="DN298" s="26"/>
      <c r="DO298" s="26"/>
      <c r="DP298" s="26"/>
      <c r="DQ298" s="32">
        <f t="shared" si="1186"/>
        <v>91</v>
      </c>
      <c r="DR298" s="32">
        <f t="shared" si="1187"/>
        <v>6542176.3506176006</v>
      </c>
    </row>
    <row r="299" spans="1:122" ht="30" x14ac:dyDescent="0.25">
      <c r="A299" s="28"/>
      <c r="B299" s="29">
        <v>260</v>
      </c>
      <c r="C299" s="23" t="s">
        <v>361</v>
      </c>
      <c r="D299" s="24">
        <f t="shared" si="1067"/>
        <v>18150.400000000001</v>
      </c>
      <c r="E299" s="30">
        <v>2.69</v>
      </c>
      <c r="F299" s="25">
        <v>1</v>
      </c>
      <c r="G299" s="24">
        <v>1.4</v>
      </c>
      <c r="H299" s="24">
        <v>1.68</v>
      </c>
      <c r="I299" s="24">
        <v>2.23</v>
      </c>
      <c r="J299" s="24">
        <v>2.39</v>
      </c>
      <c r="K299" s="26"/>
      <c r="L299" s="26">
        <f t="shared" si="1135"/>
        <v>0</v>
      </c>
      <c r="M299" s="26">
        <v>4</v>
      </c>
      <c r="N299" s="26">
        <f t="shared" si="1136"/>
        <v>355442.91327999998</v>
      </c>
      <c r="O299" s="26">
        <v>0</v>
      </c>
      <c r="P299" s="26">
        <f t="shared" si="1137"/>
        <v>0</v>
      </c>
      <c r="Q299" s="26">
        <v>13</v>
      </c>
      <c r="R299" s="26">
        <f t="shared" si="1138"/>
        <v>977468.01152000006</v>
      </c>
      <c r="S299" s="26">
        <v>15</v>
      </c>
      <c r="T299" s="26">
        <f t="shared" si="1139"/>
        <v>1127847.7056</v>
      </c>
      <c r="U299" s="26">
        <v>22</v>
      </c>
      <c r="V299" s="26">
        <f t="shared" si="1140"/>
        <v>1654176.63488</v>
      </c>
      <c r="W299" s="26">
        <v>0</v>
      </c>
      <c r="X299" s="26">
        <f t="shared" si="1141"/>
        <v>0</v>
      </c>
      <c r="Y299" s="26">
        <v>0</v>
      </c>
      <c r="Z299" s="26">
        <f t="shared" si="1142"/>
        <v>0</v>
      </c>
      <c r="AA299" s="26">
        <v>0</v>
      </c>
      <c r="AB299" s="26">
        <f t="shared" si="1143"/>
        <v>0</v>
      </c>
      <c r="AC299" s="26">
        <v>0</v>
      </c>
      <c r="AD299" s="26">
        <f t="shared" si="1144"/>
        <v>0</v>
      </c>
      <c r="AE299" s="26">
        <v>2</v>
      </c>
      <c r="AF299" s="26">
        <f t="shared" si="1145"/>
        <v>138759.44499199998</v>
      </c>
      <c r="AG299" s="26">
        <v>0</v>
      </c>
      <c r="AH299" s="26">
        <f t="shared" si="1146"/>
        <v>0</v>
      </c>
      <c r="AI299" s="26"/>
      <c r="AJ299" s="26">
        <f t="shared" si="1147"/>
        <v>0</v>
      </c>
      <c r="AK299" s="26">
        <v>0</v>
      </c>
      <c r="AL299" s="26">
        <f t="shared" si="1148"/>
        <v>0</v>
      </c>
      <c r="AM299" s="26">
        <v>0</v>
      </c>
      <c r="AN299" s="26">
        <f t="shared" si="1149"/>
        <v>0</v>
      </c>
      <c r="AO299" s="26">
        <v>0</v>
      </c>
      <c r="AP299" s="26">
        <f t="shared" si="1150"/>
        <v>0</v>
      </c>
      <c r="AQ299" s="26">
        <v>0</v>
      </c>
      <c r="AR299" s="26">
        <f t="shared" si="1151"/>
        <v>0</v>
      </c>
      <c r="AS299" s="26">
        <v>4</v>
      </c>
      <c r="AT299" s="26">
        <f t="shared" si="1152"/>
        <v>300759.38815999997</v>
      </c>
      <c r="AU299" s="26">
        <v>20</v>
      </c>
      <c r="AV299" s="26">
        <f t="shared" si="1153"/>
        <v>1421771.6531200001</v>
      </c>
      <c r="AW299" s="26">
        <v>0</v>
      </c>
      <c r="AX299" s="26">
        <f t="shared" si="1154"/>
        <v>0</v>
      </c>
      <c r="AY299" s="26">
        <v>0</v>
      </c>
      <c r="AZ299" s="26">
        <f t="shared" si="1155"/>
        <v>0</v>
      </c>
      <c r="BA299" s="26">
        <v>0</v>
      </c>
      <c r="BB299" s="26">
        <f t="shared" si="1156"/>
        <v>0</v>
      </c>
      <c r="BC299" s="26">
        <v>0</v>
      </c>
      <c r="BD299" s="26">
        <f t="shared" si="1157"/>
        <v>0</v>
      </c>
      <c r="BE299" s="26">
        <v>0</v>
      </c>
      <c r="BF299" s="26">
        <f t="shared" si="1158"/>
        <v>0</v>
      </c>
      <c r="BG299" s="26">
        <v>6</v>
      </c>
      <c r="BH299" s="26">
        <f t="shared" si="1159"/>
        <v>451139.08224000002</v>
      </c>
      <c r="BI299" s="26">
        <v>0</v>
      </c>
      <c r="BJ299" s="26">
        <f t="shared" si="1160"/>
        <v>0</v>
      </c>
      <c r="BK299" s="26">
        <v>0</v>
      </c>
      <c r="BL299" s="26">
        <f t="shared" si="1161"/>
        <v>0</v>
      </c>
      <c r="BM299" s="26">
        <v>0</v>
      </c>
      <c r="BN299" s="26">
        <f t="shared" si="1162"/>
        <v>0</v>
      </c>
      <c r="BO299" s="26">
        <v>0</v>
      </c>
      <c r="BP299" s="26">
        <f t="shared" si="1163"/>
        <v>0</v>
      </c>
      <c r="BQ299" s="26">
        <v>1</v>
      </c>
      <c r="BR299" s="26">
        <f t="shared" si="1164"/>
        <v>83255.666995199979</v>
      </c>
      <c r="BS299" s="26"/>
      <c r="BT299" s="26">
        <f t="shared" si="1165"/>
        <v>0</v>
      </c>
      <c r="BU299" s="26">
        <v>0</v>
      </c>
      <c r="BV299" s="26">
        <f t="shared" si="1166"/>
        <v>0</v>
      </c>
      <c r="BW299" s="26">
        <v>1</v>
      </c>
      <c r="BX299" s="26">
        <f t="shared" si="1167"/>
        <v>78744.27617279999</v>
      </c>
      <c r="BY299" s="26">
        <v>0</v>
      </c>
      <c r="BZ299" s="26">
        <f t="shared" si="1168"/>
        <v>0</v>
      </c>
      <c r="CA299" s="26">
        <v>2</v>
      </c>
      <c r="CB299" s="26">
        <f t="shared" si="1169"/>
        <v>157488.55234559998</v>
      </c>
      <c r="CC299" s="26">
        <v>0</v>
      </c>
      <c r="CD299" s="26">
        <f t="shared" si="1170"/>
        <v>0</v>
      </c>
      <c r="CE299" s="26">
        <v>0</v>
      </c>
      <c r="CF299" s="26">
        <f t="shared" si="1171"/>
        <v>0</v>
      </c>
      <c r="CG299" s="26">
        <v>0</v>
      </c>
      <c r="CH299" s="26">
        <f t="shared" si="1172"/>
        <v>0</v>
      </c>
      <c r="CI299" s="26">
        <v>4</v>
      </c>
      <c r="CJ299" s="26">
        <f t="shared" si="1173"/>
        <v>341225.19674879999</v>
      </c>
      <c r="CK299" s="26">
        <v>0</v>
      </c>
      <c r="CL299" s="26">
        <f t="shared" si="1174"/>
        <v>0</v>
      </c>
      <c r="CM299" s="27">
        <v>0</v>
      </c>
      <c r="CN299" s="27">
        <f t="shared" si="1175"/>
        <v>0</v>
      </c>
      <c r="CO299" s="26">
        <v>2</v>
      </c>
      <c r="CP299" s="26">
        <f t="shared" si="1176"/>
        <v>170612.5983744</v>
      </c>
      <c r="CQ299" s="26">
        <v>0</v>
      </c>
      <c r="CR299" s="26">
        <f t="shared" si="1177"/>
        <v>0</v>
      </c>
      <c r="CS299" s="26">
        <v>10</v>
      </c>
      <c r="CT299" s="26">
        <f t="shared" si="1178"/>
        <v>853062.99187200004</v>
      </c>
      <c r="CU299" s="26">
        <v>0</v>
      </c>
      <c r="CV299" s="26">
        <f t="shared" si="1179"/>
        <v>0</v>
      </c>
      <c r="CW299" s="26">
        <v>0</v>
      </c>
      <c r="CX299" s="26">
        <f t="shared" si="1180"/>
        <v>0</v>
      </c>
      <c r="CY299" s="26"/>
      <c r="CZ299" s="26">
        <f t="shared" si="1181"/>
        <v>0</v>
      </c>
      <c r="DA299" s="26">
        <v>0</v>
      </c>
      <c r="DB299" s="26">
        <f t="shared" si="1182"/>
        <v>0</v>
      </c>
      <c r="DC299" s="26">
        <v>0</v>
      </c>
      <c r="DD299" s="26">
        <f t="shared" si="1183"/>
        <v>0</v>
      </c>
      <c r="DE299" s="26">
        <v>0</v>
      </c>
      <c r="DF299" s="26">
        <f t="shared" si="1184"/>
        <v>0</v>
      </c>
      <c r="DG299" s="26"/>
      <c r="DH299" s="26"/>
      <c r="DI299" s="26"/>
      <c r="DJ299" s="26"/>
      <c r="DK299" s="26"/>
      <c r="DL299" s="26">
        <f t="shared" si="1185"/>
        <v>0</v>
      </c>
      <c r="DM299" s="26"/>
      <c r="DN299" s="26"/>
      <c r="DO299" s="26"/>
      <c r="DP299" s="26"/>
      <c r="DQ299" s="32">
        <f t="shared" si="1186"/>
        <v>106</v>
      </c>
      <c r="DR299" s="32">
        <f t="shared" si="1187"/>
        <v>8111754.1163008008</v>
      </c>
    </row>
    <row r="300" spans="1:122" x14ac:dyDescent="0.25">
      <c r="A300" s="28"/>
      <c r="B300" s="29">
        <v>261</v>
      </c>
      <c r="C300" s="23" t="s">
        <v>362</v>
      </c>
      <c r="D300" s="24">
        <f t="shared" si="1067"/>
        <v>18150.400000000001</v>
      </c>
      <c r="E300" s="30">
        <v>4.12</v>
      </c>
      <c r="F300" s="45">
        <v>1</v>
      </c>
      <c r="G300" s="24">
        <v>1.4</v>
      </c>
      <c r="H300" s="24">
        <v>1.68</v>
      </c>
      <c r="I300" s="24">
        <v>2.23</v>
      </c>
      <c r="J300" s="24">
        <v>2.39</v>
      </c>
      <c r="K300" s="26"/>
      <c r="L300" s="26">
        <f t="shared" si="1135"/>
        <v>0</v>
      </c>
      <c r="M300" s="26"/>
      <c r="N300" s="26">
        <f t="shared" si="1136"/>
        <v>0</v>
      </c>
      <c r="O300" s="26"/>
      <c r="P300" s="26">
        <f t="shared" si="1137"/>
        <v>0</v>
      </c>
      <c r="Q300" s="26"/>
      <c r="R300" s="26">
        <f t="shared" si="1138"/>
        <v>0</v>
      </c>
      <c r="S300" s="26"/>
      <c r="T300" s="26">
        <f t="shared" si="1139"/>
        <v>0</v>
      </c>
      <c r="U300" s="26"/>
      <c r="V300" s="26">
        <f t="shared" si="1140"/>
        <v>0</v>
      </c>
      <c r="W300" s="26"/>
      <c r="X300" s="26">
        <f t="shared" si="1141"/>
        <v>0</v>
      </c>
      <c r="Y300" s="26"/>
      <c r="Z300" s="26">
        <f t="shared" si="1142"/>
        <v>0</v>
      </c>
      <c r="AA300" s="26"/>
      <c r="AB300" s="26">
        <f t="shared" si="1143"/>
        <v>0</v>
      </c>
      <c r="AC300" s="26"/>
      <c r="AD300" s="26">
        <f t="shared" si="1144"/>
        <v>0</v>
      </c>
      <c r="AE300" s="26"/>
      <c r="AF300" s="26">
        <f t="shared" si="1145"/>
        <v>0</v>
      </c>
      <c r="AG300" s="26"/>
      <c r="AH300" s="26">
        <f t="shared" si="1146"/>
        <v>0</v>
      </c>
      <c r="AI300" s="26"/>
      <c r="AJ300" s="26">
        <f t="shared" si="1147"/>
        <v>0</v>
      </c>
      <c r="AK300" s="26"/>
      <c r="AL300" s="26">
        <f t="shared" si="1148"/>
        <v>0</v>
      </c>
      <c r="AM300" s="26"/>
      <c r="AN300" s="26">
        <f t="shared" si="1149"/>
        <v>0</v>
      </c>
      <c r="AO300" s="26"/>
      <c r="AP300" s="26">
        <f t="shared" si="1150"/>
        <v>0</v>
      </c>
      <c r="AQ300" s="26"/>
      <c r="AR300" s="26">
        <f t="shared" si="1151"/>
        <v>0</v>
      </c>
      <c r="AS300" s="26"/>
      <c r="AT300" s="26">
        <f t="shared" si="1152"/>
        <v>0</v>
      </c>
      <c r="AU300" s="26">
        <v>10</v>
      </c>
      <c r="AV300" s="26">
        <f t="shared" si="1153"/>
        <v>1088791.6748800001</v>
      </c>
      <c r="AW300" s="26"/>
      <c r="AX300" s="26">
        <f t="shared" si="1154"/>
        <v>0</v>
      </c>
      <c r="AY300" s="26"/>
      <c r="AZ300" s="26">
        <f t="shared" si="1155"/>
        <v>0</v>
      </c>
      <c r="BA300" s="26"/>
      <c r="BB300" s="26">
        <f t="shared" si="1156"/>
        <v>0</v>
      </c>
      <c r="BC300" s="26"/>
      <c r="BD300" s="26">
        <f t="shared" si="1157"/>
        <v>0</v>
      </c>
      <c r="BE300" s="26"/>
      <c r="BF300" s="26">
        <f t="shared" si="1158"/>
        <v>0</v>
      </c>
      <c r="BG300" s="26"/>
      <c r="BH300" s="26">
        <f t="shared" si="1159"/>
        <v>0</v>
      </c>
      <c r="BI300" s="26"/>
      <c r="BJ300" s="26">
        <f t="shared" si="1160"/>
        <v>0</v>
      </c>
      <c r="BK300" s="26"/>
      <c r="BL300" s="26">
        <f t="shared" si="1161"/>
        <v>0</v>
      </c>
      <c r="BM300" s="26"/>
      <c r="BN300" s="26">
        <f t="shared" si="1162"/>
        <v>0</v>
      </c>
      <c r="BO300" s="26"/>
      <c r="BP300" s="26">
        <f t="shared" si="1163"/>
        <v>0</v>
      </c>
      <c r="BQ300" s="26"/>
      <c r="BR300" s="26">
        <f t="shared" si="1164"/>
        <v>0</v>
      </c>
      <c r="BS300" s="26"/>
      <c r="BT300" s="26">
        <f t="shared" si="1165"/>
        <v>0</v>
      </c>
      <c r="BU300" s="26"/>
      <c r="BV300" s="26">
        <f t="shared" si="1166"/>
        <v>0</v>
      </c>
      <c r="BW300" s="26"/>
      <c r="BX300" s="26">
        <f t="shared" si="1167"/>
        <v>0</v>
      </c>
      <c r="BY300" s="26"/>
      <c r="BZ300" s="26">
        <f t="shared" si="1168"/>
        <v>0</v>
      </c>
      <c r="CA300" s="26"/>
      <c r="CB300" s="26">
        <f t="shared" si="1169"/>
        <v>0</v>
      </c>
      <c r="CC300" s="26"/>
      <c r="CD300" s="26">
        <f t="shared" si="1170"/>
        <v>0</v>
      </c>
      <c r="CE300" s="26"/>
      <c r="CF300" s="26">
        <f t="shared" si="1171"/>
        <v>0</v>
      </c>
      <c r="CG300" s="26"/>
      <c r="CH300" s="26">
        <f t="shared" si="1172"/>
        <v>0</v>
      </c>
      <c r="CI300" s="26">
        <v>2</v>
      </c>
      <c r="CJ300" s="26">
        <f t="shared" si="1173"/>
        <v>261310.00197120002</v>
      </c>
      <c r="CK300" s="26"/>
      <c r="CL300" s="26">
        <f t="shared" si="1174"/>
        <v>0</v>
      </c>
      <c r="CM300" s="27"/>
      <c r="CN300" s="27">
        <f t="shared" si="1175"/>
        <v>0</v>
      </c>
      <c r="CO300" s="26"/>
      <c r="CP300" s="26">
        <f t="shared" si="1176"/>
        <v>0</v>
      </c>
      <c r="CQ300" s="26"/>
      <c r="CR300" s="26">
        <f t="shared" si="1177"/>
        <v>0</v>
      </c>
      <c r="CS300" s="26"/>
      <c r="CT300" s="26">
        <f t="shared" si="1178"/>
        <v>0</v>
      </c>
      <c r="CU300" s="26"/>
      <c r="CV300" s="26">
        <f t="shared" si="1179"/>
        <v>0</v>
      </c>
      <c r="CW300" s="26"/>
      <c r="CX300" s="26">
        <f t="shared" si="1180"/>
        <v>0</v>
      </c>
      <c r="CY300" s="26"/>
      <c r="CZ300" s="26">
        <f t="shared" si="1181"/>
        <v>0</v>
      </c>
      <c r="DA300" s="26"/>
      <c r="DB300" s="26">
        <f t="shared" si="1182"/>
        <v>0</v>
      </c>
      <c r="DC300" s="26"/>
      <c r="DD300" s="26">
        <f t="shared" si="1183"/>
        <v>0</v>
      </c>
      <c r="DE300" s="26"/>
      <c r="DF300" s="26">
        <f t="shared" si="1184"/>
        <v>0</v>
      </c>
      <c r="DG300" s="26"/>
      <c r="DH300" s="26"/>
      <c r="DI300" s="26"/>
      <c r="DJ300" s="26"/>
      <c r="DK300" s="26"/>
      <c r="DL300" s="26">
        <f t="shared" si="1185"/>
        <v>0</v>
      </c>
      <c r="DM300" s="26"/>
      <c r="DN300" s="26"/>
      <c r="DO300" s="26"/>
      <c r="DP300" s="26"/>
      <c r="DQ300" s="32">
        <f t="shared" si="1186"/>
        <v>12</v>
      </c>
      <c r="DR300" s="32">
        <f t="shared" si="1187"/>
        <v>1350101.6768512002</v>
      </c>
    </row>
    <row r="301" spans="1:122" ht="30" x14ac:dyDescent="0.25">
      <c r="A301" s="28"/>
      <c r="B301" s="29">
        <v>262</v>
      </c>
      <c r="C301" s="23" t="s">
        <v>363</v>
      </c>
      <c r="D301" s="24">
        <f t="shared" si="1067"/>
        <v>18150.400000000001</v>
      </c>
      <c r="E301" s="30">
        <v>1.1599999999999999</v>
      </c>
      <c r="F301" s="25">
        <v>1</v>
      </c>
      <c r="G301" s="24">
        <v>1.4</v>
      </c>
      <c r="H301" s="24">
        <v>1.68</v>
      </c>
      <c r="I301" s="24">
        <v>2.23</v>
      </c>
      <c r="J301" s="24">
        <v>2.39</v>
      </c>
      <c r="K301" s="26"/>
      <c r="L301" s="26">
        <f t="shared" si="1135"/>
        <v>0</v>
      </c>
      <c r="M301" s="26">
        <v>68</v>
      </c>
      <c r="N301" s="26">
        <f t="shared" si="1136"/>
        <v>2605700.4646400004</v>
      </c>
      <c r="O301" s="26">
        <v>0</v>
      </c>
      <c r="P301" s="26">
        <f t="shared" si="1137"/>
        <v>0</v>
      </c>
      <c r="Q301" s="26">
        <v>2</v>
      </c>
      <c r="R301" s="26">
        <f t="shared" si="1138"/>
        <v>64847.74912</v>
      </c>
      <c r="S301" s="26"/>
      <c r="T301" s="26">
        <f t="shared" si="1139"/>
        <v>0</v>
      </c>
      <c r="U301" s="26">
        <v>23</v>
      </c>
      <c r="V301" s="26">
        <f t="shared" si="1140"/>
        <v>745749.11488000001</v>
      </c>
      <c r="W301" s="26">
        <v>0</v>
      </c>
      <c r="X301" s="26">
        <f t="shared" si="1141"/>
        <v>0</v>
      </c>
      <c r="Y301" s="26">
        <v>0</v>
      </c>
      <c r="Z301" s="26">
        <f t="shared" si="1142"/>
        <v>0</v>
      </c>
      <c r="AA301" s="26">
        <v>0</v>
      </c>
      <c r="AB301" s="26">
        <f t="shared" si="1143"/>
        <v>0</v>
      </c>
      <c r="AC301" s="26">
        <v>0</v>
      </c>
      <c r="AD301" s="26">
        <f t="shared" si="1144"/>
        <v>0</v>
      </c>
      <c r="AE301" s="26">
        <v>1</v>
      </c>
      <c r="AF301" s="26">
        <f t="shared" si="1145"/>
        <v>29918.393343999996</v>
      </c>
      <c r="AG301" s="26">
        <v>4</v>
      </c>
      <c r="AH301" s="26">
        <f t="shared" si="1146"/>
        <v>120263.09836799999</v>
      </c>
      <c r="AI301" s="26">
        <v>5</v>
      </c>
      <c r="AJ301" s="26">
        <f t="shared" si="1147"/>
        <v>150328.87296000001</v>
      </c>
      <c r="AK301" s="26">
        <v>0</v>
      </c>
      <c r="AL301" s="26">
        <f t="shared" si="1148"/>
        <v>0</v>
      </c>
      <c r="AM301" s="26">
        <v>7</v>
      </c>
      <c r="AN301" s="26">
        <f t="shared" si="1149"/>
        <v>210460.42214400001</v>
      </c>
      <c r="AO301" s="26">
        <v>0</v>
      </c>
      <c r="AP301" s="26">
        <f t="shared" si="1150"/>
        <v>0</v>
      </c>
      <c r="AQ301" s="26">
        <v>0</v>
      </c>
      <c r="AR301" s="26">
        <f t="shared" si="1151"/>
        <v>0</v>
      </c>
      <c r="AS301" s="26">
        <v>14</v>
      </c>
      <c r="AT301" s="26">
        <f t="shared" si="1152"/>
        <v>453934.24384000007</v>
      </c>
      <c r="AU301" s="26">
        <v>44</v>
      </c>
      <c r="AV301" s="26">
        <f t="shared" si="1153"/>
        <v>1348833.181696</v>
      </c>
      <c r="AW301" s="26">
        <v>0</v>
      </c>
      <c r="AX301" s="26">
        <f t="shared" si="1154"/>
        <v>0</v>
      </c>
      <c r="AY301" s="26">
        <v>0</v>
      </c>
      <c r="AZ301" s="26">
        <f t="shared" si="1155"/>
        <v>0</v>
      </c>
      <c r="BA301" s="26">
        <v>0</v>
      </c>
      <c r="BB301" s="26">
        <f t="shared" si="1156"/>
        <v>0</v>
      </c>
      <c r="BC301" s="26">
        <v>0</v>
      </c>
      <c r="BD301" s="26">
        <f t="shared" si="1157"/>
        <v>0</v>
      </c>
      <c r="BE301" s="26">
        <v>0</v>
      </c>
      <c r="BF301" s="26">
        <f t="shared" si="1158"/>
        <v>0</v>
      </c>
      <c r="BG301" s="26">
        <v>5</v>
      </c>
      <c r="BH301" s="26">
        <f t="shared" si="1159"/>
        <v>162119.37280000001</v>
      </c>
      <c r="BI301" s="26">
        <v>0</v>
      </c>
      <c r="BJ301" s="26">
        <f t="shared" si="1160"/>
        <v>0</v>
      </c>
      <c r="BK301" s="26">
        <v>0</v>
      </c>
      <c r="BL301" s="26">
        <f t="shared" si="1161"/>
        <v>0</v>
      </c>
      <c r="BM301" s="26">
        <v>0</v>
      </c>
      <c r="BN301" s="26">
        <f t="shared" si="1162"/>
        <v>0</v>
      </c>
      <c r="BO301" s="26">
        <v>0</v>
      </c>
      <c r="BP301" s="26">
        <f t="shared" si="1163"/>
        <v>0</v>
      </c>
      <c r="BQ301" s="26">
        <v>8</v>
      </c>
      <c r="BR301" s="26">
        <f t="shared" si="1164"/>
        <v>287216.57610239997</v>
      </c>
      <c r="BS301" s="26">
        <v>10</v>
      </c>
      <c r="BT301" s="26">
        <f t="shared" si="1165"/>
        <v>339566.39539199992</v>
      </c>
      <c r="BU301" s="26">
        <v>1</v>
      </c>
      <c r="BV301" s="26">
        <f t="shared" si="1166"/>
        <v>49520.099327999997</v>
      </c>
      <c r="BW301" s="26">
        <v>13</v>
      </c>
      <c r="BX301" s="26">
        <f t="shared" si="1167"/>
        <v>441436.31400959997</v>
      </c>
      <c r="BY301" s="26">
        <v>0</v>
      </c>
      <c r="BZ301" s="26">
        <f t="shared" si="1168"/>
        <v>0</v>
      </c>
      <c r="CA301" s="26">
        <v>10</v>
      </c>
      <c r="CB301" s="26">
        <f t="shared" si="1169"/>
        <v>339566.39539199992</v>
      </c>
      <c r="CC301" s="26">
        <v>4</v>
      </c>
      <c r="CD301" s="26">
        <f t="shared" si="1170"/>
        <v>143608.28805119998</v>
      </c>
      <c r="CE301" s="26">
        <v>4</v>
      </c>
      <c r="CF301" s="26">
        <f t="shared" si="1171"/>
        <v>143608.28805119998</v>
      </c>
      <c r="CG301" s="26">
        <v>0</v>
      </c>
      <c r="CH301" s="26">
        <f t="shared" si="1172"/>
        <v>0</v>
      </c>
      <c r="CI301" s="26">
        <v>10</v>
      </c>
      <c r="CJ301" s="26">
        <f t="shared" si="1173"/>
        <v>367863.59500799997</v>
      </c>
      <c r="CK301" s="26">
        <v>0</v>
      </c>
      <c r="CL301" s="26">
        <f t="shared" si="1174"/>
        <v>0</v>
      </c>
      <c r="CM301" s="27">
        <v>6</v>
      </c>
      <c r="CN301" s="27">
        <f t="shared" si="1175"/>
        <v>220718.15700479998</v>
      </c>
      <c r="CO301" s="26">
        <v>24</v>
      </c>
      <c r="CP301" s="26">
        <f t="shared" si="1176"/>
        <v>882872.62801919994</v>
      </c>
      <c r="CQ301" s="26">
        <v>0</v>
      </c>
      <c r="CR301" s="26">
        <f t="shared" si="1177"/>
        <v>0</v>
      </c>
      <c r="CS301" s="26"/>
      <c r="CT301" s="26">
        <f t="shared" si="1178"/>
        <v>0</v>
      </c>
      <c r="CU301" s="26">
        <v>0</v>
      </c>
      <c r="CV301" s="26">
        <f t="shared" si="1179"/>
        <v>0</v>
      </c>
      <c r="CW301" s="26">
        <v>0</v>
      </c>
      <c r="CX301" s="26">
        <f t="shared" si="1180"/>
        <v>0</v>
      </c>
      <c r="CY301" s="26">
        <v>3</v>
      </c>
      <c r="CZ301" s="26">
        <f t="shared" si="1181"/>
        <v>110359.07850239999</v>
      </c>
      <c r="DA301" s="26">
        <v>0</v>
      </c>
      <c r="DB301" s="26">
        <f t="shared" si="1182"/>
        <v>0</v>
      </c>
      <c r="DC301" s="26">
        <v>0</v>
      </c>
      <c r="DD301" s="26">
        <f t="shared" si="1183"/>
        <v>0</v>
      </c>
      <c r="DE301" s="26">
        <v>5</v>
      </c>
      <c r="DF301" s="26">
        <f t="shared" si="1184"/>
        <v>352241.18271999998</v>
      </c>
      <c r="DG301" s="26"/>
      <c r="DH301" s="26"/>
      <c r="DI301" s="26"/>
      <c r="DJ301" s="26"/>
      <c r="DK301" s="26"/>
      <c r="DL301" s="26">
        <f t="shared" si="1185"/>
        <v>0</v>
      </c>
      <c r="DM301" s="26"/>
      <c r="DN301" s="26"/>
      <c r="DO301" s="26"/>
      <c r="DP301" s="26"/>
      <c r="DQ301" s="32">
        <f t="shared" si="1186"/>
        <v>271</v>
      </c>
      <c r="DR301" s="32">
        <f t="shared" si="1187"/>
        <v>9570731.9113727994</v>
      </c>
    </row>
    <row r="302" spans="1:122" ht="30" x14ac:dyDescent="0.25">
      <c r="A302" s="28"/>
      <c r="B302" s="29">
        <v>263</v>
      </c>
      <c r="C302" s="23" t="s">
        <v>364</v>
      </c>
      <c r="D302" s="24">
        <f t="shared" si="1067"/>
        <v>18150.400000000001</v>
      </c>
      <c r="E302" s="30">
        <v>1.95</v>
      </c>
      <c r="F302" s="25">
        <v>1</v>
      </c>
      <c r="G302" s="24">
        <v>1.4</v>
      </c>
      <c r="H302" s="24">
        <v>1.68</v>
      </c>
      <c r="I302" s="24">
        <v>2.23</v>
      </c>
      <c r="J302" s="24">
        <v>2.39</v>
      </c>
      <c r="K302" s="26"/>
      <c r="L302" s="26">
        <f t="shared" si="1135"/>
        <v>0</v>
      </c>
      <c r="M302" s="26">
        <v>37</v>
      </c>
      <c r="N302" s="26">
        <f t="shared" si="1136"/>
        <v>2383383.4752000002</v>
      </c>
      <c r="O302" s="26"/>
      <c r="P302" s="26">
        <f t="shared" si="1137"/>
        <v>0</v>
      </c>
      <c r="Q302" s="26">
        <v>53</v>
      </c>
      <c r="R302" s="26">
        <f t="shared" si="1138"/>
        <v>2888799.5136000006</v>
      </c>
      <c r="S302" s="26">
        <v>7</v>
      </c>
      <c r="T302" s="26">
        <f t="shared" si="1139"/>
        <v>381539.55840000004</v>
      </c>
      <c r="U302" s="26">
        <v>73</v>
      </c>
      <c r="V302" s="26">
        <f t="shared" si="1140"/>
        <v>3978912.5376000009</v>
      </c>
      <c r="W302" s="26">
        <v>0</v>
      </c>
      <c r="X302" s="26">
        <f t="shared" si="1141"/>
        <v>0</v>
      </c>
      <c r="Y302" s="26">
        <v>0</v>
      </c>
      <c r="Z302" s="26">
        <f t="shared" si="1142"/>
        <v>0</v>
      </c>
      <c r="AA302" s="26">
        <v>0</v>
      </c>
      <c r="AB302" s="26">
        <f t="shared" si="1143"/>
        <v>0</v>
      </c>
      <c r="AC302" s="26">
        <v>2</v>
      </c>
      <c r="AD302" s="26">
        <f t="shared" si="1144"/>
        <v>95137.136639999997</v>
      </c>
      <c r="AE302" s="26"/>
      <c r="AF302" s="26">
        <f t="shared" si="1145"/>
        <v>0</v>
      </c>
      <c r="AG302" s="26">
        <v>1</v>
      </c>
      <c r="AH302" s="26">
        <f t="shared" si="1146"/>
        <v>50541.603839999996</v>
      </c>
      <c r="AI302" s="26">
        <v>4</v>
      </c>
      <c r="AJ302" s="26">
        <f t="shared" si="1147"/>
        <v>202166.41535999998</v>
      </c>
      <c r="AK302" s="26">
        <v>0</v>
      </c>
      <c r="AL302" s="26">
        <f t="shared" si="1148"/>
        <v>0</v>
      </c>
      <c r="AM302" s="26">
        <v>1</v>
      </c>
      <c r="AN302" s="26">
        <f t="shared" si="1149"/>
        <v>50541.603839999996</v>
      </c>
      <c r="AO302" s="26"/>
      <c r="AP302" s="26">
        <f t="shared" si="1150"/>
        <v>0</v>
      </c>
      <c r="AQ302" s="26">
        <v>0</v>
      </c>
      <c r="AR302" s="26">
        <f t="shared" si="1151"/>
        <v>0</v>
      </c>
      <c r="AS302" s="26">
        <v>20</v>
      </c>
      <c r="AT302" s="26">
        <f t="shared" si="1152"/>
        <v>1090113.024</v>
      </c>
      <c r="AU302" s="26">
        <v>25</v>
      </c>
      <c r="AV302" s="26">
        <f t="shared" si="1153"/>
        <v>1288315.392</v>
      </c>
      <c r="AW302" s="26">
        <v>0</v>
      </c>
      <c r="AX302" s="26">
        <f t="shared" si="1154"/>
        <v>0</v>
      </c>
      <c r="AY302" s="26">
        <v>0</v>
      </c>
      <c r="AZ302" s="26">
        <f t="shared" si="1155"/>
        <v>0</v>
      </c>
      <c r="BA302" s="26">
        <v>0</v>
      </c>
      <c r="BB302" s="26">
        <f t="shared" si="1156"/>
        <v>0</v>
      </c>
      <c r="BC302" s="26">
        <v>0</v>
      </c>
      <c r="BD302" s="26">
        <f t="shared" si="1157"/>
        <v>0</v>
      </c>
      <c r="BE302" s="26">
        <v>0</v>
      </c>
      <c r="BF302" s="26">
        <f t="shared" si="1158"/>
        <v>0</v>
      </c>
      <c r="BG302" s="26">
        <v>14</v>
      </c>
      <c r="BH302" s="26">
        <f t="shared" si="1159"/>
        <v>763079.11680000008</v>
      </c>
      <c r="BI302" s="26">
        <v>1</v>
      </c>
      <c r="BJ302" s="26">
        <f t="shared" si="1160"/>
        <v>51532.615679999995</v>
      </c>
      <c r="BK302" s="26">
        <v>0</v>
      </c>
      <c r="BL302" s="26">
        <f t="shared" si="1161"/>
        <v>0</v>
      </c>
      <c r="BM302" s="26">
        <v>0</v>
      </c>
      <c r="BN302" s="26">
        <f t="shared" si="1162"/>
        <v>0</v>
      </c>
      <c r="BO302" s="26">
        <v>0</v>
      </c>
      <c r="BP302" s="26">
        <f t="shared" si="1163"/>
        <v>0</v>
      </c>
      <c r="BQ302" s="26">
        <v>0</v>
      </c>
      <c r="BR302" s="26">
        <f t="shared" si="1164"/>
        <v>0</v>
      </c>
      <c r="BS302" s="26">
        <v>2</v>
      </c>
      <c r="BT302" s="26">
        <f t="shared" si="1165"/>
        <v>114164.56396799999</v>
      </c>
      <c r="BU302" s="26">
        <v>2</v>
      </c>
      <c r="BV302" s="26">
        <f t="shared" si="1166"/>
        <v>166489.98911999998</v>
      </c>
      <c r="BW302" s="26">
        <v>1</v>
      </c>
      <c r="BX302" s="26">
        <f t="shared" si="1167"/>
        <v>57082.281983999994</v>
      </c>
      <c r="BY302" s="26">
        <v>0</v>
      </c>
      <c r="BZ302" s="26">
        <f t="shared" si="1168"/>
        <v>0</v>
      </c>
      <c r="CA302" s="26">
        <v>7</v>
      </c>
      <c r="CB302" s="26">
        <f t="shared" si="1169"/>
        <v>399575.97388800001</v>
      </c>
      <c r="CC302" s="26"/>
      <c r="CD302" s="26">
        <f t="shared" si="1170"/>
        <v>0</v>
      </c>
      <c r="CE302" s="26">
        <v>1</v>
      </c>
      <c r="CF302" s="26">
        <f t="shared" si="1171"/>
        <v>60352.621055999989</v>
      </c>
      <c r="CG302" s="26">
        <v>0</v>
      </c>
      <c r="CH302" s="26">
        <f t="shared" si="1172"/>
        <v>0</v>
      </c>
      <c r="CI302" s="26">
        <v>8</v>
      </c>
      <c r="CJ302" s="26">
        <f t="shared" si="1173"/>
        <v>494713.11052799999</v>
      </c>
      <c r="CK302" s="26">
        <v>0</v>
      </c>
      <c r="CL302" s="26">
        <f t="shared" si="1174"/>
        <v>0</v>
      </c>
      <c r="CM302" s="27">
        <v>5</v>
      </c>
      <c r="CN302" s="27">
        <f t="shared" si="1175"/>
        <v>309195.69407999999</v>
      </c>
      <c r="CO302" s="26">
        <v>17</v>
      </c>
      <c r="CP302" s="26">
        <f t="shared" si="1176"/>
        <v>1051265.3598720003</v>
      </c>
      <c r="CQ302" s="26">
        <v>0</v>
      </c>
      <c r="CR302" s="26">
        <f t="shared" si="1177"/>
        <v>0</v>
      </c>
      <c r="CS302" s="26"/>
      <c r="CT302" s="26">
        <f t="shared" si="1178"/>
        <v>0</v>
      </c>
      <c r="CU302" s="26">
        <v>0</v>
      </c>
      <c r="CV302" s="26">
        <f t="shared" si="1179"/>
        <v>0</v>
      </c>
      <c r="CW302" s="26">
        <v>0</v>
      </c>
      <c r="CX302" s="26">
        <f t="shared" si="1180"/>
        <v>0</v>
      </c>
      <c r="CY302" s="26">
        <v>3</v>
      </c>
      <c r="CZ302" s="26">
        <f t="shared" si="1181"/>
        <v>185517.416448</v>
      </c>
      <c r="DA302" s="26">
        <v>0</v>
      </c>
      <c r="DB302" s="26">
        <f t="shared" si="1182"/>
        <v>0</v>
      </c>
      <c r="DC302" s="26">
        <v>0</v>
      </c>
      <c r="DD302" s="26">
        <f t="shared" si="1183"/>
        <v>0</v>
      </c>
      <c r="DE302" s="26">
        <v>0</v>
      </c>
      <c r="DF302" s="26">
        <f t="shared" si="1184"/>
        <v>0</v>
      </c>
      <c r="DG302" s="26"/>
      <c r="DH302" s="26"/>
      <c r="DI302" s="26"/>
      <c r="DJ302" s="26"/>
      <c r="DK302" s="26"/>
      <c r="DL302" s="26">
        <f t="shared" si="1185"/>
        <v>0</v>
      </c>
      <c r="DM302" s="26"/>
      <c r="DN302" s="26"/>
      <c r="DO302" s="26"/>
      <c r="DP302" s="26"/>
      <c r="DQ302" s="32">
        <f t="shared" si="1186"/>
        <v>284</v>
      </c>
      <c r="DR302" s="32">
        <f t="shared" si="1187"/>
        <v>16062419.003904002</v>
      </c>
    </row>
    <row r="303" spans="1:122" ht="30" x14ac:dyDescent="0.25">
      <c r="A303" s="28"/>
      <c r="B303" s="29">
        <v>264</v>
      </c>
      <c r="C303" s="23" t="s">
        <v>365</v>
      </c>
      <c r="D303" s="24">
        <f t="shared" si="1067"/>
        <v>18150.400000000001</v>
      </c>
      <c r="E303" s="30">
        <v>2.46</v>
      </c>
      <c r="F303" s="25">
        <v>1</v>
      </c>
      <c r="G303" s="24">
        <v>1.4</v>
      </c>
      <c r="H303" s="24">
        <v>1.68</v>
      </c>
      <c r="I303" s="24">
        <v>2.23</v>
      </c>
      <c r="J303" s="24">
        <v>2.39</v>
      </c>
      <c r="K303" s="26"/>
      <c r="L303" s="26">
        <f t="shared" si="1135"/>
        <v>0</v>
      </c>
      <c r="M303" s="26">
        <v>6</v>
      </c>
      <c r="N303" s="26">
        <f t="shared" si="1136"/>
        <v>487577.82528000005</v>
      </c>
      <c r="O303" s="26">
        <v>0</v>
      </c>
      <c r="P303" s="26">
        <f t="shared" si="1137"/>
        <v>0</v>
      </c>
      <c r="Q303" s="26"/>
      <c r="R303" s="26">
        <f t="shared" si="1138"/>
        <v>0</v>
      </c>
      <c r="S303" s="26">
        <v>1</v>
      </c>
      <c r="T303" s="26">
        <f t="shared" si="1139"/>
        <v>68760.975359999997</v>
      </c>
      <c r="U303" s="26">
        <v>19</v>
      </c>
      <c r="V303" s="26">
        <f t="shared" si="1140"/>
        <v>1306458.5318400001</v>
      </c>
      <c r="W303" s="26">
        <v>0</v>
      </c>
      <c r="X303" s="26">
        <f t="shared" si="1141"/>
        <v>0</v>
      </c>
      <c r="Y303" s="26">
        <v>0</v>
      </c>
      <c r="Z303" s="26">
        <f t="shared" si="1142"/>
        <v>0</v>
      </c>
      <c r="AA303" s="26">
        <v>0</v>
      </c>
      <c r="AB303" s="26">
        <f t="shared" si="1143"/>
        <v>0</v>
      </c>
      <c r="AC303" s="26">
        <v>0</v>
      </c>
      <c r="AD303" s="26">
        <f t="shared" si="1144"/>
        <v>0</v>
      </c>
      <c r="AE303" s="26"/>
      <c r="AF303" s="26">
        <f t="shared" si="1145"/>
        <v>0</v>
      </c>
      <c r="AG303" s="26">
        <v>0</v>
      </c>
      <c r="AH303" s="26">
        <f t="shared" si="1146"/>
        <v>0</v>
      </c>
      <c r="AI303" s="26"/>
      <c r="AJ303" s="26">
        <f t="shared" si="1147"/>
        <v>0</v>
      </c>
      <c r="AK303" s="26">
        <v>0</v>
      </c>
      <c r="AL303" s="26">
        <f t="shared" si="1148"/>
        <v>0</v>
      </c>
      <c r="AM303" s="26">
        <v>1</v>
      </c>
      <c r="AN303" s="26">
        <f t="shared" si="1149"/>
        <v>63760.177151999997</v>
      </c>
      <c r="AO303" s="26">
        <v>1</v>
      </c>
      <c r="AP303" s="26">
        <f t="shared" si="1150"/>
        <v>56884.079616000003</v>
      </c>
      <c r="AQ303" s="26">
        <v>0</v>
      </c>
      <c r="AR303" s="26">
        <f t="shared" si="1151"/>
        <v>0</v>
      </c>
      <c r="AS303" s="26">
        <v>11</v>
      </c>
      <c r="AT303" s="26">
        <f t="shared" si="1152"/>
        <v>756370.72895999998</v>
      </c>
      <c r="AU303" s="26">
        <v>14</v>
      </c>
      <c r="AV303" s="26">
        <f t="shared" si="1153"/>
        <v>910145.27385600004</v>
      </c>
      <c r="AW303" s="26">
        <v>0</v>
      </c>
      <c r="AX303" s="26">
        <f t="shared" si="1154"/>
        <v>0</v>
      </c>
      <c r="AY303" s="26">
        <v>0</v>
      </c>
      <c r="AZ303" s="26">
        <f t="shared" si="1155"/>
        <v>0</v>
      </c>
      <c r="BA303" s="26">
        <v>0</v>
      </c>
      <c r="BB303" s="26">
        <f t="shared" si="1156"/>
        <v>0</v>
      </c>
      <c r="BC303" s="26">
        <v>0</v>
      </c>
      <c r="BD303" s="26">
        <f t="shared" si="1157"/>
        <v>0</v>
      </c>
      <c r="BE303" s="26">
        <v>0</v>
      </c>
      <c r="BF303" s="26">
        <f t="shared" si="1158"/>
        <v>0</v>
      </c>
      <c r="BG303" s="26">
        <v>0</v>
      </c>
      <c r="BH303" s="26">
        <f t="shared" si="1159"/>
        <v>0</v>
      </c>
      <c r="BI303" s="26"/>
      <c r="BJ303" s="26">
        <f t="shared" si="1160"/>
        <v>0</v>
      </c>
      <c r="BK303" s="26">
        <v>0</v>
      </c>
      <c r="BL303" s="26">
        <f t="shared" si="1161"/>
        <v>0</v>
      </c>
      <c r="BM303" s="26">
        <v>0</v>
      </c>
      <c r="BN303" s="26">
        <f t="shared" si="1162"/>
        <v>0</v>
      </c>
      <c r="BO303" s="26">
        <v>0</v>
      </c>
      <c r="BP303" s="26">
        <f t="shared" si="1163"/>
        <v>0</v>
      </c>
      <c r="BQ303" s="26">
        <v>2</v>
      </c>
      <c r="BR303" s="26">
        <f t="shared" si="1164"/>
        <v>152274.30543360001</v>
      </c>
      <c r="BS303" s="26">
        <v>6</v>
      </c>
      <c r="BT303" s="26">
        <f t="shared" si="1165"/>
        <v>432068.96517120005</v>
      </c>
      <c r="BU303" s="26"/>
      <c r="BV303" s="26">
        <f t="shared" si="1166"/>
        <v>0</v>
      </c>
      <c r="BW303" s="26"/>
      <c r="BX303" s="26">
        <f t="shared" si="1167"/>
        <v>0</v>
      </c>
      <c r="BY303" s="26">
        <v>0</v>
      </c>
      <c r="BZ303" s="26">
        <f t="shared" si="1168"/>
        <v>0</v>
      </c>
      <c r="CA303" s="26">
        <v>4</v>
      </c>
      <c r="CB303" s="26">
        <f t="shared" si="1169"/>
        <v>288045.97678080003</v>
      </c>
      <c r="CC303" s="26">
        <v>0</v>
      </c>
      <c r="CD303" s="26">
        <f t="shared" si="1170"/>
        <v>0</v>
      </c>
      <c r="CE303" s="26">
        <v>0</v>
      </c>
      <c r="CF303" s="26">
        <f t="shared" si="1171"/>
        <v>0</v>
      </c>
      <c r="CG303" s="26">
        <v>0</v>
      </c>
      <c r="CH303" s="26">
        <f t="shared" si="1172"/>
        <v>0</v>
      </c>
      <c r="CI303" s="26">
        <v>8</v>
      </c>
      <c r="CJ303" s="26">
        <f t="shared" si="1173"/>
        <v>624099.61635840009</v>
      </c>
      <c r="CK303" s="26">
        <v>0</v>
      </c>
      <c r="CL303" s="26">
        <f t="shared" si="1174"/>
        <v>0</v>
      </c>
      <c r="CM303" s="27">
        <v>0</v>
      </c>
      <c r="CN303" s="27">
        <f t="shared" si="1175"/>
        <v>0</v>
      </c>
      <c r="CO303" s="26">
        <v>2</v>
      </c>
      <c r="CP303" s="26">
        <f t="shared" si="1176"/>
        <v>156024.90408960002</v>
      </c>
      <c r="CQ303" s="26">
        <v>0</v>
      </c>
      <c r="CR303" s="26">
        <f t="shared" si="1177"/>
        <v>0</v>
      </c>
      <c r="CS303" s="26"/>
      <c r="CT303" s="26">
        <f t="shared" si="1178"/>
        <v>0</v>
      </c>
      <c r="CU303" s="26">
        <v>0</v>
      </c>
      <c r="CV303" s="26">
        <f t="shared" si="1179"/>
        <v>0</v>
      </c>
      <c r="CW303" s="26">
        <v>0</v>
      </c>
      <c r="CX303" s="26">
        <f t="shared" si="1180"/>
        <v>0</v>
      </c>
      <c r="CY303" s="26"/>
      <c r="CZ303" s="26">
        <f t="shared" si="1181"/>
        <v>0</v>
      </c>
      <c r="DA303" s="26">
        <v>0</v>
      </c>
      <c r="DB303" s="26">
        <f t="shared" si="1182"/>
        <v>0</v>
      </c>
      <c r="DC303" s="26">
        <v>0</v>
      </c>
      <c r="DD303" s="26">
        <f t="shared" si="1183"/>
        <v>0</v>
      </c>
      <c r="DE303" s="26">
        <v>0</v>
      </c>
      <c r="DF303" s="26">
        <f t="shared" si="1184"/>
        <v>0</v>
      </c>
      <c r="DG303" s="26"/>
      <c r="DH303" s="26"/>
      <c r="DI303" s="26"/>
      <c r="DJ303" s="26"/>
      <c r="DK303" s="26"/>
      <c r="DL303" s="26">
        <f t="shared" si="1185"/>
        <v>0</v>
      </c>
      <c r="DM303" s="26"/>
      <c r="DN303" s="26"/>
      <c r="DO303" s="26"/>
      <c r="DP303" s="26"/>
      <c r="DQ303" s="32">
        <f t="shared" si="1186"/>
        <v>75</v>
      </c>
      <c r="DR303" s="32">
        <f t="shared" si="1187"/>
        <v>5302471.3598976005</v>
      </c>
    </row>
    <row r="304" spans="1:122" x14ac:dyDescent="0.25">
      <c r="A304" s="28"/>
      <c r="B304" s="29">
        <v>265</v>
      </c>
      <c r="C304" s="23" t="s">
        <v>366</v>
      </c>
      <c r="D304" s="24">
        <f t="shared" si="1067"/>
        <v>18150.400000000001</v>
      </c>
      <c r="E304" s="30">
        <v>0.73</v>
      </c>
      <c r="F304" s="25">
        <v>1</v>
      </c>
      <c r="G304" s="24">
        <v>1.4</v>
      </c>
      <c r="H304" s="24">
        <v>1.68</v>
      </c>
      <c r="I304" s="24">
        <v>2.23</v>
      </c>
      <c r="J304" s="24">
        <v>2.39</v>
      </c>
      <c r="K304" s="26"/>
      <c r="L304" s="26">
        <f t="shared" si="1135"/>
        <v>0</v>
      </c>
      <c r="M304" s="26"/>
      <c r="N304" s="26">
        <f t="shared" si="1136"/>
        <v>0</v>
      </c>
      <c r="O304" s="26"/>
      <c r="P304" s="26">
        <f t="shared" si="1137"/>
        <v>0</v>
      </c>
      <c r="Q304" s="26">
        <v>104</v>
      </c>
      <c r="R304" s="26">
        <f t="shared" si="1138"/>
        <v>2122086.6867200001</v>
      </c>
      <c r="S304" s="26"/>
      <c r="T304" s="26">
        <f t="shared" si="1139"/>
        <v>0</v>
      </c>
      <c r="U304" s="26">
        <v>129</v>
      </c>
      <c r="V304" s="26">
        <f t="shared" si="1140"/>
        <v>2632203.6787199997</v>
      </c>
      <c r="W304" s="26">
        <v>0</v>
      </c>
      <c r="X304" s="26">
        <f t="shared" si="1141"/>
        <v>0</v>
      </c>
      <c r="Y304" s="26">
        <v>0</v>
      </c>
      <c r="Z304" s="26">
        <f t="shared" si="1142"/>
        <v>0</v>
      </c>
      <c r="AA304" s="26">
        <v>0</v>
      </c>
      <c r="AB304" s="26">
        <f t="shared" si="1143"/>
        <v>0</v>
      </c>
      <c r="AC304" s="26"/>
      <c r="AD304" s="26">
        <f t="shared" si="1144"/>
        <v>0</v>
      </c>
      <c r="AE304" s="26">
        <v>8</v>
      </c>
      <c r="AF304" s="26">
        <f t="shared" si="1145"/>
        <v>150623.63545599999</v>
      </c>
      <c r="AG304" s="26">
        <v>12</v>
      </c>
      <c r="AH304" s="26">
        <f t="shared" si="1146"/>
        <v>227048.43571200001</v>
      </c>
      <c r="AI304" s="26">
        <v>25</v>
      </c>
      <c r="AJ304" s="26">
        <f t="shared" si="1147"/>
        <v>473017.57440000004</v>
      </c>
      <c r="AK304" s="26">
        <v>0</v>
      </c>
      <c r="AL304" s="26">
        <f t="shared" si="1148"/>
        <v>0</v>
      </c>
      <c r="AM304" s="26">
        <v>42</v>
      </c>
      <c r="AN304" s="26">
        <f t="shared" si="1149"/>
        <v>794669.52499199985</v>
      </c>
      <c r="AO304" s="26">
        <v>0</v>
      </c>
      <c r="AP304" s="26">
        <f t="shared" si="1150"/>
        <v>0</v>
      </c>
      <c r="AQ304" s="26">
        <v>0</v>
      </c>
      <c r="AR304" s="26">
        <f t="shared" si="1151"/>
        <v>0</v>
      </c>
      <c r="AS304" s="26">
        <v>124</v>
      </c>
      <c r="AT304" s="26">
        <f t="shared" si="1152"/>
        <v>2530180.2803200004</v>
      </c>
      <c r="AU304" s="26">
        <v>60</v>
      </c>
      <c r="AV304" s="26">
        <f t="shared" si="1153"/>
        <v>1157501.8291199999</v>
      </c>
      <c r="AW304" s="26">
        <v>0</v>
      </c>
      <c r="AX304" s="26">
        <f t="shared" si="1154"/>
        <v>0</v>
      </c>
      <c r="AY304" s="26">
        <v>0</v>
      </c>
      <c r="AZ304" s="26">
        <f t="shared" si="1155"/>
        <v>0</v>
      </c>
      <c r="BA304" s="26">
        <v>0</v>
      </c>
      <c r="BB304" s="26">
        <f t="shared" si="1156"/>
        <v>0</v>
      </c>
      <c r="BC304" s="26">
        <v>0</v>
      </c>
      <c r="BD304" s="26">
        <f t="shared" si="1157"/>
        <v>0</v>
      </c>
      <c r="BE304" s="26">
        <v>0</v>
      </c>
      <c r="BF304" s="26">
        <f t="shared" si="1158"/>
        <v>0</v>
      </c>
      <c r="BG304" s="26">
        <v>20</v>
      </c>
      <c r="BH304" s="26">
        <f t="shared" si="1159"/>
        <v>408093.59359999996</v>
      </c>
      <c r="BI304" s="26"/>
      <c r="BJ304" s="26">
        <f t="shared" si="1160"/>
        <v>0</v>
      </c>
      <c r="BK304" s="26">
        <v>0</v>
      </c>
      <c r="BL304" s="26">
        <f t="shared" si="1161"/>
        <v>0</v>
      </c>
      <c r="BM304" s="26">
        <v>7</v>
      </c>
      <c r="BN304" s="26">
        <f t="shared" si="1162"/>
        <v>218144.575488</v>
      </c>
      <c r="BO304" s="26"/>
      <c r="BP304" s="26">
        <f t="shared" si="1163"/>
        <v>0</v>
      </c>
      <c r="BQ304" s="26">
        <v>27</v>
      </c>
      <c r="BR304" s="26">
        <f t="shared" si="1164"/>
        <v>610025.7235968</v>
      </c>
      <c r="BS304" s="26">
        <v>29</v>
      </c>
      <c r="BT304" s="26">
        <f t="shared" si="1165"/>
        <v>619708.67159040004</v>
      </c>
      <c r="BU304" s="26">
        <v>10</v>
      </c>
      <c r="BV304" s="26">
        <f t="shared" si="1166"/>
        <v>311635.10783999995</v>
      </c>
      <c r="BW304" s="26">
        <v>8</v>
      </c>
      <c r="BX304" s="26">
        <f t="shared" si="1167"/>
        <v>170954.1163008</v>
      </c>
      <c r="BY304" s="26">
        <v>0</v>
      </c>
      <c r="BZ304" s="26">
        <f t="shared" si="1168"/>
        <v>0</v>
      </c>
      <c r="CA304" s="26">
        <v>40</v>
      </c>
      <c r="CB304" s="26">
        <f t="shared" si="1169"/>
        <v>854770.58150399989</v>
      </c>
      <c r="CC304" s="26">
        <v>13</v>
      </c>
      <c r="CD304" s="26">
        <f t="shared" si="1170"/>
        <v>293716.08913919993</v>
      </c>
      <c r="CE304" s="26">
        <v>12</v>
      </c>
      <c r="CF304" s="26">
        <f t="shared" si="1171"/>
        <v>271122.54382079997</v>
      </c>
      <c r="CG304" s="26">
        <v>0</v>
      </c>
      <c r="CH304" s="26">
        <f t="shared" si="1172"/>
        <v>0</v>
      </c>
      <c r="CI304" s="26">
        <v>40</v>
      </c>
      <c r="CJ304" s="26">
        <f t="shared" si="1173"/>
        <v>926001.46329599991</v>
      </c>
      <c r="CK304" s="26">
        <v>0</v>
      </c>
      <c r="CL304" s="26">
        <f t="shared" si="1174"/>
        <v>0</v>
      </c>
      <c r="CM304" s="27">
        <v>0</v>
      </c>
      <c r="CN304" s="27">
        <f t="shared" si="1175"/>
        <v>0</v>
      </c>
      <c r="CO304" s="26">
        <v>100</v>
      </c>
      <c r="CP304" s="26">
        <f t="shared" si="1176"/>
        <v>2315003.6582400003</v>
      </c>
      <c r="CQ304" s="26">
        <v>0</v>
      </c>
      <c r="CR304" s="26">
        <f t="shared" si="1177"/>
        <v>0</v>
      </c>
      <c r="CS304" s="26">
        <v>0</v>
      </c>
      <c r="CT304" s="26">
        <f t="shared" si="1178"/>
        <v>0</v>
      </c>
      <c r="CU304" s="26">
        <v>0</v>
      </c>
      <c r="CV304" s="26">
        <f t="shared" si="1179"/>
        <v>0</v>
      </c>
      <c r="CW304" s="26">
        <v>0</v>
      </c>
      <c r="CX304" s="26">
        <f t="shared" si="1180"/>
        <v>0</v>
      </c>
      <c r="CY304" s="26">
        <v>2</v>
      </c>
      <c r="CZ304" s="26">
        <f t="shared" si="1181"/>
        <v>46300.073164800007</v>
      </c>
      <c r="DA304" s="26">
        <v>1</v>
      </c>
      <c r="DB304" s="26">
        <f t="shared" si="1182"/>
        <v>22593.5453184</v>
      </c>
      <c r="DC304" s="26"/>
      <c r="DD304" s="26">
        <f t="shared" si="1183"/>
        <v>0</v>
      </c>
      <c r="DE304" s="26">
        <v>12</v>
      </c>
      <c r="DF304" s="26">
        <f t="shared" si="1184"/>
        <v>532005.64838400006</v>
      </c>
      <c r="DG304" s="26"/>
      <c r="DH304" s="26"/>
      <c r="DI304" s="26"/>
      <c r="DJ304" s="26"/>
      <c r="DK304" s="26"/>
      <c r="DL304" s="26">
        <f t="shared" si="1185"/>
        <v>0</v>
      </c>
      <c r="DM304" s="26"/>
      <c r="DN304" s="26"/>
      <c r="DO304" s="26"/>
      <c r="DP304" s="26"/>
      <c r="DQ304" s="32">
        <f t="shared" si="1186"/>
        <v>825</v>
      </c>
      <c r="DR304" s="32">
        <f t="shared" si="1187"/>
        <v>17687407.0367232</v>
      </c>
    </row>
    <row r="305" spans="1:122" x14ac:dyDescent="0.25">
      <c r="A305" s="28"/>
      <c r="B305" s="29">
        <v>266</v>
      </c>
      <c r="C305" s="23" t="s">
        <v>367</v>
      </c>
      <c r="D305" s="24">
        <f t="shared" si="1067"/>
        <v>18150.400000000001</v>
      </c>
      <c r="E305" s="30">
        <v>0.91</v>
      </c>
      <c r="F305" s="45">
        <v>1</v>
      </c>
      <c r="G305" s="24">
        <v>1.4</v>
      </c>
      <c r="H305" s="24">
        <v>1.68</v>
      </c>
      <c r="I305" s="24">
        <v>2.23</v>
      </c>
      <c r="J305" s="24">
        <v>2.39</v>
      </c>
      <c r="K305" s="26"/>
      <c r="L305" s="26">
        <f t="shared" si="1135"/>
        <v>0</v>
      </c>
      <c r="M305" s="26"/>
      <c r="N305" s="26">
        <f t="shared" si="1136"/>
        <v>0</v>
      </c>
      <c r="O305" s="26"/>
      <c r="P305" s="26">
        <f t="shared" si="1137"/>
        <v>0</v>
      </c>
      <c r="Q305" s="26"/>
      <c r="R305" s="26">
        <f t="shared" si="1138"/>
        <v>0</v>
      </c>
      <c r="S305" s="26"/>
      <c r="T305" s="26">
        <f t="shared" si="1139"/>
        <v>0</v>
      </c>
      <c r="U305" s="26">
        <v>2</v>
      </c>
      <c r="V305" s="26">
        <f t="shared" si="1140"/>
        <v>50871.941120000003</v>
      </c>
      <c r="W305" s="26"/>
      <c r="X305" s="26">
        <f t="shared" si="1141"/>
        <v>0</v>
      </c>
      <c r="Y305" s="26"/>
      <c r="Z305" s="26">
        <f t="shared" si="1142"/>
        <v>0</v>
      </c>
      <c r="AA305" s="26"/>
      <c r="AB305" s="26">
        <f t="shared" si="1143"/>
        <v>0</v>
      </c>
      <c r="AC305" s="26"/>
      <c r="AD305" s="26">
        <f t="shared" si="1144"/>
        <v>0</v>
      </c>
      <c r="AE305" s="26"/>
      <c r="AF305" s="26">
        <f t="shared" si="1145"/>
        <v>0</v>
      </c>
      <c r="AG305" s="26"/>
      <c r="AH305" s="26">
        <f t="shared" si="1146"/>
        <v>0</v>
      </c>
      <c r="AI305" s="26"/>
      <c r="AJ305" s="26">
        <f t="shared" si="1147"/>
        <v>0</v>
      </c>
      <c r="AK305" s="26"/>
      <c r="AL305" s="26">
        <f t="shared" si="1148"/>
        <v>0</v>
      </c>
      <c r="AM305" s="26"/>
      <c r="AN305" s="26">
        <f t="shared" si="1149"/>
        <v>0</v>
      </c>
      <c r="AO305" s="26"/>
      <c r="AP305" s="26">
        <f t="shared" si="1150"/>
        <v>0</v>
      </c>
      <c r="AQ305" s="26"/>
      <c r="AR305" s="26">
        <f t="shared" si="1151"/>
        <v>0</v>
      </c>
      <c r="AS305" s="26"/>
      <c r="AT305" s="26">
        <f t="shared" si="1152"/>
        <v>0</v>
      </c>
      <c r="AU305" s="26">
        <v>83</v>
      </c>
      <c r="AV305" s="26">
        <f t="shared" si="1153"/>
        <v>1996029.9806720002</v>
      </c>
      <c r="AW305" s="26"/>
      <c r="AX305" s="26">
        <f t="shared" si="1154"/>
        <v>0</v>
      </c>
      <c r="AY305" s="26"/>
      <c r="AZ305" s="26">
        <f t="shared" si="1155"/>
        <v>0</v>
      </c>
      <c r="BA305" s="26"/>
      <c r="BB305" s="26">
        <f t="shared" si="1156"/>
        <v>0</v>
      </c>
      <c r="BC305" s="26"/>
      <c r="BD305" s="26">
        <f t="shared" si="1157"/>
        <v>0</v>
      </c>
      <c r="BE305" s="26"/>
      <c r="BF305" s="26">
        <f t="shared" si="1158"/>
        <v>0</v>
      </c>
      <c r="BG305" s="26">
        <v>26</v>
      </c>
      <c r="BH305" s="26">
        <f t="shared" si="1159"/>
        <v>661335.23456000001</v>
      </c>
      <c r="BI305" s="26"/>
      <c r="BJ305" s="26">
        <f t="shared" si="1160"/>
        <v>0</v>
      </c>
      <c r="BK305" s="26"/>
      <c r="BL305" s="26">
        <f t="shared" si="1161"/>
        <v>0</v>
      </c>
      <c r="BM305" s="26">
        <v>2</v>
      </c>
      <c r="BN305" s="26">
        <f t="shared" si="1162"/>
        <v>77695.328255999993</v>
      </c>
      <c r="BO305" s="26"/>
      <c r="BP305" s="26">
        <f t="shared" si="1163"/>
        <v>0</v>
      </c>
      <c r="BQ305" s="26">
        <v>2</v>
      </c>
      <c r="BR305" s="26">
        <f t="shared" si="1164"/>
        <v>56329.112985599997</v>
      </c>
      <c r="BS305" s="26">
        <v>10</v>
      </c>
      <c r="BT305" s="26">
        <f t="shared" si="1165"/>
        <v>266383.98259199999</v>
      </c>
      <c r="BU305" s="26"/>
      <c r="BV305" s="26">
        <f t="shared" si="1166"/>
        <v>0</v>
      </c>
      <c r="BW305" s="26"/>
      <c r="BX305" s="26">
        <f t="shared" si="1167"/>
        <v>0</v>
      </c>
      <c r="BY305" s="26"/>
      <c r="BZ305" s="26">
        <f t="shared" si="1168"/>
        <v>0</v>
      </c>
      <c r="CA305" s="26">
        <v>20</v>
      </c>
      <c r="CB305" s="26">
        <f t="shared" si="1169"/>
        <v>532767.96518399997</v>
      </c>
      <c r="CC305" s="26"/>
      <c r="CD305" s="26">
        <f t="shared" si="1170"/>
        <v>0</v>
      </c>
      <c r="CE305" s="26"/>
      <c r="CF305" s="26">
        <f t="shared" si="1171"/>
        <v>0</v>
      </c>
      <c r="CG305" s="26"/>
      <c r="CH305" s="26">
        <f t="shared" si="1172"/>
        <v>0</v>
      </c>
      <c r="CI305" s="26">
        <v>46</v>
      </c>
      <c r="CJ305" s="26">
        <f t="shared" si="1173"/>
        <v>1327480.1799168002</v>
      </c>
      <c r="CK305" s="26"/>
      <c r="CL305" s="26">
        <f t="shared" si="1174"/>
        <v>0</v>
      </c>
      <c r="CM305" s="27"/>
      <c r="CN305" s="27">
        <f t="shared" si="1175"/>
        <v>0</v>
      </c>
      <c r="CO305" s="26">
        <v>49</v>
      </c>
      <c r="CP305" s="26">
        <f t="shared" si="1176"/>
        <v>1414054.9742592003</v>
      </c>
      <c r="CQ305" s="26"/>
      <c r="CR305" s="26">
        <f t="shared" si="1177"/>
        <v>0</v>
      </c>
      <c r="CS305" s="26"/>
      <c r="CT305" s="26">
        <f t="shared" si="1178"/>
        <v>0</v>
      </c>
      <c r="CU305" s="26"/>
      <c r="CV305" s="26">
        <f t="shared" si="1179"/>
        <v>0</v>
      </c>
      <c r="CW305" s="26"/>
      <c r="CX305" s="26">
        <f t="shared" si="1180"/>
        <v>0</v>
      </c>
      <c r="CY305" s="26">
        <v>4</v>
      </c>
      <c r="CZ305" s="26">
        <f t="shared" si="1181"/>
        <v>115433.0591232</v>
      </c>
      <c r="DA305" s="26"/>
      <c r="DB305" s="26">
        <f t="shared" si="1182"/>
        <v>0</v>
      </c>
      <c r="DC305" s="26"/>
      <c r="DD305" s="26">
        <f t="shared" si="1183"/>
        <v>0</v>
      </c>
      <c r="DE305" s="26"/>
      <c r="DF305" s="26">
        <f t="shared" si="1184"/>
        <v>0</v>
      </c>
      <c r="DG305" s="26"/>
      <c r="DH305" s="26"/>
      <c r="DI305" s="26"/>
      <c r="DJ305" s="26"/>
      <c r="DK305" s="26"/>
      <c r="DL305" s="26">
        <f t="shared" si="1185"/>
        <v>0</v>
      </c>
      <c r="DM305" s="26"/>
      <c r="DN305" s="26"/>
      <c r="DO305" s="26"/>
      <c r="DP305" s="26"/>
      <c r="DQ305" s="32">
        <f t="shared" si="1186"/>
        <v>244</v>
      </c>
      <c r="DR305" s="32">
        <f t="shared" si="1187"/>
        <v>6498381.7586688008</v>
      </c>
    </row>
    <row r="306" spans="1:122" ht="30" customHeight="1" x14ac:dyDescent="0.25">
      <c r="A306" s="28"/>
      <c r="B306" s="29">
        <v>267</v>
      </c>
      <c r="C306" s="23" t="s">
        <v>368</v>
      </c>
      <c r="D306" s="24">
        <f t="shared" si="1067"/>
        <v>18150.400000000001</v>
      </c>
      <c r="E306" s="30">
        <v>0.86</v>
      </c>
      <c r="F306" s="25">
        <v>1</v>
      </c>
      <c r="G306" s="24">
        <v>1.4</v>
      </c>
      <c r="H306" s="24">
        <v>1.68</v>
      </c>
      <c r="I306" s="24">
        <v>2.23</v>
      </c>
      <c r="J306" s="24">
        <v>2.39</v>
      </c>
      <c r="K306" s="26"/>
      <c r="L306" s="26">
        <f t="shared" si="1135"/>
        <v>0</v>
      </c>
      <c r="M306" s="26">
        <v>16</v>
      </c>
      <c r="N306" s="26">
        <f t="shared" si="1136"/>
        <v>454544.09728000005</v>
      </c>
      <c r="O306" s="26"/>
      <c r="P306" s="26">
        <f t="shared" si="1137"/>
        <v>0</v>
      </c>
      <c r="Q306" s="26">
        <v>240</v>
      </c>
      <c r="R306" s="26">
        <f t="shared" si="1138"/>
        <v>5769213.5424000006</v>
      </c>
      <c r="S306" s="26"/>
      <c r="T306" s="26">
        <f t="shared" si="1139"/>
        <v>0</v>
      </c>
      <c r="U306" s="26">
        <v>140</v>
      </c>
      <c r="V306" s="26">
        <f t="shared" si="1140"/>
        <v>3365374.5664000004</v>
      </c>
      <c r="W306" s="26">
        <v>0</v>
      </c>
      <c r="X306" s="26">
        <f t="shared" si="1141"/>
        <v>0</v>
      </c>
      <c r="Y306" s="26">
        <v>0</v>
      </c>
      <c r="Z306" s="26">
        <f t="shared" si="1142"/>
        <v>0</v>
      </c>
      <c r="AA306" s="26">
        <v>0</v>
      </c>
      <c r="AB306" s="26">
        <f t="shared" si="1143"/>
        <v>0</v>
      </c>
      <c r="AC306" s="26">
        <v>32</v>
      </c>
      <c r="AD306" s="26">
        <f t="shared" si="1144"/>
        <v>671326.66675199999</v>
      </c>
      <c r="AE306" s="26">
        <v>12</v>
      </c>
      <c r="AF306" s="26">
        <f t="shared" si="1145"/>
        <v>266170.53388799995</v>
      </c>
      <c r="AG306" s="26">
        <v>6</v>
      </c>
      <c r="AH306" s="26">
        <f t="shared" si="1146"/>
        <v>133740.85939200001</v>
      </c>
      <c r="AI306" s="26">
        <v>8</v>
      </c>
      <c r="AJ306" s="26">
        <f t="shared" si="1147"/>
        <v>178321.14585600002</v>
      </c>
      <c r="AK306" s="26">
        <v>0</v>
      </c>
      <c r="AL306" s="26">
        <f t="shared" si="1148"/>
        <v>0</v>
      </c>
      <c r="AM306" s="26">
        <v>53</v>
      </c>
      <c r="AN306" s="26">
        <f t="shared" si="1149"/>
        <v>1181377.5912960002</v>
      </c>
      <c r="AO306" s="26">
        <v>22</v>
      </c>
      <c r="AP306" s="26">
        <f t="shared" si="1150"/>
        <v>437498.69363200001</v>
      </c>
      <c r="AQ306" s="26">
        <v>0</v>
      </c>
      <c r="AR306" s="26">
        <f t="shared" si="1151"/>
        <v>0</v>
      </c>
      <c r="AS306" s="26">
        <v>107</v>
      </c>
      <c r="AT306" s="26">
        <f t="shared" si="1152"/>
        <v>2572107.70432</v>
      </c>
      <c r="AU306" s="26">
        <v>100</v>
      </c>
      <c r="AV306" s="26">
        <f t="shared" si="1153"/>
        <v>2272720.4864000003</v>
      </c>
      <c r="AW306" s="26">
        <v>0</v>
      </c>
      <c r="AX306" s="26">
        <f t="shared" si="1154"/>
        <v>0</v>
      </c>
      <c r="AY306" s="26">
        <v>0</v>
      </c>
      <c r="AZ306" s="26">
        <f t="shared" si="1155"/>
        <v>0</v>
      </c>
      <c r="BA306" s="26">
        <v>0</v>
      </c>
      <c r="BB306" s="26">
        <f t="shared" si="1156"/>
        <v>0</v>
      </c>
      <c r="BC306" s="26">
        <v>0</v>
      </c>
      <c r="BD306" s="26">
        <f t="shared" si="1157"/>
        <v>0</v>
      </c>
      <c r="BE306" s="26">
        <v>0</v>
      </c>
      <c r="BF306" s="26">
        <f t="shared" si="1158"/>
        <v>0</v>
      </c>
      <c r="BG306" s="26">
        <v>10</v>
      </c>
      <c r="BH306" s="26">
        <f t="shared" si="1159"/>
        <v>240383.8976</v>
      </c>
      <c r="BI306" s="26">
        <v>4</v>
      </c>
      <c r="BJ306" s="26">
        <f t="shared" si="1160"/>
        <v>90908.819456000012</v>
      </c>
      <c r="BK306" s="26"/>
      <c r="BL306" s="26">
        <f t="shared" si="1161"/>
        <v>0</v>
      </c>
      <c r="BM306" s="26">
        <v>4</v>
      </c>
      <c r="BN306" s="26">
        <f t="shared" si="1162"/>
        <v>146852.70835200002</v>
      </c>
      <c r="BO306" s="26"/>
      <c r="BP306" s="26">
        <f t="shared" si="1163"/>
        <v>0</v>
      </c>
      <c r="BQ306" s="26">
        <v>14</v>
      </c>
      <c r="BR306" s="26">
        <f t="shared" si="1164"/>
        <v>372638.74744319997</v>
      </c>
      <c r="BS306" s="26">
        <v>55</v>
      </c>
      <c r="BT306" s="26">
        <f t="shared" si="1165"/>
        <v>1384611.2501759999</v>
      </c>
      <c r="BU306" s="26">
        <v>25</v>
      </c>
      <c r="BV306" s="26">
        <f t="shared" si="1166"/>
        <v>917829.42720000003</v>
      </c>
      <c r="BW306" s="26">
        <v>24</v>
      </c>
      <c r="BX306" s="26">
        <f t="shared" si="1167"/>
        <v>604194.0000768</v>
      </c>
      <c r="BY306" s="26">
        <v>0</v>
      </c>
      <c r="BZ306" s="26">
        <f t="shared" si="1168"/>
        <v>0</v>
      </c>
      <c r="CA306" s="26">
        <v>58</v>
      </c>
      <c r="CB306" s="26">
        <f t="shared" si="1169"/>
        <v>1460135.5001856002</v>
      </c>
      <c r="CC306" s="26">
        <v>35</v>
      </c>
      <c r="CD306" s="26">
        <f t="shared" si="1170"/>
        <v>931596.86860799999</v>
      </c>
      <c r="CE306" s="26">
        <v>22</v>
      </c>
      <c r="CF306" s="26">
        <f t="shared" si="1171"/>
        <v>585575.17455359991</v>
      </c>
      <c r="CG306" s="26">
        <v>0</v>
      </c>
      <c r="CH306" s="26">
        <f t="shared" si="1172"/>
        <v>0</v>
      </c>
      <c r="CI306" s="26">
        <v>80</v>
      </c>
      <c r="CJ306" s="26">
        <f t="shared" si="1173"/>
        <v>2181811.6669439999</v>
      </c>
      <c r="CK306" s="26">
        <v>0</v>
      </c>
      <c r="CL306" s="26">
        <f t="shared" si="1174"/>
        <v>0</v>
      </c>
      <c r="CM306" s="27">
        <v>0</v>
      </c>
      <c r="CN306" s="27">
        <f t="shared" si="1175"/>
        <v>0</v>
      </c>
      <c r="CO306" s="26">
        <v>200</v>
      </c>
      <c r="CP306" s="26">
        <f t="shared" si="1176"/>
        <v>5454529.1673600012</v>
      </c>
      <c r="CQ306" s="26">
        <v>0</v>
      </c>
      <c r="CR306" s="26">
        <f t="shared" si="1177"/>
        <v>0</v>
      </c>
      <c r="CS306" s="26"/>
      <c r="CT306" s="26">
        <f t="shared" si="1178"/>
        <v>0</v>
      </c>
      <c r="CU306" s="26">
        <v>0</v>
      </c>
      <c r="CV306" s="26">
        <f t="shared" si="1179"/>
        <v>0</v>
      </c>
      <c r="CW306" s="26">
        <v>0</v>
      </c>
      <c r="CX306" s="26">
        <f t="shared" si="1180"/>
        <v>0</v>
      </c>
      <c r="CY306" s="26">
        <v>10</v>
      </c>
      <c r="CZ306" s="26">
        <f t="shared" si="1181"/>
        <v>272726.45836799999</v>
      </c>
      <c r="DA306" s="26">
        <v>1</v>
      </c>
      <c r="DB306" s="26">
        <f t="shared" si="1182"/>
        <v>26617.053388799999</v>
      </c>
      <c r="DC306" s="26">
        <v>10</v>
      </c>
      <c r="DD306" s="26">
        <f t="shared" si="1183"/>
        <v>522132.55680000002</v>
      </c>
      <c r="DE306" s="26">
        <v>7</v>
      </c>
      <c r="DF306" s="26">
        <f t="shared" si="1184"/>
        <v>365602.05516800005</v>
      </c>
      <c r="DG306" s="26"/>
      <c r="DH306" s="26"/>
      <c r="DI306" s="26"/>
      <c r="DJ306" s="26"/>
      <c r="DK306" s="26"/>
      <c r="DL306" s="26">
        <f t="shared" si="1185"/>
        <v>0</v>
      </c>
      <c r="DM306" s="26"/>
      <c r="DN306" s="26"/>
      <c r="DO306" s="26"/>
      <c r="DP306" s="26"/>
      <c r="DQ306" s="32">
        <f t="shared" si="1186"/>
        <v>1295</v>
      </c>
      <c r="DR306" s="32">
        <f t="shared" si="1187"/>
        <v>32860541.239296004</v>
      </c>
    </row>
    <row r="307" spans="1:122" ht="36" customHeight="1" x14ac:dyDescent="0.25">
      <c r="A307" s="28"/>
      <c r="B307" s="29">
        <v>268</v>
      </c>
      <c r="C307" s="23" t="s">
        <v>369</v>
      </c>
      <c r="D307" s="24">
        <f t="shared" si="1067"/>
        <v>18150.400000000001</v>
      </c>
      <c r="E307" s="30">
        <v>1.24</v>
      </c>
      <c r="F307" s="25">
        <v>1</v>
      </c>
      <c r="G307" s="24">
        <v>1.4</v>
      </c>
      <c r="H307" s="24">
        <v>1.68</v>
      </c>
      <c r="I307" s="24">
        <v>2.23</v>
      </c>
      <c r="J307" s="24">
        <v>2.39</v>
      </c>
      <c r="K307" s="26"/>
      <c r="L307" s="26">
        <f t="shared" si="1135"/>
        <v>0</v>
      </c>
      <c r="M307" s="26"/>
      <c r="N307" s="26">
        <f t="shared" si="1136"/>
        <v>0</v>
      </c>
      <c r="O307" s="26"/>
      <c r="P307" s="26">
        <f t="shared" si="1137"/>
        <v>0</v>
      </c>
      <c r="Q307" s="26">
        <v>61</v>
      </c>
      <c r="R307" s="26">
        <f t="shared" si="1138"/>
        <v>2114260.2342400001</v>
      </c>
      <c r="S307" s="26"/>
      <c r="T307" s="26">
        <f t="shared" si="1139"/>
        <v>0</v>
      </c>
      <c r="U307" s="26">
        <v>22</v>
      </c>
      <c r="V307" s="26">
        <f t="shared" si="1140"/>
        <v>762520.08448000008</v>
      </c>
      <c r="W307" s="26">
        <v>0</v>
      </c>
      <c r="X307" s="26">
        <f t="shared" si="1141"/>
        <v>0</v>
      </c>
      <c r="Y307" s="26">
        <v>0</v>
      </c>
      <c r="Z307" s="26">
        <f t="shared" si="1142"/>
        <v>0</v>
      </c>
      <c r="AA307" s="26">
        <v>0</v>
      </c>
      <c r="AB307" s="26">
        <f t="shared" si="1143"/>
        <v>0</v>
      </c>
      <c r="AC307" s="26">
        <v>1</v>
      </c>
      <c r="AD307" s="26">
        <f t="shared" si="1144"/>
        <v>30248.730624</v>
      </c>
      <c r="AE307" s="26">
        <v>0</v>
      </c>
      <c r="AF307" s="26">
        <f t="shared" si="1145"/>
        <v>0</v>
      </c>
      <c r="AG307" s="26">
        <v>0</v>
      </c>
      <c r="AH307" s="26">
        <f t="shared" si="1146"/>
        <v>0</v>
      </c>
      <c r="AI307" s="26">
        <v>2</v>
      </c>
      <c r="AJ307" s="26">
        <f t="shared" si="1147"/>
        <v>64278.552576000002</v>
      </c>
      <c r="AK307" s="26">
        <v>0</v>
      </c>
      <c r="AL307" s="26">
        <f t="shared" si="1148"/>
        <v>0</v>
      </c>
      <c r="AM307" s="26">
        <v>1</v>
      </c>
      <c r="AN307" s="26">
        <f t="shared" si="1149"/>
        <v>32139.276288000001</v>
      </c>
      <c r="AO307" s="26"/>
      <c r="AP307" s="26">
        <f t="shared" si="1150"/>
        <v>0</v>
      </c>
      <c r="AQ307" s="26">
        <v>0</v>
      </c>
      <c r="AR307" s="26">
        <f t="shared" si="1151"/>
        <v>0</v>
      </c>
      <c r="AS307" s="26">
        <v>28</v>
      </c>
      <c r="AT307" s="26">
        <f t="shared" si="1152"/>
        <v>970480.10752000008</v>
      </c>
      <c r="AU307" s="26">
        <v>82</v>
      </c>
      <c r="AV307" s="26">
        <f t="shared" si="1153"/>
        <v>2687095.5704319999</v>
      </c>
      <c r="AW307" s="26">
        <v>0</v>
      </c>
      <c r="AX307" s="26">
        <f t="shared" si="1154"/>
        <v>0</v>
      </c>
      <c r="AY307" s="26">
        <v>0</v>
      </c>
      <c r="AZ307" s="26">
        <f t="shared" si="1155"/>
        <v>0</v>
      </c>
      <c r="BA307" s="26">
        <v>0</v>
      </c>
      <c r="BB307" s="26">
        <f t="shared" si="1156"/>
        <v>0</v>
      </c>
      <c r="BC307" s="26">
        <v>0</v>
      </c>
      <c r="BD307" s="26">
        <f t="shared" si="1157"/>
        <v>0</v>
      </c>
      <c r="BE307" s="26">
        <v>0</v>
      </c>
      <c r="BF307" s="26">
        <f t="shared" si="1158"/>
        <v>0</v>
      </c>
      <c r="BG307" s="26">
        <v>8</v>
      </c>
      <c r="BH307" s="26">
        <f t="shared" si="1159"/>
        <v>277280.03072000004</v>
      </c>
      <c r="BI307" s="26">
        <v>0</v>
      </c>
      <c r="BJ307" s="26">
        <f t="shared" si="1160"/>
        <v>0</v>
      </c>
      <c r="BK307" s="26">
        <v>0</v>
      </c>
      <c r="BL307" s="26">
        <f t="shared" si="1161"/>
        <v>0</v>
      </c>
      <c r="BM307" s="26">
        <v>0</v>
      </c>
      <c r="BN307" s="26">
        <f t="shared" si="1162"/>
        <v>0</v>
      </c>
      <c r="BO307" s="26">
        <v>0</v>
      </c>
      <c r="BP307" s="26">
        <f t="shared" si="1163"/>
        <v>0</v>
      </c>
      <c r="BQ307" s="26"/>
      <c r="BR307" s="26">
        <f t="shared" si="1164"/>
        <v>0</v>
      </c>
      <c r="BS307" s="26">
        <v>20</v>
      </c>
      <c r="BT307" s="26">
        <f t="shared" si="1165"/>
        <v>725969.53497599985</v>
      </c>
      <c r="BU307" s="26">
        <v>1</v>
      </c>
      <c r="BV307" s="26">
        <f t="shared" si="1166"/>
        <v>52935.278591999995</v>
      </c>
      <c r="BW307" s="26">
        <v>9</v>
      </c>
      <c r="BX307" s="26">
        <f t="shared" si="1167"/>
        <v>326686.29073919996</v>
      </c>
      <c r="BY307" s="26">
        <v>0</v>
      </c>
      <c r="BZ307" s="26">
        <f t="shared" si="1168"/>
        <v>0</v>
      </c>
      <c r="CA307" s="26">
        <v>21</v>
      </c>
      <c r="CB307" s="26">
        <f t="shared" si="1169"/>
        <v>762268.01172479999</v>
      </c>
      <c r="CC307" s="26"/>
      <c r="CD307" s="26">
        <f t="shared" si="1170"/>
        <v>0</v>
      </c>
      <c r="CE307" s="26"/>
      <c r="CF307" s="26">
        <f t="shared" si="1171"/>
        <v>0</v>
      </c>
      <c r="CG307" s="26">
        <v>0</v>
      </c>
      <c r="CH307" s="26">
        <f t="shared" si="1172"/>
        <v>0</v>
      </c>
      <c r="CI307" s="26">
        <v>10</v>
      </c>
      <c r="CJ307" s="26">
        <f t="shared" si="1173"/>
        <v>393233.498112</v>
      </c>
      <c r="CK307" s="26">
        <v>0</v>
      </c>
      <c r="CL307" s="26">
        <f t="shared" si="1174"/>
        <v>0</v>
      </c>
      <c r="CM307" s="27">
        <v>0</v>
      </c>
      <c r="CN307" s="27">
        <f t="shared" si="1175"/>
        <v>0</v>
      </c>
      <c r="CO307" s="26">
        <v>48</v>
      </c>
      <c r="CP307" s="26">
        <f t="shared" si="1176"/>
        <v>1887520.7909376002</v>
      </c>
      <c r="CQ307" s="26">
        <v>0</v>
      </c>
      <c r="CR307" s="26">
        <f t="shared" si="1177"/>
        <v>0</v>
      </c>
      <c r="CS307" s="26">
        <v>0</v>
      </c>
      <c r="CT307" s="26">
        <f t="shared" si="1178"/>
        <v>0</v>
      </c>
      <c r="CU307" s="26">
        <v>0</v>
      </c>
      <c r="CV307" s="26">
        <f t="shared" si="1179"/>
        <v>0</v>
      </c>
      <c r="CW307" s="26">
        <v>0</v>
      </c>
      <c r="CX307" s="26">
        <f t="shared" si="1180"/>
        <v>0</v>
      </c>
      <c r="CY307" s="26">
        <v>8</v>
      </c>
      <c r="CZ307" s="26">
        <f t="shared" si="1181"/>
        <v>314586.79848960001</v>
      </c>
      <c r="DA307" s="26">
        <v>2</v>
      </c>
      <c r="DB307" s="26">
        <f t="shared" si="1182"/>
        <v>76756.153958399998</v>
      </c>
      <c r="DC307" s="26">
        <v>8</v>
      </c>
      <c r="DD307" s="26">
        <f t="shared" si="1183"/>
        <v>602273.83296000003</v>
      </c>
      <c r="DE307" s="26"/>
      <c r="DF307" s="26">
        <f t="shared" si="1184"/>
        <v>0</v>
      </c>
      <c r="DG307" s="26"/>
      <c r="DH307" s="26"/>
      <c r="DI307" s="26"/>
      <c r="DJ307" s="26"/>
      <c r="DK307" s="26"/>
      <c r="DL307" s="26">
        <f t="shared" si="1185"/>
        <v>0</v>
      </c>
      <c r="DM307" s="26"/>
      <c r="DN307" s="26"/>
      <c r="DO307" s="26"/>
      <c r="DP307" s="26"/>
      <c r="DQ307" s="32">
        <f t="shared" si="1186"/>
        <v>332</v>
      </c>
      <c r="DR307" s="32">
        <f t="shared" si="1187"/>
        <v>12080532.777369604</v>
      </c>
    </row>
    <row r="308" spans="1:122" ht="36" customHeight="1" x14ac:dyDescent="0.25">
      <c r="A308" s="28"/>
      <c r="B308" s="29">
        <v>269</v>
      </c>
      <c r="C308" s="23" t="s">
        <v>370</v>
      </c>
      <c r="D308" s="24">
        <f t="shared" si="1067"/>
        <v>18150.400000000001</v>
      </c>
      <c r="E308" s="30">
        <v>1.78</v>
      </c>
      <c r="F308" s="25">
        <v>1</v>
      </c>
      <c r="G308" s="24">
        <v>1.4</v>
      </c>
      <c r="H308" s="24">
        <v>1.68</v>
      </c>
      <c r="I308" s="24">
        <v>2.23</v>
      </c>
      <c r="J308" s="24">
        <v>2.39</v>
      </c>
      <c r="K308" s="26"/>
      <c r="L308" s="26">
        <f t="shared" si="1135"/>
        <v>0</v>
      </c>
      <c r="M308" s="26"/>
      <c r="N308" s="26">
        <f t="shared" si="1136"/>
        <v>0</v>
      </c>
      <c r="O308" s="26"/>
      <c r="P308" s="26">
        <f t="shared" si="1137"/>
        <v>0</v>
      </c>
      <c r="Q308" s="26"/>
      <c r="R308" s="26">
        <f t="shared" si="1138"/>
        <v>0</v>
      </c>
      <c r="S308" s="26"/>
      <c r="T308" s="26">
        <f t="shared" si="1139"/>
        <v>0</v>
      </c>
      <c r="U308" s="26"/>
      <c r="V308" s="26">
        <f t="shared" si="1140"/>
        <v>0</v>
      </c>
      <c r="W308" s="26"/>
      <c r="X308" s="26">
        <f t="shared" si="1141"/>
        <v>0</v>
      </c>
      <c r="Y308" s="26"/>
      <c r="Z308" s="26">
        <f t="shared" si="1142"/>
        <v>0</v>
      </c>
      <c r="AA308" s="26"/>
      <c r="AB308" s="26">
        <f t="shared" si="1143"/>
        <v>0</v>
      </c>
      <c r="AC308" s="26"/>
      <c r="AD308" s="26">
        <f t="shared" si="1144"/>
        <v>0</v>
      </c>
      <c r="AE308" s="26"/>
      <c r="AF308" s="26">
        <f t="shared" si="1145"/>
        <v>0</v>
      </c>
      <c r="AG308" s="26"/>
      <c r="AH308" s="26">
        <f t="shared" si="1146"/>
        <v>0</v>
      </c>
      <c r="AI308" s="26"/>
      <c r="AJ308" s="26">
        <f t="shared" si="1147"/>
        <v>0</v>
      </c>
      <c r="AK308" s="26"/>
      <c r="AL308" s="26">
        <f t="shared" si="1148"/>
        <v>0</v>
      </c>
      <c r="AM308" s="26"/>
      <c r="AN308" s="26">
        <f t="shared" si="1149"/>
        <v>0</v>
      </c>
      <c r="AO308" s="26"/>
      <c r="AP308" s="26">
        <f t="shared" si="1150"/>
        <v>0</v>
      </c>
      <c r="AQ308" s="26"/>
      <c r="AR308" s="26">
        <f t="shared" si="1151"/>
        <v>0</v>
      </c>
      <c r="AS308" s="26"/>
      <c r="AT308" s="26">
        <f t="shared" si="1152"/>
        <v>0</v>
      </c>
      <c r="AU308" s="26">
        <v>40</v>
      </c>
      <c r="AV308" s="26">
        <f t="shared" si="1153"/>
        <v>1881601.1468800001</v>
      </c>
      <c r="AW308" s="26"/>
      <c r="AX308" s="26">
        <f t="shared" si="1154"/>
        <v>0</v>
      </c>
      <c r="AY308" s="26"/>
      <c r="AZ308" s="26">
        <f t="shared" si="1155"/>
        <v>0</v>
      </c>
      <c r="BA308" s="26"/>
      <c r="BB308" s="26">
        <f t="shared" si="1156"/>
        <v>0</v>
      </c>
      <c r="BC308" s="26"/>
      <c r="BD308" s="26">
        <f t="shared" si="1157"/>
        <v>0</v>
      </c>
      <c r="BE308" s="26"/>
      <c r="BF308" s="26">
        <f t="shared" si="1158"/>
        <v>0</v>
      </c>
      <c r="BG308" s="26">
        <v>5</v>
      </c>
      <c r="BH308" s="26">
        <f t="shared" si="1159"/>
        <v>248769.3824</v>
      </c>
      <c r="BI308" s="26"/>
      <c r="BJ308" s="26">
        <f t="shared" si="1160"/>
        <v>0</v>
      </c>
      <c r="BK308" s="26"/>
      <c r="BL308" s="26">
        <f t="shared" si="1161"/>
        <v>0</v>
      </c>
      <c r="BM308" s="26"/>
      <c r="BN308" s="26">
        <f t="shared" si="1162"/>
        <v>0</v>
      </c>
      <c r="BO308" s="26"/>
      <c r="BP308" s="26">
        <f t="shared" si="1163"/>
        <v>0</v>
      </c>
      <c r="BQ308" s="26"/>
      <c r="BR308" s="26">
        <f t="shared" si="1164"/>
        <v>0</v>
      </c>
      <c r="BS308" s="26">
        <v>3</v>
      </c>
      <c r="BT308" s="26">
        <f t="shared" si="1165"/>
        <v>156317.6337408</v>
      </c>
      <c r="BU308" s="26"/>
      <c r="BV308" s="26">
        <f t="shared" si="1166"/>
        <v>0</v>
      </c>
      <c r="BW308" s="26">
        <v>6</v>
      </c>
      <c r="BX308" s="26">
        <f t="shared" si="1167"/>
        <v>312635.26748159999</v>
      </c>
      <c r="BY308" s="26"/>
      <c r="BZ308" s="26">
        <f t="shared" si="1168"/>
        <v>0</v>
      </c>
      <c r="CA308" s="26">
        <v>5</v>
      </c>
      <c r="CB308" s="26">
        <f t="shared" si="1169"/>
        <v>260529.38956799998</v>
      </c>
      <c r="CC308" s="26"/>
      <c r="CD308" s="26">
        <f t="shared" si="1170"/>
        <v>0</v>
      </c>
      <c r="CE308" s="26"/>
      <c r="CF308" s="26">
        <f t="shared" si="1171"/>
        <v>0</v>
      </c>
      <c r="CG308" s="26"/>
      <c r="CH308" s="26">
        <f t="shared" si="1172"/>
        <v>0</v>
      </c>
      <c r="CI308" s="26">
        <v>8</v>
      </c>
      <c r="CJ308" s="26">
        <f t="shared" si="1173"/>
        <v>451584.27525120002</v>
      </c>
      <c r="CK308" s="26"/>
      <c r="CL308" s="26">
        <f t="shared" si="1174"/>
        <v>0</v>
      </c>
      <c r="CM308" s="27"/>
      <c r="CN308" s="27">
        <f t="shared" si="1175"/>
        <v>0</v>
      </c>
      <c r="CO308" s="26">
        <v>15</v>
      </c>
      <c r="CP308" s="26">
        <f t="shared" si="1176"/>
        <v>846720.51609599998</v>
      </c>
      <c r="CQ308" s="26"/>
      <c r="CR308" s="26">
        <f t="shared" si="1177"/>
        <v>0</v>
      </c>
      <c r="CS308" s="26"/>
      <c r="CT308" s="26">
        <f t="shared" si="1178"/>
        <v>0</v>
      </c>
      <c r="CU308" s="26"/>
      <c r="CV308" s="26">
        <f t="shared" si="1179"/>
        <v>0</v>
      </c>
      <c r="CW308" s="26"/>
      <c r="CX308" s="26">
        <f t="shared" si="1180"/>
        <v>0</v>
      </c>
      <c r="CY308" s="26">
        <v>6</v>
      </c>
      <c r="CZ308" s="26">
        <f t="shared" si="1181"/>
        <v>338688.20643840003</v>
      </c>
      <c r="DA308" s="26"/>
      <c r="DB308" s="26">
        <f t="shared" si="1182"/>
        <v>0</v>
      </c>
      <c r="DC308" s="26"/>
      <c r="DD308" s="26">
        <f t="shared" si="1183"/>
        <v>0</v>
      </c>
      <c r="DE308" s="26"/>
      <c r="DF308" s="26">
        <f t="shared" si="1184"/>
        <v>0</v>
      </c>
      <c r="DG308" s="26"/>
      <c r="DH308" s="26"/>
      <c r="DI308" s="26"/>
      <c r="DJ308" s="26"/>
      <c r="DK308" s="26"/>
      <c r="DL308" s="26">
        <f t="shared" si="1185"/>
        <v>0</v>
      </c>
      <c r="DM308" s="26"/>
      <c r="DN308" s="26"/>
      <c r="DO308" s="26"/>
      <c r="DP308" s="26"/>
      <c r="DQ308" s="32">
        <f t="shared" si="1186"/>
        <v>88</v>
      </c>
      <c r="DR308" s="32">
        <f t="shared" si="1187"/>
        <v>4496845.8178560007</v>
      </c>
    </row>
    <row r="309" spans="1:122" ht="30" x14ac:dyDescent="0.25">
      <c r="A309" s="28"/>
      <c r="B309" s="29">
        <v>270</v>
      </c>
      <c r="C309" s="23" t="s">
        <v>371</v>
      </c>
      <c r="D309" s="24">
        <f t="shared" si="1067"/>
        <v>18150.400000000001</v>
      </c>
      <c r="E309" s="30">
        <v>1.1299999999999999</v>
      </c>
      <c r="F309" s="25">
        <v>1</v>
      </c>
      <c r="G309" s="24">
        <v>1.4</v>
      </c>
      <c r="H309" s="24">
        <v>1.68</v>
      </c>
      <c r="I309" s="24">
        <v>2.23</v>
      </c>
      <c r="J309" s="24">
        <v>2.39</v>
      </c>
      <c r="K309" s="26"/>
      <c r="L309" s="26">
        <f t="shared" si="1135"/>
        <v>0</v>
      </c>
      <c r="M309" s="26">
        <v>4</v>
      </c>
      <c r="N309" s="26">
        <f t="shared" si="1136"/>
        <v>149312.45056</v>
      </c>
      <c r="O309" s="26"/>
      <c r="P309" s="26">
        <f t="shared" si="1137"/>
        <v>0</v>
      </c>
      <c r="Q309" s="26">
        <v>60</v>
      </c>
      <c r="R309" s="26">
        <f t="shared" si="1138"/>
        <v>1895119.5647999998</v>
      </c>
      <c r="S309" s="26">
        <v>40</v>
      </c>
      <c r="T309" s="26">
        <f t="shared" si="1139"/>
        <v>1263413.0432</v>
      </c>
      <c r="U309" s="26">
        <v>85</v>
      </c>
      <c r="V309" s="26">
        <f t="shared" si="1140"/>
        <v>2684752.7168000005</v>
      </c>
      <c r="W309" s="26">
        <v>0</v>
      </c>
      <c r="X309" s="26">
        <f t="shared" si="1141"/>
        <v>0</v>
      </c>
      <c r="Y309" s="26">
        <v>0</v>
      </c>
      <c r="Z309" s="26">
        <f t="shared" si="1142"/>
        <v>0</v>
      </c>
      <c r="AA309" s="26">
        <v>0</v>
      </c>
      <c r="AB309" s="26">
        <f t="shared" si="1143"/>
        <v>0</v>
      </c>
      <c r="AC309" s="26">
        <v>0</v>
      </c>
      <c r="AD309" s="26">
        <f t="shared" si="1144"/>
        <v>0</v>
      </c>
      <c r="AE309" s="26">
        <v>0</v>
      </c>
      <c r="AF309" s="26">
        <f t="shared" si="1145"/>
        <v>0</v>
      </c>
      <c r="AG309" s="26">
        <v>0</v>
      </c>
      <c r="AH309" s="26">
        <f t="shared" si="1146"/>
        <v>0</v>
      </c>
      <c r="AI309" s="26">
        <v>2</v>
      </c>
      <c r="AJ309" s="26">
        <f t="shared" si="1147"/>
        <v>58576.422912000002</v>
      </c>
      <c r="AK309" s="26">
        <v>0</v>
      </c>
      <c r="AL309" s="26">
        <f t="shared" si="1148"/>
        <v>0</v>
      </c>
      <c r="AM309" s="26"/>
      <c r="AN309" s="26">
        <f t="shared" si="1149"/>
        <v>0</v>
      </c>
      <c r="AO309" s="26">
        <v>0</v>
      </c>
      <c r="AP309" s="26">
        <f t="shared" si="1150"/>
        <v>0</v>
      </c>
      <c r="AQ309" s="26">
        <v>0</v>
      </c>
      <c r="AR309" s="26">
        <f t="shared" si="1151"/>
        <v>0</v>
      </c>
      <c r="AS309" s="26">
        <v>28</v>
      </c>
      <c r="AT309" s="26">
        <f t="shared" si="1152"/>
        <v>884389.13024000009</v>
      </c>
      <c r="AU309" s="26">
        <v>45</v>
      </c>
      <c r="AV309" s="26">
        <f t="shared" si="1153"/>
        <v>1343812.05504</v>
      </c>
      <c r="AW309" s="26">
        <v>0</v>
      </c>
      <c r="AX309" s="26">
        <f t="shared" si="1154"/>
        <v>0</v>
      </c>
      <c r="AY309" s="26">
        <v>0</v>
      </c>
      <c r="AZ309" s="26">
        <f t="shared" si="1155"/>
        <v>0</v>
      </c>
      <c r="BA309" s="26">
        <v>0</v>
      </c>
      <c r="BB309" s="26">
        <f t="shared" si="1156"/>
        <v>0</v>
      </c>
      <c r="BC309" s="26">
        <v>0</v>
      </c>
      <c r="BD309" s="26">
        <f t="shared" si="1157"/>
        <v>0</v>
      </c>
      <c r="BE309" s="26">
        <v>0</v>
      </c>
      <c r="BF309" s="26">
        <f t="shared" si="1158"/>
        <v>0</v>
      </c>
      <c r="BG309" s="26">
        <v>40</v>
      </c>
      <c r="BH309" s="26">
        <f t="shared" si="1159"/>
        <v>1263413.0432</v>
      </c>
      <c r="BI309" s="26">
        <v>0</v>
      </c>
      <c r="BJ309" s="26">
        <f t="shared" si="1160"/>
        <v>0</v>
      </c>
      <c r="BK309" s="26">
        <v>0</v>
      </c>
      <c r="BL309" s="26">
        <f t="shared" si="1161"/>
        <v>0</v>
      </c>
      <c r="BM309" s="26"/>
      <c r="BN309" s="26">
        <f t="shared" si="1162"/>
        <v>0</v>
      </c>
      <c r="BO309" s="26">
        <v>0</v>
      </c>
      <c r="BP309" s="26">
        <f t="shared" si="1163"/>
        <v>0</v>
      </c>
      <c r="BQ309" s="26">
        <v>3</v>
      </c>
      <c r="BR309" s="26">
        <f t="shared" si="1164"/>
        <v>104920.71045119998</v>
      </c>
      <c r="BS309" s="26">
        <v>14</v>
      </c>
      <c r="BT309" s="26">
        <f t="shared" si="1165"/>
        <v>463098.30819840007</v>
      </c>
      <c r="BU309" s="26"/>
      <c r="BV309" s="26">
        <f t="shared" si="1166"/>
        <v>0</v>
      </c>
      <c r="BW309" s="26">
        <v>10</v>
      </c>
      <c r="BX309" s="26">
        <f t="shared" si="1167"/>
        <v>330784.505856</v>
      </c>
      <c r="BY309" s="26">
        <v>0</v>
      </c>
      <c r="BZ309" s="26">
        <f t="shared" si="1168"/>
        <v>0</v>
      </c>
      <c r="CA309" s="26">
        <v>5</v>
      </c>
      <c r="CB309" s="26">
        <f t="shared" si="1169"/>
        <v>165392.252928</v>
      </c>
      <c r="CC309" s="26">
        <v>1</v>
      </c>
      <c r="CD309" s="26">
        <f t="shared" si="1170"/>
        <v>34973.570150400003</v>
      </c>
      <c r="CE309" s="26">
        <v>0</v>
      </c>
      <c r="CF309" s="26">
        <f t="shared" si="1171"/>
        <v>0</v>
      </c>
      <c r="CG309" s="26">
        <v>0</v>
      </c>
      <c r="CH309" s="26">
        <f t="shared" si="1172"/>
        <v>0</v>
      </c>
      <c r="CI309" s="26">
        <v>30</v>
      </c>
      <c r="CJ309" s="26">
        <f t="shared" si="1173"/>
        <v>1075049.6440319999</v>
      </c>
      <c r="CK309" s="26">
        <v>0</v>
      </c>
      <c r="CL309" s="26">
        <f t="shared" si="1174"/>
        <v>0</v>
      </c>
      <c r="CM309" s="27">
        <v>0</v>
      </c>
      <c r="CN309" s="27">
        <f t="shared" si="1175"/>
        <v>0</v>
      </c>
      <c r="CO309" s="26">
        <v>67</v>
      </c>
      <c r="CP309" s="26">
        <f t="shared" si="1176"/>
        <v>2400944.2050047996</v>
      </c>
      <c r="CQ309" s="26">
        <v>0</v>
      </c>
      <c r="CR309" s="26">
        <f t="shared" si="1177"/>
        <v>0</v>
      </c>
      <c r="CS309" s="26"/>
      <c r="CT309" s="26">
        <f t="shared" si="1178"/>
        <v>0</v>
      </c>
      <c r="CU309" s="26">
        <v>0</v>
      </c>
      <c r="CV309" s="26">
        <f t="shared" si="1179"/>
        <v>0</v>
      </c>
      <c r="CW309" s="26">
        <v>0</v>
      </c>
      <c r="CX309" s="26">
        <f t="shared" si="1180"/>
        <v>0</v>
      </c>
      <c r="CY309" s="26"/>
      <c r="CZ309" s="26">
        <f t="shared" si="1181"/>
        <v>0</v>
      </c>
      <c r="DA309" s="26"/>
      <c r="DB309" s="26">
        <f t="shared" si="1182"/>
        <v>0</v>
      </c>
      <c r="DC309" s="26">
        <v>0</v>
      </c>
      <c r="DD309" s="26">
        <f t="shared" si="1183"/>
        <v>0</v>
      </c>
      <c r="DE309" s="26"/>
      <c r="DF309" s="26">
        <f t="shared" si="1184"/>
        <v>0</v>
      </c>
      <c r="DG309" s="26"/>
      <c r="DH309" s="26"/>
      <c r="DI309" s="26"/>
      <c r="DJ309" s="26"/>
      <c r="DK309" s="26"/>
      <c r="DL309" s="26">
        <f t="shared" si="1185"/>
        <v>0</v>
      </c>
      <c r="DM309" s="26"/>
      <c r="DN309" s="26"/>
      <c r="DO309" s="26"/>
      <c r="DP309" s="26"/>
      <c r="DQ309" s="32">
        <f t="shared" si="1186"/>
        <v>434</v>
      </c>
      <c r="DR309" s="32">
        <f t="shared" si="1187"/>
        <v>14117951.623372799</v>
      </c>
    </row>
    <row r="310" spans="1:122" ht="30" x14ac:dyDescent="0.25">
      <c r="A310" s="28"/>
      <c r="B310" s="29">
        <v>271</v>
      </c>
      <c r="C310" s="23" t="s">
        <v>372</v>
      </c>
      <c r="D310" s="24">
        <f t="shared" si="1067"/>
        <v>18150.400000000001</v>
      </c>
      <c r="E310" s="30">
        <v>1.19</v>
      </c>
      <c r="F310" s="25">
        <v>1</v>
      </c>
      <c r="G310" s="24">
        <v>1.4</v>
      </c>
      <c r="H310" s="24">
        <v>1.68</v>
      </c>
      <c r="I310" s="24">
        <v>2.23</v>
      </c>
      <c r="J310" s="24">
        <v>2.39</v>
      </c>
      <c r="K310" s="26"/>
      <c r="L310" s="26">
        <f t="shared" si="1135"/>
        <v>0</v>
      </c>
      <c r="M310" s="26">
        <v>12</v>
      </c>
      <c r="N310" s="26">
        <f t="shared" si="1136"/>
        <v>471721.63583999994</v>
      </c>
      <c r="O310" s="26"/>
      <c r="P310" s="26">
        <f t="shared" si="1137"/>
        <v>0</v>
      </c>
      <c r="Q310" s="26">
        <v>5</v>
      </c>
      <c r="R310" s="26">
        <f t="shared" si="1138"/>
        <v>166312.11519999997</v>
      </c>
      <c r="S310" s="26">
        <v>5</v>
      </c>
      <c r="T310" s="26">
        <f t="shared" si="1139"/>
        <v>166312.11519999997</v>
      </c>
      <c r="U310" s="26">
        <v>20</v>
      </c>
      <c r="V310" s="26">
        <f t="shared" si="1140"/>
        <v>665248.46079999988</v>
      </c>
      <c r="W310" s="26">
        <v>0</v>
      </c>
      <c r="X310" s="26">
        <f t="shared" si="1141"/>
        <v>0</v>
      </c>
      <c r="Y310" s="26">
        <v>0</v>
      </c>
      <c r="Z310" s="26">
        <f t="shared" si="1142"/>
        <v>0</v>
      </c>
      <c r="AA310" s="26">
        <v>0</v>
      </c>
      <c r="AB310" s="26">
        <f t="shared" si="1143"/>
        <v>0</v>
      </c>
      <c r="AC310" s="26">
        <v>0</v>
      </c>
      <c r="AD310" s="26">
        <f t="shared" si="1144"/>
        <v>0</v>
      </c>
      <c r="AE310" s="26">
        <v>0</v>
      </c>
      <c r="AF310" s="26">
        <f t="shared" si="1145"/>
        <v>0</v>
      </c>
      <c r="AG310" s="26">
        <v>0</v>
      </c>
      <c r="AH310" s="26">
        <f t="shared" si="1146"/>
        <v>0</v>
      </c>
      <c r="AI310" s="26">
        <v>5</v>
      </c>
      <c r="AJ310" s="26">
        <f t="shared" si="1147"/>
        <v>154216.68863999998</v>
      </c>
      <c r="AK310" s="26">
        <v>0</v>
      </c>
      <c r="AL310" s="26">
        <f t="shared" si="1148"/>
        <v>0</v>
      </c>
      <c r="AM310" s="26"/>
      <c r="AN310" s="26">
        <f t="shared" si="1149"/>
        <v>0</v>
      </c>
      <c r="AO310" s="26">
        <v>0</v>
      </c>
      <c r="AP310" s="26">
        <f t="shared" si="1150"/>
        <v>0</v>
      </c>
      <c r="AQ310" s="26">
        <v>0</v>
      </c>
      <c r="AR310" s="26">
        <f t="shared" si="1151"/>
        <v>0</v>
      </c>
      <c r="AS310" s="26">
        <v>4</v>
      </c>
      <c r="AT310" s="26">
        <f t="shared" si="1152"/>
        <v>133049.69216000001</v>
      </c>
      <c r="AU310" s="26">
        <v>160</v>
      </c>
      <c r="AV310" s="26">
        <f t="shared" si="1153"/>
        <v>5031697.4489599988</v>
      </c>
      <c r="AW310" s="26">
        <v>0</v>
      </c>
      <c r="AX310" s="26">
        <f t="shared" si="1154"/>
        <v>0</v>
      </c>
      <c r="AY310" s="26">
        <v>0</v>
      </c>
      <c r="AZ310" s="26">
        <f t="shared" si="1155"/>
        <v>0</v>
      </c>
      <c r="BA310" s="26">
        <v>0</v>
      </c>
      <c r="BB310" s="26">
        <f t="shared" si="1156"/>
        <v>0</v>
      </c>
      <c r="BC310" s="26">
        <v>0</v>
      </c>
      <c r="BD310" s="26">
        <f t="shared" si="1157"/>
        <v>0</v>
      </c>
      <c r="BE310" s="26">
        <v>0</v>
      </c>
      <c r="BF310" s="26">
        <f t="shared" si="1158"/>
        <v>0</v>
      </c>
      <c r="BG310" s="26">
        <v>10</v>
      </c>
      <c r="BH310" s="26">
        <f t="shared" si="1159"/>
        <v>332624.23039999994</v>
      </c>
      <c r="BI310" s="26">
        <v>0</v>
      </c>
      <c r="BJ310" s="26">
        <f t="shared" si="1160"/>
        <v>0</v>
      </c>
      <c r="BK310" s="26">
        <v>0</v>
      </c>
      <c r="BL310" s="26">
        <f t="shared" si="1161"/>
        <v>0</v>
      </c>
      <c r="BM310" s="26">
        <v>0</v>
      </c>
      <c r="BN310" s="26">
        <f t="shared" si="1162"/>
        <v>0</v>
      </c>
      <c r="BO310" s="26">
        <v>0</v>
      </c>
      <c r="BP310" s="26">
        <f t="shared" si="1163"/>
        <v>0</v>
      </c>
      <c r="BQ310" s="26">
        <v>2</v>
      </c>
      <c r="BR310" s="26">
        <f t="shared" si="1164"/>
        <v>73661.147750399992</v>
      </c>
      <c r="BS310" s="26">
        <v>2</v>
      </c>
      <c r="BT310" s="26">
        <f t="shared" si="1165"/>
        <v>69669.656985599999</v>
      </c>
      <c r="BU310" s="26"/>
      <c r="BV310" s="26">
        <f t="shared" si="1166"/>
        <v>0</v>
      </c>
      <c r="BW310" s="26">
        <v>3</v>
      </c>
      <c r="BX310" s="26">
        <f t="shared" si="1167"/>
        <v>104504.48547839999</v>
      </c>
      <c r="BY310" s="26">
        <v>0</v>
      </c>
      <c r="BZ310" s="26">
        <f t="shared" si="1168"/>
        <v>0</v>
      </c>
      <c r="CA310" s="26">
        <v>12</v>
      </c>
      <c r="CB310" s="26">
        <f t="shared" si="1169"/>
        <v>418017.94191359996</v>
      </c>
      <c r="CC310" s="26"/>
      <c r="CD310" s="26">
        <f t="shared" si="1170"/>
        <v>0</v>
      </c>
      <c r="CE310" s="26">
        <v>4</v>
      </c>
      <c r="CF310" s="26">
        <f t="shared" si="1171"/>
        <v>147322.29550079998</v>
      </c>
      <c r="CG310" s="26">
        <v>0</v>
      </c>
      <c r="CH310" s="26">
        <f t="shared" si="1172"/>
        <v>0</v>
      </c>
      <c r="CI310" s="26">
        <v>9</v>
      </c>
      <c r="CJ310" s="26">
        <f t="shared" si="1173"/>
        <v>339639.57780480001</v>
      </c>
      <c r="CK310" s="26">
        <v>0</v>
      </c>
      <c r="CL310" s="26">
        <f t="shared" si="1174"/>
        <v>0</v>
      </c>
      <c r="CM310" s="27">
        <v>0</v>
      </c>
      <c r="CN310" s="27">
        <f t="shared" si="1175"/>
        <v>0</v>
      </c>
      <c r="CO310" s="26">
        <v>22</v>
      </c>
      <c r="CP310" s="26">
        <f t="shared" si="1176"/>
        <v>830230.07907840004</v>
      </c>
      <c r="CQ310" s="26"/>
      <c r="CR310" s="26">
        <f t="shared" si="1177"/>
        <v>0</v>
      </c>
      <c r="CS310" s="26"/>
      <c r="CT310" s="26">
        <f t="shared" si="1178"/>
        <v>0</v>
      </c>
      <c r="CU310" s="26">
        <v>0</v>
      </c>
      <c r="CV310" s="26">
        <f t="shared" si="1179"/>
        <v>0</v>
      </c>
      <c r="CW310" s="26">
        <v>0</v>
      </c>
      <c r="CX310" s="26">
        <f t="shared" si="1180"/>
        <v>0</v>
      </c>
      <c r="CY310" s="26">
        <v>1</v>
      </c>
      <c r="CZ310" s="26">
        <f t="shared" si="1181"/>
        <v>37737.7308672</v>
      </c>
      <c r="DA310" s="26">
        <v>1</v>
      </c>
      <c r="DB310" s="26">
        <f t="shared" si="1182"/>
        <v>36830.573875199996</v>
      </c>
      <c r="DC310" s="26">
        <v>4</v>
      </c>
      <c r="DD310" s="26">
        <f t="shared" si="1183"/>
        <v>288994.29888000002</v>
      </c>
      <c r="DE310" s="26">
        <v>1</v>
      </c>
      <c r="DF310" s="26">
        <f t="shared" si="1184"/>
        <v>72270.173696000013</v>
      </c>
      <c r="DG310" s="26"/>
      <c r="DH310" s="26"/>
      <c r="DI310" s="26"/>
      <c r="DJ310" s="26"/>
      <c r="DK310" s="26"/>
      <c r="DL310" s="26">
        <f t="shared" si="1185"/>
        <v>0</v>
      </c>
      <c r="DM310" s="26"/>
      <c r="DN310" s="26"/>
      <c r="DO310" s="26"/>
      <c r="DP310" s="26"/>
      <c r="DQ310" s="32">
        <f t="shared" si="1186"/>
        <v>282</v>
      </c>
      <c r="DR310" s="32">
        <f t="shared" si="1187"/>
        <v>9540060.3490303978</v>
      </c>
    </row>
    <row r="311" spans="1:122" ht="30" x14ac:dyDescent="0.25">
      <c r="A311" s="28"/>
      <c r="B311" s="29">
        <v>272</v>
      </c>
      <c r="C311" s="23" t="s">
        <v>373</v>
      </c>
      <c r="D311" s="24">
        <f t="shared" si="1067"/>
        <v>18150.400000000001</v>
      </c>
      <c r="E311" s="30">
        <v>2.13</v>
      </c>
      <c r="F311" s="25">
        <v>1</v>
      </c>
      <c r="G311" s="24">
        <v>1.4</v>
      </c>
      <c r="H311" s="24">
        <v>1.68</v>
      </c>
      <c r="I311" s="24">
        <v>2.23</v>
      </c>
      <c r="J311" s="24">
        <v>2.39</v>
      </c>
      <c r="K311" s="26"/>
      <c r="L311" s="26">
        <f t="shared" si="1135"/>
        <v>0</v>
      </c>
      <c r="M311" s="26">
        <v>16</v>
      </c>
      <c r="N311" s="26">
        <f t="shared" si="1136"/>
        <v>1125789.4502399999</v>
      </c>
      <c r="O311" s="26"/>
      <c r="P311" s="26">
        <f t="shared" si="1137"/>
        <v>0</v>
      </c>
      <c r="Q311" s="26">
        <v>1</v>
      </c>
      <c r="R311" s="26">
        <f t="shared" si="1138"/>
        <v>59536.942079999993</v>
      </c>
      <c r="S311" s="26">
        <v>10</v>
      </c>
      <c r="T311" s="26">
        <f t="shared" si="1139"/>
        <v>595369.42079999996</v>
      </c>
      <c r="U311" s="26">
        <v>1</v>
      </c>
      <c r="V311" s="26">
        <f t="shared" si="1140"/>
        <v>59536.942079999993</v>
      </c>
      <c r="W311" s="26">
        <v>0</v>
      </c>
      <c r="X311" s="26">
        <f t="shared" si="1141"/>
        <v>0</v>
      </c>
      <c r="Y311" s="26">
        <v>0</v>
      </c>
      <c r="Z311" s="26">
        <f t="shared" si="1142"/>
        <v>0</v>
      </c>
      <c r="AA311" s="26">
        <v>0</v>
      </c>
      <c r="AB311" s="26">
        <f t="shared" si="1143"/>
        <v>0</v>
      </c>
      <c r="AC311" s="26">
        <v>0</v>
      </c>
      <c r="AD311" s="26">
        <f t="shared" si="1144"/>
        <v>0</v>
      </c>
      <c r="AE311" s="26">
        <v>0</v>
      </c>
      <c r="AF311" s="26">
        <f t="shared" si="1145"/>
        <v>0</v>
      </c>
      <c r="AG311" s="26">
        <v>0</v>
      </c>
      <c r="AH311" s="26">
        <f t="shared" si="1146"/>
        <v>0</v>
      </c>
      <c r="AI311" s="26">
        <v>0</v>
      </c>
      <c r="AJ311" s="26">
        <f t="shared" si="1147"/>
        <v>0</v>
      </c>
      <c r="AK311" s="26">
        <v>0</v>
      </c>
      <c r="AL311" s="26">
        <f t="shared" si="1148"/>
        <v>0</v>
      </c>
      <c r="AM311" s="26">
        <v>0</v>
      </c>
      <c r="AN311" s="26">
        <f t="shared" si="1149"/>
        <v>0</v>
      </c>
      <c r="AO311" s="26">
        <v>0</v>
      </c>
      <c r="AP311" s="26">
        <f t="shared" si="1150"/>
        <v>0</v>
      </c>
      <c r="AQ311" s="26">
        <v>0</v>
      </c>
      <c r="AR311" s="26">
        <f t="shared" si="1151"/>
        <v>0</v>
      </c>
      <c r="AS311" s="26">
        <v>1</v>
      </c>
      <c r="AT311" s="26">
        <f t="shared" si="1152"/>
        <v>59536.942079999993</v>
      </c>
      <c r="AU311" s="26">
        <v>210</v>
      </c>
      <c r="AV311" s="26">
        <f t="shared" si="1153"/>
        <v>11820789.22752</v>
      </c>
      <c r="AW311" s="26">
        <v>0</v>
      </c>
      <c r="AX311" s="26">
        <f t="shared" si="1154"/>
        <v>0</v>
      </c>
      <c r="AY311" s="26">
        <v>0</v>
      </c>
      <c r="AZ311" s="26">
        <f t="shared" si="1155"/>
        <v>0</v>
      </c>
      <c r="BA311" s="26">
        <v>0</v>
      </c>
      <c r="BB311" s="26">
        <f t="shared" si="1156"/>
        <v>0</v>
      </c>
      <c r="BC311" s="26">
        <v>0</v>
      </c>
      <c r="BD311" s="26">
        <f t="shared" si="1157"/>
        <v>0</v>
      </c>
      <c r="BE311" s="26">
        <v>0</v>
      </c>
      <c r="BF311" s="26">
        <f t="shared" si="1158"/>
        <v>0</v>
      </c>
      <c r="BG311" s="26">
        <v>2</v>
      </c>
      <c r="BH311" s="26">
        <f t="shared" si="1159"/>
        <v>119073.88415999999</v>
      </c>
      <c r="BI311" s="26">
        <v>0</v>
      </c>
      <c r="BJ311" s="26">
        <f t="shared" si="1160"/>
        <v>0</v>
      </c>
      <c r="BK311" s="26">
        <v>0</v>
      </c>
      <c r="BL311" s="26">
        <f t="shared" si="1161"/>
        <v>0</v>
      </c>
      <c r="BM311" s="26">
        <v>0</v>
      </c>
      <c r="BN311" s="26">
        <f t="shared" si="1162"/>
        <v>0</v>
      </c>
      <c r="BO311" s="26">
        <v>0</v>
      </c>
      <c r="BP311" s="26">
        <f t="shared" si="1163"/>
        <v>0</v>
      </c>
      <c r="BQ311" s="26">
        <v>0</v>
      </c>
      <c r="BR311" s="26">
        <f t="shared" si="1164"/>
        <v>0</v>
      </c>
      <c r="BS311" s="26">
        <v>2</v>
      </c>
      <c r="BT311" s="26">
        <f t="shared" si="1165"/>
        <v>124702.83141119998</v>
      </c>
      <c r="BU311" s="26">
        <v>0</v>
      </c>
      <c r="BV311" s="26">
        <f t="shared" si="1166"/>
        <v>0</v>
      </c>
      <c r="BW311" s="26">
        <v>0</v>
      </c>
      <c r="BX311" s="26">
        <f t="shared" si="1167"/>
        <v>0</v>
      </c>
      <c r="BY311" s="26">
        <v>0</v>
      </c>
      <c r="BZ311" s="26">
        <f t="shared" si="1168"/>
        <v>0</v>
      </c>
      <c r="CA311" s="26">
        <v>2</v>
      </c>
      <c r="CB311" s="26">
        <f t="shared" si="1169"/>
        <v>124702.83141119998</v>
      </c>
      <c r="CC311" s="26">
        <v>0</v>
      </c>
      <c r="CD311" s="26">
        <f t="shared" si="1170"/>
        <v>0</v>
      </c>
      <c r="CE311" s="26">
        <v>1</v>
      </c>
      <c r="CF311" s="26">
        <f t="shared" si="1171"/>
        <v>65923.632230399991</v>
      </c>
      <c r="CG311" s="26">
        <v>0</v>
      </c>
      <c r="CH311" s="26">
        <f t="shared" si="1172"/>
        <v>0</v>
      </c>
      <c r="CI311" s="26">
        <v>2</v>
      </c>
      <c r="CJ311" s="26">
        <f t="shared" si="1173"/>
        <v>135094.73402879998</v>
      </c>
      <c r="CK311" s="26">
        <v>0</v>
      </c>
      <c r="CL311" s="26">
        <f t="shared" si="1174"/>
        <v>0</v>
      </c>
      <c r="CM311" s="27">
        <v>0</v>
      </c>
      <c r="CN311" s="27">
        <f t="shared" si="1175"/>
        <v>0</v>
      </c>
      <c r="CO311" s="26">
        <v>3</v>
      </c>
      <c r="CP311" s="26">
        <f t="shared" si="1176"/>
        <v>202642.1010432</v>
      </c>
      <c r="CQ311" s="26">
        <v>0</v>
      </c>
      <c r="CR311" s="26">
        <f t="shared" si="1177"/>
        <v>0</v>
      </c>
      <c r="CS311" s="26"/>
      <c r="CT311" s="26">
        <f t="shared" si="1178"/>
        <v>0</v>
      </c>
      <c r="CU311" s="26">
        <v>0</v>
      </c>
      <c r="CV311" s="26">
        <f t="shared" si="1179"/>
        <v>0</v>
      </c>
      <c r="CW311" s="26">
        <v>0</v>
      </c>
      <c r="CX311" s="26">
        <f t="shared" si="1180"/>
        <v>0</v>
      </c>
      <c r="CY311" s="26"/>
      <c r="CZ311" s="26">
        <f t="shared" si="1181"/>
        <v>0</v>
      </c>
      <c r="DA311" s="26">
        <v>0</v>
      </c>
      <c r="DB311" s="26">
        <f t="shared" si="1182"/>
        <v>0</v>
      </c>
      <c r="DC311" s="26">
        <v>0</v>
      </c>
      <c r="DD311" s="26">
        <f t="shared" si="1183"/>
        <v>0</v>
      </c>
      <c r="DE311" s="26">
        <v>0</v>
      </c>
      <c r="DF311" s="26">
        <f t="shared" si="1184"/>
        <v>0</v>
      </c>
      <c r="DG311" s="26"/>
      <c r="DH311" s="26"/>
      <c r="DI311" s="26"/>
      <c r="DJ311" s="26"/>
      <c r="DK311" s="26"/>
      <c r="DL311" s="26">
        <f t="shared" si="1185"/>
        <v>0</v>
      </c>
      <c r="DM311" s="26"/>
      <c r="DN311" s="26"/>
      <c r="DO311" s="26"/>
      <c r="DP311" s="26"/>
      <c r="DQ311" s="32">
        <f t="shared" si="1186"/>
        <v>251</v>
      </c>
      <c r="DR311" s="32">
        <f t="shared" si="1187"/>
        <v>14492698.939084798</v>
      </c>
    </row>
    <row r="312" spans="1:122" x14ac:dyDescent="0.25">
      <c r="A312" s="28">
        <v>33</v>
      </c>
      <c r="B312" s="43"/>
      <c r="C312" s="47" t="s">
        <v>374</v>
      </c>
      <c r="D312" s="24">
        <f t="shared" si="1067"/>
        <v>18150.400000000001</v>
      </c>
      <c r="E312" s="50"/>
      <c r="F312" s="25">
        <v>1</v>
      </c>
      <c r="G312" s="24">
        <v>1.4</v>
      </c>
      <c r="H312" s="24">
        <v>1.68</v>
      </c>
      <c r="I312" s="24">
        <v>2.23</v>
      </c>
      <c r="J312" s="24">
        <v>2.39</v>
      </c>
      <c r="K312" s="31">
        <f t="shared" ref="K312:Z312" si="1188">SUM(K313:K319)</f>
        <v>0</v>
      </c>
      <c r="L312" s="31">
        <f t="shared" si="1188"/>
        <v>0</v>
      </c>
      <c r="M312" s="31">
        <f t="shared" si="1188"/>
        <v>2</v>
      </c>
      <c r="N312" s="31">
        <f t="shared" si="1188"/>
        <v>79941.621759999995</v>
      </c>
      <c r="O312" s="31">
        <f t="shared" si="1188"/>
        <v>0</v>
      </c>
      <c r="P312" s="31">
        <f t="shared" si="1188"/>
        <v>0</v>
      </c>
      <c r="Q312" s="31">
        <f t="shared" si="1188"/>
        <v>448</v>
      </c>
      <c r="R312" s="31">
        <f t="shared" si="1188"/>
        <v>22761559.941119999</v>
      </c>
      <c r="S312" s="31">
        <f t="shared" si="1188"/>
        <v>0</v>
      </c>
      <c r="T312" s="31">
        <f t="shared" si="1188"/>
        <v>0</v>
      </c>
      <c r="U312" s="31">
        <f t="shared" si="1188"/>
        <v>11</v>
      </c>
      <c r="V312" s="31">
        <f t="shared" si="1188"/>
        <v>532478.28480000002</v>
      </c>
      <c r="W312" s="31">
        <f t="shared" si="1188"/>
        <v>0</v>
      </c>
      <c r="X312" s="31">
        <f t="shared" si="1188"/>
        <v>0</v>
      </c>
      <c r="Y312" s="31">
        <f t="shared" si="1188"/>
        <v>0</v>
      </c>
      <c r="Z312" s="31">
        <f t="shared" si="1188"/>
        <v>0</v>
      </c>
      <c r="AA312" s="31">
        <f t="shared" ref="AA312:AP312" si="1189">SUM(AA313:AA319)</f>
        <v>0</v>
      </c>
      <c r="AB312" s="31">
        <f t="shared" si="1189"/>
        <v>0</v>
      </c>
      <c r="AC312" s="31">
        <f t="shared" si="1189"/>
        <v>11</v>
      </c>
      <c r="AD312" s="31">
        <f t="shared" si="1189"/>
        <v>424701.93561599997</v>
      </c>
      <c r="AE312" s="31">
        <f t="shared" si="1189"/>
        <v>30</v>
      </c>
      <c r="AF312" s="31">
        <f t="shared" si="1189"/>
        <v>1486118.814208</v>
      </c>
      <c r="AG312" s="31">
        <f t="shared" si="1189"/>
        <v>39</v>
      </c>
      <c r="AH312" s="31">
        <f t="shared" si="1189"/>
        <v>1839455.1920640003</v>
      </c>
      <c r="AI312" s="31">
        <f t="shared" si="1189"/>
        <v>22</v>
      </c>
      <c r="AJ312" s="31">
        <f t="shared" si="1189"/>
        <v>944998.39795199991</v>
      </c>
      <c r="AK312" s="31">
        <f t="shared" si="1189"/>
        <v>0</v>
      </c>
      <c r="AL312" s="31">
        <f t="shared" si="1189"/>
        <v>0</v>
      </c>
      <c r="AM312" s="31">
        <f t="shared" si="1189"/>
        <v>30</v>
      </c>
      <c r="AN312" s="31">
        <f t="shared" si="1189"/>
        <v>1365919.2422399996</v>
      </c>
      <c r="AO312" s="31">
        <f t="shared" si="1189"/>
        <v>0</v>
      </c>
      <c r="AP312" s="31">
        <f t="shared" si="1189"/>
        <v>0</v>
      </c>
      <c r="AQ312" s="31">
        <f t="shared" ref="AQ312:BF312" si="1190">SUM(AQ313:AQ319)</f>
        <v>2</v>
      </c>
      <c r="AR312" s="31">
        <f t="shared" si="1190"/>
        <v>63953.297407999999</v>
      </c>
      <c r="AS312" s="31">
        <f t="shared" si="1190"/>
        <v>11</v>
      </c>
      <c r="AT312" s="31">
        <f t="shared" si="1190"/>
        <v>532478.28480000002</v>
      </c>
      <c r="AU312" s="31">
        <f t="shared" si="1190"/>
        <v>32</v>
      </c>
      <c r="AV312" s="31">
        <f t="shared" si="1190"/>
        <v>1773779.0586879998</v>
      </c>
      <c r="AW312" s="31">
        <f t="shared" si="1190"/>
        <v>0</v>
      </c>
      <c r="AX312" s="31">
        <f t="shared" si="1190"/>
        <v>0</v>
      </c>
      <c r="AY312" s="31">
        <f t="shared" si="1190"/>
        <v>0</v>
      </c>
      <c r="AZ312" s="31">
        <f t="shared" si="1190"/>
        <v>0</v>
      </c>
      <c r="BA312" s="31">
        <f t="shared" si="1190"/>
        <v>0</v>
      </c>
      <c r="BB312" s="31">
        <f t="shared" si="1190"/>
        <v>0</v>
      </c>
      <c r="BC312" s="31">
        <f t="shared" si="1190"/>
        <v>0</v>
      </c>
      <c r="BD312" s="31">
        <f t="shared" si="1190"/>
        <v>0</v>
      </c>
      <c r="BE312" s="31">
        <f t="shared" si="1190"/>
        <v>0</v>
      </c>
      <c r="BF312" s="31">
        <f t="shared" si="1190"/>
        <v>0</v>
      </c>
      <c r="BG312" s="31">
        <f t="shared" ref="BG312:BV312" si="1191">SUM(BG313:BG319)</f>
        <v>8</v>
      </c>
      <c r="BH312" s="31">
        <f t="shared" si="1191"/>
        <v>453934.24384000001</v>
      </c>
      <c r="BI312" s="31">
        <f t="shared" si="1191"/>
        <v>0</v>
      </c>
      <c r="BJ312" s="31">
        <f t="shared" si="1191"/>
        <v>0</v>
      </c>
      <c r="BK312" s="31">
        <f t="shared" si="1191"/>
        <v>0</v>
      </c>
      <c r="BL312" s="31">
        <f t="shared" si="1191"/>
        <v>0</v>
      </c>
      <c r="BM312" s="31">
        <f t="shared" si="1191"/>
        <v>5</v>
      </c>
      <c r="BN312" s="31">
        <f t="shared" si="1191"/>
        <v>527218.2988799999</v>
      </c>
      <c r="BO312" s="31">
        <f t="shared" si="1191"/>
        <v>9</v>
      </c>
      <c r="BP312" s="31">
        <f t="shared" si="1191"/>
        <v>760639.70304000005</v>
      </c>
      <c r="BQ312" s="31">
        <f t="shared" si="1191"/>
        <v>15</v>
      </c>
      <c r="BR312" s="31">
        <f t="shared" si="1191"/>
        <v>764776.03399679984</v>
      </c>
      <c r="BS312" s="31">
        <f t="shared" si="1191"/>
        <v>31</v>
      </c>
      <c r="BT312" s="31">
        <f t="shared" si="1191"/>
        <v>1674120.8752128</v>
      </c>
      <c r="BU312" s="31">
        <f t="shared" si="1191"/>
        <v>12</v>
      </c>
      <c r="BV312" s="31">
        <f t="shared" si="1191"/>
        <v>969910.91097599978</v>
      </c>
      <c r="BW312" s="31">
        <f t="shared" ref="BW312:CL312" si="1192">SUM(BW313:BW319)</f>
        <v>20</v>
      </c>
      <c r="BX312" s="31">
        <f t="shared" si="1192"/>
        <v>1020455.5640831999</v>
      </c>
      <c r="BY312" s="31">
        <f t="shared" si="1192"/>
        <v>0</v>
      </c>
      <c r="BZ312" s="31">
        <f t="shared" si="1192"/>
        <v>0</v>
      </c>
      <c r="CA312" s="31">
        <f t="shared" si="1192"/>
        <v>46</v>
      </c>
      <c r="CB312" s="31">
        <f t="shared" si="1192"/>
        <v>3289110.3608831996</v>
      </c>
      <c r="CC312" s="31">
        <f t="shared" si="1192"/>
        <v>29</v>
      </c>
      <c r="CD312" s="31">
        <f t="shared" si="1192"/>
        <v>1390586.2892543999</v>
      </c>
      <c r="CE312" s="31">
        <f t="shared" si="1192"/>
        <v>23</v>
      </c>
      <c r="CF312" s="31">
        <f t="shared" si="1192"/>
        <v>1191267.8894591997</v>
      </c>
      <c r="CG312" s="31">
        <f t="shared" si="1192"/>
        <v>0</v>
      </c>
      <c r="CH312" s="31">
        <f t="shared" si="1192"/>
        <v>0</v>
      </c>
      <c r="CI312" s="31">
        <f t="shared" si="1192"/>
        <v>127</v>
      </c>
      <c r="CJ312" s="31">
        <f t="shared" si="1192"/>
        <v>15572997.896601599</v>
      </c>
      <c r="CK312" s="31">
        <f t="shared" si="1192"/>
        <v>0</v>
      </c>
      <c r="CL312" s="31">
        <f t="shared" si="1192"/>
        <v>0</v>
      </c>
      <c r="CM312" s="31">
        <f t="shared" ref="CM312:DB312" si="1193">SUM(CM313:CM319)</f>
        <v>0</v>
      </c>
      <c r="CN312" s="31">
        <f t="shared" si="1193"/>
        <v>0</v>
      </c>
      <c r="CO312" s="31">
        <f t="shared" si="1193"/>
        <v>62</v>
      </c>
      <c r="CP312" s="31">
        <f t="shared" si="1193"/>
        <v>4084237.2759551997</v>
      </c>
      <c r="CQ312" s="31">
        <f t="shared" si="1193"/>
        <v>0</v>
      </c>
      <c r="CR312" s="31">
        <f t="shared" si="1193"/>
        <v>0</v>
      </c>
      <c r="CS312" s="31">
        <f t="shared" si="1193"/>
        <v>0</v>
      </c>
      <c r="CT312" s="31">
        <f t="shared" si="1193"/>
        <v>0</v>
      </c>
      <c r="CU312" s="31">
        <f t="shared" si="1193"/>
        <v>0</v>
      </c>
      <c r="CV312" s="31">
        <f t="shared" si="1193"/>
        <v>0</v>
      </c>
      <c r="CW312" s="31">
        <f t="shared" si="1193"/>
        <v>0</v>
      </c>
      <c r="CX312" s="31">
        <f t="shared" si="1193"/>
        <v>0</v>
      </c>
      <c r="CY312" s="31">
        <f t="shared" si="1193"/>
        <v>7</v>
      </c>
      <c r="CZ312" s="31">
        <f t="shared" si="1193"/>
        <v>268603.84911360004</v>
      </c>
      <c r="DA312" s="31">
        <f t="shared" si="1193"/>
        <v>0</v>
      </c>
      <c r="DB312" s="31">
        <f t="shared" si="1193"/>
        <v>0</v>
      </c>
      <c r="DC312" s="31">
        <f t="shared" ref="DC312:DR312" si="1194">SUM(DC313:DC319)</f>
        <v>5</v>
      </c>
      <c r="DD312" s="31">
        <f t="shared" si="1194"/>
        <v>673308.14592000004</v>
      </c>
      <c r="DE312" s="31">
        <f t="shared" si="1194"/>
        <v>16</v>
      </c>
      <c r="DF312" s="31">
        <f t="shared" si="1194"/>
        <v>1474554.468352</v>
      </c>
      <c r="DG312" s="31">
        <f t="shared" si="1194"/>
        <v>0</v>
      </c>
      <c r="DH312" s="31">
        <f t="shared" si="1194"/>
        <v>0</v>
      </c>
      <c r="DI312" s="31">
        <f t="shared" si="1194"/>
        <v>0</v>
      </c>
      <c r="DJ312" s="31">
        <f t="shared" si="1194"/>
        <v>0</v>
      </c>
      <c r="DK312" s="31">
        <f t="shared" si="1194"/>
        <v>0</v>
      </c>
      <c r="DL312" s="31">
        <f t="shared" si="1194"/>
        <v>0</v>
      </c>
      <c r="DM312" s="31">
        <f t="shared" si="1194"/>
        <v>0</v>
      </c>
      <c r="DN312" s="31">
        <f t="shared" si="1194"/>
        <v>0</v>
      </c>
      <c r="DO312" s="31">
        <f t="shared" si="1194"/>
        <v>0</v>
      </c>
      <c r="DP312" s="31">
        <f t="shared" si="1194"/>
        <v>0</v>
      </c>
      <c r="DQ312" s="31">
        <f t="shared" si="1194"/>
        <v>1053</v>
      </c>
      <c r="DR312" s="31">
        <f t="shared" si="1194"/>
        <v>65921105.876224004</v>
      </c>
    </row>
    <row r="313" spans="1:122" x14ac:dyDescent="0.25">
      <c r="A313" s="28"/>
      <c r="B313" s="29">
        <v>273</v>
      </c>
      <c r="C313" s="23" t="s">
        <v>375</v>
      </c>
      <c r="D313" s="24">
        <f t="shared" si="1067"/>
        <v>18150.400000000001</v>
      </c>
      <c r="E313" s="30">
        <v>1.17</v>
      </c>
      <c r="F313" s="25">
        <v>1</v>
      </c>
      <c r="G313" s="24">
        <v>1.4</v>
      </c>
      <c r="H313" s="24">
        <v>1.68</v>
      </c>
      <c r="I313" s="24">
        <v>2.23</v>
      </c>
      <c r="J313" s="24">
        <v>2.39</v>
      </c>
      <c r="K313" s="26"/>
      <c r="L313" s="26">
        <f t="shared" ref="L313:L319" si="1195">K313*D313*E313*F313*G313*$L$6</f>
        <v>0</v>
      </c>
      <c r="M313" s="26"/>
      <c r="N313" s="26">
        <f t="shared" ref="N313:N319" si="1196">M313*D313*E313*F313*G313*$N$6</f>
        <v>0</v>
      </c>
      <c r="O313" s="26"/>
      <c r="P313" s="26">
        <f t="shared" ref="P313:P319" si="1197">O313*D313*E313*F313*G313*$P$6</f>
        <v>0</v>
      </c>
      <c r="Q313" s="26"/>
      <c r="R313" s="26">
        <f t="shared" ref="R313:R319" si="1198">Q313*D313*E313*F313*G313*$R$6</f>
        <v>0</v>
      </c>
      <c r="S313" s="26"/>
      <c r="T313" s="26">
        <f t="shared" ref="T313:T319" si="1199">S313*D313*E313*F313*G313*$T$6</f>
        <v>0</v>
      </c>
      <c r="U313" s="26"/>
      <c r="V313" s="26">
        <f t="shared" ref="V313:V319" si="1200">U313*D313*E313*F313*G313*$V$6</f>
        <v>0</v>
      </c>
      <c r="W313" s="26"/>
      <c r="X313" s="26">
        <f t="shared" ref="X313:X319" si="1201">W313*D313*E313*F313*G313*$X$6</f>
        <v>0</v>
      </c>
      <c r="Y313" s="26"/>
      <c r="Z313" s="26">
        <f t="shared" ref="Z313:Z319" si="1202">Y313*D313*E313*F313*G313*$Z$6</f>
        <v>0</v>
      </c>
      <c r="AA313" s="26"/>
      <c r="AB313" s="26">
        <f t="shared" ref="AB313:AB319" si="1203">AA313*D313*E313*F313*G313*$AB$6</f>
        <v>0</v>
      </c>
      <c r="AC313" s="26"/>
      <c r="AD313" s="26">
        <f t="shared" ref="AD313:AD319" si="1204">AC313*D313*E313*F313*G313*$AD$6</f>
        <v>0</v>
      </c>
      <c r="AE313" s="26"/>
      <c r="AF313" s="26">
        <f t="shared" ref="AF313:AF319" si="1205">AE313*D313*E313*F313*G313*$AF$6</f>
        <v>0</v>
      </c>
      <c r="AG313" s="26"/>
      <c r="AH313" s="26">
        <f t="shared" ref="AH313:AH319" si="1206">AG313*D313*E313*F313*G313*$AH$6</f>
        <v>0</v>
      </c>
      <c r="AI313" s="26"/>
      <c r="AJ313" s="26">
        <f t="shared" ref="AJ313:AJ319" si="1207">AI313*D313*E313*F313*G313*$AJ$6</f>
        <v>0</v>
      </c>
      <c r="AK313" s="26"/>
      <c r="AL313" s="26">
        <f t="shared" ref="AL313:AL319" si="1208">AK313*D313*E313*F313*G313*$AL$6</f>
        <v>0</v>
      </c>
      <c r="AM313" s="26"/>
      <c r="AN313" s="26">
        <f t="shared" ref="AN313:AN319" si="1209">AM313*D313*E313*F313*G313*$AN$6</f>
        <v>0</v>
      </c>
      <c r="AO313" s="26"/>
      <c r="AP313" s="26">
        <f t="shared" ref="AP313:AP319" si="1210">AO313*D313*E313*F313*G313*$AP$6</f>
        <v>0</v>
      </c>
      <c r="AQ313" s="26"/>
      <c r="AR313" s="26">
        <f t="shared" ref="AR313:AR319" si="1211">AQ313*D313*E313*F313*G313*$AR$6</f>
        <v>0</v>
      </c>
      <c r="AS313" s="26"/>
      <c r="AT313" s="26">
        <f t="shared" ref="AT313:AT319" si="1212">AS313*D313*E313*F313*G313*$AT$6</f>
        <v>0</v>
      </c>
      <c r="AU313" s="26">
        <v>5</v>
      </c>
      <c r="AV313" s="26">
        <f t="shared" ref="AV313:AV319" si="1213">AU313*D313*E313*F313*G313*$AV$6</f>
        <v>154597.84703999999</v>
      </c>
      <c r="AW313" s="26"/>
      <c r="AX313" s="26">
        <f t="shared" ref="AX313:AX319" si="1214">AW313*D313*E313*F313*G313*$AX$6</f>
        <v>0</v>
      </c>
      <c r="AY313" s="26"/>
      <c r="AZ313" s="26">
        <f t="shared" ref="AZ313:AZ319" si="1215">AY313*D313*E313*F313*G313*$AZ$6</f>
        <v>0</v>
      </c>
      <c r="BA313" s="26"/>
      <c r="BB313" s="26">
        <f t="shared" ref="BB313:BB319" si="1216">BA313*D313*E313*F313*G313*$BB$6</f>
        <v>0</v>
      </c>
      <c r="BC313" s="26"/>
      <c r="BD313" s="26">
        <f t="shared" ref="BD313:BD319" si="1217">BC313*D313*E313*F313*G313*$BD$6</f>
        <v>0</v>
      </c>
      <c r="BE313" s="26"/>
      <c r="BF313" s="26">
        <f t="shared" ref="BF313:BF319" si="1218">BE313*D313*E313*F313*G313*$BF$6</f>
        <v>0</v>
      </c>
      <c r="BG313" s="26"/>
      <c r="BH313" s="26">
        <f t="shared" ref="BH313:BH319" si="1219">BG313*D313*E313*F313*G313*$BH$6</f>
        <v>0</v>
      </c>
      <c r="BI313" s="26"/>
      <c r="BJ313" s="26">
        <f t="shared" ref="BJ313:BJ319" si="1220">BI313*D313*E313*F313*G313*$BJ$6</f>
        <v>0</v>
      </c>
      <c r="BK313" s="26"/>
      <c r="BL313" s="26">
        <f t="shared" ref="BL313:BL319" si="1221">BK313*D313*E313*F313*G313*$BL$6</f>
        <v>0</v>
      </c>
      <c r="BM313" s="26"/>
      <c r="BN313" s="26">
        <f t="shared" ref="BN313:BN319" si="1222">BM313*D313*E313*F313*H313*$BN$6</f>
        <v>0</v>
      </c>
      <c r="BO313" s="26"/>
      <c r="BP313" s="26">
        <f t="shared" ref="BP313:BP319" si="1223">BO313*D313*E313*F313*H313*$BP$6</f>
        <v>0</v>
      </c>
      <c r="BQ313" s="26"/>
      <c r="BR313" s="26">
        <f t="shared" ref="BR313:BR319" si="1224">BQ313*D313*E313*F313*H313*$BR$6</f>
        <v>0</v>
      </c>
      <c r="BS313" s="26"/>
      <c r="BT313" s="26">
        <f t="shared" ref="BT313:BT319" si="1225">BS313*D313*E313*F313*H313*$BT$6</f>
        <v>0</v>
      </c>
      <c r="BU313" s="26"/>
      <c r="BV313" s="26">
        <f t="shared" ref="BV313:BV319" si="1226">BU313*D313*E313*F313*H313*$BV$6</f>
        <v>0</v>
      </c>
      <c r="BW313" s="26"/>
      <c r="BX313" s="26">
        <f t="shared" ref="BX313:BX319" si="1227">BW313*D313*E313*F313*H313*$BX$6</f>
        <v>0</v>
      </c>
      <c r="BY313" s="26"/>
      <c r="BZ313" s="26">
        <f t="shared" ref="BZ313:BZ319" si="1228">BY313*D313*E313*F313*H313*$BZ$6</f>
        <v>0</v>
      </c>
      <c r="CA313" s="26"/>
      <c r="CB313" s="26">
        <f t="shared" ref="CB313:CB319" si="1229">CA313*D313*E313*F313*H313*$CB$6</f>
        <v>0</v>
      </c>
      <c r="CC313" s="26"/>
      <c r="CD313" s="26">
        <f t="shared" ref="CD313:CD319" si="1230">CC313*D313*E313*F313*H313*$CD$6</f>
        <v>0</v>
      </c>
      <c r="CE313" s="26"/>
      <c r="CF313" s="26">
        <f t="shared" ref="CF313:CF319" si="1231">CE313*D313*E313*F313*H313*$CF$6</f>
        <v>0</v>
      </c>
      <c r="CG313" s="26"/>
      <c r="CH313" s="26">
        <f t="shared" ref="CH313:CH319" si="1232">CG313*D313*E313*F313*H313*$CH$6</f>
        <v>0</v>
      </c>
      <c r="CI313" s="26"/>
      <c r="CJ313" s="26">
        <f t="shared" ref="CJ313:CJ319" si="1233">CI313*D313*E313*F313*H313*$CJ$6</f>
        <v>0</v>
      </c>
      <c r="CK313" s="26"/>
      <c r="CL313" s="26">
        <f t="shared" ref="CL313:CL319" si="1234">CK313*D313*E313*F313*H313*$CL$6</f>
        <v>0</v>
      </c>
      <c r="CM313" s="27"/>
      <c r="CN313" s="27">
        <f t="shared" ref="CN313:CN319" si="1235">CM313*D313*E313*F313*H313*$CN$6</f>
        <v>0</v>
      </c>
      <c r="CO313" s="26"/>
      <c r="CP313" s="26">
        <f t="shared" ref="CP313:CP319" si="1236">CO313*D313*E313*F313*H313*$CP$6</f>
        <v>0</v>
      </c>
      <c r="CQ313" s="26"/>
      <c r="CR313" s="26">
        <f t="shared" ref="CR313:CR319" si="1237">CQ313*D313*E313*F313*H313*$CR$6</f>
        <v>0</v>
      </c>
      <c r="CS313" s="26"/>
      <c r="CT313" s="26">
        <f t="shared" ref="CT313:CT319" si="1238">CS313*D313*E313*F313*H313*$CT$6</f>
        <v>0</v>
      </c>
      <c r="CU313" s="26"/>
      <c r="CV313" s="26">
        <f t="shared" ref="CV313:CV319" si="1239">CU313*D313*E313*F313*H313*$CV$6</f>
        <v>0</v>
      </c>
      <c r="CW313" s="26"/>
      <c r="CX313" s="26">
        <f t="shared" ref="CX313:CX319" si="1240">CW313*D313*E313*F313*H313*$CX$6</f>
        <v>0</v>
      </c>
      <c r="CY313" s="26"/>
      <c r="CZ313" s="26">
        <f t="shared" ref="CZ313:CZ319" si="1241">CY313*D313*E313*F313*H313*$CZ$6</f>
        <v>0</v>
      </c>
      <c r="DA313" s="26"/>
      <c r="DB313" s="26">
        <f t="shared" ref="DB313:DB319" si="1242">DA313*D313*E313*F313*H313*$DB$6</f>
        <v>0</v>
      </c>
      <c r="DC313" s="26"/>
      <c r="DD313" s="26">
        <f t="shared" ref="DD313:DD319" si="1243">DC313*D313*E313*F313*I313*$DD$6</f>
        <v>0</v>
      </c>
      <c r="DE313" s="26"/>
      <c r="DF313" s="26">
        <f t="shared" ref="DF313:DF319" si="1244">DE313*D313*E313*F313*J313*$DF$6</f>
        <v>0</v>
      </c>
      <c r="DG313" s="26"/>
      <c r="DH313" s="26"/>
      <c r="DI313" s="26"/>
      <c r="DJ313" s="26"/>
      <c r="DK313" s="26"/>
      <c r="DL313" s="26">
        <f t="shared" ref="DL313:DL319" si="1245">DK313*D313*E313*F313*G313*$DL$6</f>
        <v>0</v>
      </c>
      <c r="DM313" s="26"/>
      <c r="DN313" s="26"/>
      <c r="DO313" s="26"/>
      <c r="DP313" s="26"/>
      <c r="DQ313" s="32">
        <f t="shared" ref="DQ313:DR319" si="1246">SUM(K313,M313,O313,Q313,S313,U313,W313,Y313,AA313,AC313,AE313,AG313,AI313,AK313,AM313,AO313,AQ313,AS313,AU313,AW313,AY313,BA313,BC313,BE313,BG313,BI313,BK313,BM313,BO313,BQ313,BS313,BU313,BW313,BY313,CA313,CC313,CE313,CG313,CI313,CK313,CM313,CO313,CQ313,CS313,CU313,CW313,CY313,DA313,DC313,DE313,DI313,DG313,DK313,DM313,DO313)</f>
        <v>5</v>
      </c>
      <c r="DR313" s="32">
        <f t="shared" si="1246"/>
        <v>154597.84703999999</v>
      </c>
    </row>
    <row r="314" spans="1:122" x14ac:dyDescent="0.25">
      <c r="A314" s="28"/>
      <c r="B314" s="29">
        <v>274</v>
      </c>
      <c r="C314" s="23" t="s">
        <v>376</v>
      </c>
      <c r="D314" s="24">
        <f t="shared" si="1067"/>
        <v>18150.400000000001</v>
      </c>
      <c r="E314" s="30">
        <v>2.91</v>
      </c>
      <c r="F314" s="25">
        <v>1</v>
      </c>
      <c r="G314" s="24">
        <v>1.4</v>
      </c>
      <c r="H314" s="24">
        <v>1.68</v>
      </c>
      <c r="I314" s="24">
        <v>2.23</v>
      </c>
      <c r="J314" s="24">
        <v>2.39</v>
      </c>
      <c r="K314" s="26"/>
      <c r="L314" s="26">
        <f t="shared" si="1195"/>
        <v>0</v>
      </c>
      <c r="M314" s="26"/>
      <c r="N314" s="26">
        <f t="shared" si="1196"/>
        <v>0</v>
      </c>
      <c r="O314" s="26"/>
      <c r="P314" s="26">
        <f t="shared" si="1197"/>
        <v>0</v>
      </c>
      <c r="Q314" s="26"/>
      <c r="R314" s="26">
        <f t="shared" si="1198"/>
        <v>0</v>
      </c>
      <c r="S314" s="26"/>
      <c r="T314" s="26">
        <f t="shared" si="1199"/>
        <v>0</v>
      </c>
      <c r="U314" s="26"/>
      <c r="V314" s="26">
        <f t="shared" si="1200"/>
        <v>0</v>
      </c>
      <c r="W314" s="26"/>
      <c r="X314" s="26">
        <f t="shared" si="1201"/>
        <v>0</v>
      </c>
      <c r="Y314" s="26"/>
      <c r="Z314" s="26">
        <f t="shared" si="1202"/>
        <v>0</v>
      </c>
      <c r="AA314" s="26"/>
      <c r="AB314" s="26">
        <f t="shared" si="1203"/>
        <v>0</v>
      </c>
      <c r="AC314" s="26"/>
      <c r="AD314" s="26">
        <f t="shared" si="1204"/>
        <v>0</v>
      </c>
      <c r="AE314" s="26"/>
      <c r="AF314" s="26">
        <f t="shared" si="1205"/>
        <v>0</v>
      </c>
      <c r="AG314" s="26"/>
      <c r="AH314" s="26">
        <f t="shared" si="1206"/>
        <v>0</v>
      </c>
      <c r="AI314" s="26"/>
      <c r="AJ314" s="26">
        <f t="shared" si="1207"/>
        <v>0</v>
      </c>
      <c r="AK314" s="26"/>
      <c r="AL314" s="26">
        <f t="shared" si="1208"/>
        <v>0</v>
      </c>
      <c r="AM314" s="26"/>
      <c r="AN314" s="26">
        <f t="shared" si="1209"/>
        <v>0</v>
      </c>
      <c r="AO314" s="26"/>
      <c r="AP314" s="26">
        <f t="shared" si="1210"/>
        <v>0</v>
      </c>
      <c r="AQ314" s="26"/>
      <c r="AR314" s="26">
        <f t="shared" si="1211"/>
        <v>0</v>
      </c>
      <c r="AS314" s="26"/>
      <c r="AT314" s="26">
        <f t="shared" si="1212"/>
        <v>0</v>
      </c>
      <c r="AU314" s="26">
        <v>12</v>
      </c>
      <c r="AV314" s="26">
        <f t="shared" si="1213"/>
        <v>922830.22540800017</v>
      </c>
      <c r="AW314" s="26"/>
      <c r="AX314" s="26">
        <f t="shared" si="1214"/>
        <v>0</v>
      </c>
      <c r="AY314" s="26"/>
      <c r="AZ314" s="26">
        <f t="shared" si="1215"/>
        <v>0</v>
      </c>
      <c r="BA314" s="26"/>
      <c r="BB314" s="26">
        <f t="shared" si="1216"/>
        <v>0</v>
      </c>
      <c r="BC314" s="26"/>
      <c r="BD314" s="26">
        <f t="shared" si="1217"/>
        <v>0</v>
      </c>
      <c r="BE314" s="26"/>
      <c r="BF314" s="26">
        <f t="shared" si="1218"/>
        <v>0</v>
      </c>
      <c r="BG314" s="26"/>
      <c r="BH314" s="26">
        <f t="shared" si="1219"/>
        <v>0</v>
      </c>
      <c r="BI314" s="26"/>
      <c r="BJ314" s="26">
        <f t="shared" si="1220"/>
        <v>0</v>
      </c>
      <c r="BK314" s="26"/>
      <c r="BL314" s="26">
        <f t="shared" si="1221"/>
        <v>0</v>
      </c>
      <c r="BM314" s="26"/>
      <c r="BN314" s="26">
        <f t="shared" si="1222"/>
        <v>0</v>
      </c>
      <c r="BO314" s="26"/>
      <c r="BP314" s="26">
        <f t="shared" si="1223"/>
        <v>0</v>
      </c>
      <c r="BQ314" s="26"/>
      <c r="BR314" s="26">
        <f t="shared" si="1224"/>
        <v>0</v>
      </c>
      <c r="BS314" s="26"/>
      <c r="BT314" s="26">
        <f t="shared" si="1225"/>
        <v>0</v>
      </c>
      <c r="BU314" s="26"/>
      <c r="BV314" s="26">
        <f t="shared" si="1226"/>
        <v>0</v>
      </c>
      <c r="BW314" s="26"/>
      <c r="BX314" s="26">
        <f t="shared" si="1227"/>
        <v>0</v>
      </c>
      <c r="BY314" s="26"/>
      <c r="BZ314" s="26">
        <f t="shared" si="1228"/>
        <v>0</v>
      </c>
      <c r="CA314" s="26">
        <v>10</v>
      </c>
      <c r="CB314" s="26">
        <f t="shared" si="1229"/>
        <v>851843.28499199997</v>
      </c>
      <c r="CC314" s="26"/>
      <c r="CD314" s="26">
        <f t="shared" si="1230"/>
        <v>0</v>
      </c>
      <c r="CE314" s="26"/>
      <c r="CF314" s="26">
        <f t="shared" si="1231"/>
        <v>0</v>
      </c>
      <c r="CG314" s="26"/>
      <c r="CH314" s="26">
        <f t="shared" si="1232"/>
        <v>0</v>
      </c>
      <c r="CI314" s="26"/>
      <c r="CJ314" s="26">
        <f t="shared" si="1233"/>
        <v>0</v>
      </c>
      <c r="CK314" s="26"/>
      <c r="CL314" s="26">
        <f t="shared" si="1234"/>
        <v>0</v>
      </c>
      <c r="CM314" s="27"/>
      <c r="CN314" s="27">
        <f t="shared" si="1235"/>
        <v>0</v>
      </c>
      <c r="CO314" s="26"/>
      <c r="CP314" s="26">
        <f t="shared" si="1236"/>
        <v>0</v>
      </c>
      <c r="CQ314" s="26"/>
      <c r="CR314" s="26">
        <f t="shared" si="1237"/>
        <v>0</v>
      </c>
      <c r="CS314" s="26"/>
      <c r="CT314" s="26">
        <f t="shared" si="1238"/>
        <v>0</v>
      </c>
      <c r="CU314" s="26"/>
      <c r="CV314" s="26">
        <f t="shared" si="1239"/>
        <v>0</v>
      </c>
      <c r="CW314" s="26"/>
      <c r="CX314" s="26">
        <f t="shared" si="1240"/>
        <v>0</v>
      </c>
      <c r="CY314" s="26"/>
      <c r="CZ314" s="26">
        <f t="shared" si="1241"/>
        <v>0</v>
      </c>
      <c r="DA314" s="26"/>
      <c r="DB314" s="26">
        <f t="shared" si="1242"/>
        <v>0</v>
      </c>
      <c r="DC314" s="26">
        <v>2</v>
      </c>
      <c r="DD314" s="26">
        <f t="shared" si="1243"/>
        <v>353350.17216000002</v>
      </c>
      <c r="DE314" s="26"/>
      <c r="DF314" s="26">
        <f t="shared" si="1244"/>
        <v>0</v>
      </c>
      <c r="DG314" s="26"/>
      <c r="DH314" s="26"/>
      <c r="DI314" s="26"/>
      <c r="DJ314" s="26"/>
      <c r="DK314" s="26"/>
      <c r="DL314" s="26">
        <f t="shared" si="1245"/>
        <v>0</v>
      </c>
      <c r="DM314" s="26"/>
      <c r="DN314" s="26"/>
      <c r="DO314" s="26"/>
      <c r="DP314" s="26"/>
      <c r="DQ314" s="32">
        <f t="shared" si="1246"/>
        <v>24</v>
      </c>
      <c r="DR314" s="32">
        <f t="shared" si="1246"/>
        <v>2128023.6825600001</v>
      </c>
    </row>
    <row r="315" spans="1:122" x14ac:dyDescent="0.25">
      <c r="A315" s="28"/>
      <c r="B315" s="29">
        <v>275</v>
      </c>
      <c r="C315" s="23" t="s">
        <v>377</v>
      </c>
      <c r="D315" s="24">
        <f t="shared" si="1067"/>
        <v>18150.400000000001</v>
      </c>
      <c r="E315" s="30">
        <v>1.21</v>
      </c>
      <c r="F315" s="25">
        <v>1</v>
      </c>
      <c r="G315" s="24">
        <v>1.4</v>
      </c>
      <c r="H315" s="24">
        <v>1.68</v>
      </c>
      <c r="I315" s="24">
        <v>2.23</v>
      </c>
      <c r="J315" s="24">
        <v>2.39</v>
      </c>
      <c r="K315" s="26"/>
      <c r="L315" s="26">
        <f t="shared" si="1195"/>
        <v>0</v>
      </c>
      <c r="M315" s="26">
        <v>2</v>
      </c>
      <c r="N315" s="26">
        <f t="shared" si="1196"/>
        <v>79941.621759999995</v>
      </c>
      <c r="O315" s="26">
        <v>0</v>
      </c>
      <c r="P315" s="26">
        <f t="shared" si="1197"/>
        <v>0</v>
      </c>
      <c r="Q315" s="26">
        <v>116</v>
      </c>
      <c r="R315" s="26">
        <f t="shared" si="1198"/>
        <v>3923288.8217600007</v>
      </c>
      <c r="S315" s="26"/>
      <c r="T315" s="26">
        <f t="shared" si="1199"/>
        <v>0</v>
      </c>
      <c r="U315" s="26">
        <v>4</v>
      </c>
      <c r="V315" s="26">
        <f t="shared" si="1200"/>
        <v>135285.82144</v>
      </c>
      <c r="W315" s="26">
        <v>0</v>
      </c>
      <c r="X315" s="26">
        <f t="shared" si="1201"/>
        <v>0</v>
      </c>
      <c r="Y315" s="26">
        <v>0</v>
      </c>
      <c r="Z315" s="26">
        <f t="shared" si="1202"/>
        <v>0</v>
      </c>
      <c r="AA315" s="26">
        <v>0</v>
      </c>
      <c r="AB315" s="26">
        <f t="shared" si="1203"/>
        <v>0</v>
      </c>
      <c r="AC315" s="26">
        <v>6</v>
      </c>
      <c r="AD315" s="26">
        <f t="shared" si="1204"/>
        <v>177101.438976</v>
      </c>
      <c r="AE315" s="26">
        <v>4</v>
      </c>
      <c r="AF315" s="26">
        <f t="shared" si="1205"/>
        <v>124831.91705599998</v>
      </c>
      <c r="AG315" s="26">
        <v>10</v>
      </c>
      <c r="AH315" s="26">
        <f t="shared" si="1206"/>
        <v>313617.13151999994</v>
      </c>
      <c r="AI315" s="26">
        <v>10</v>
      </c>
      <c r="AJ315" s="26">
        <f t="shared" si="1207"/>
        <v>313617.13151999994</v>
      </c>
      <c r="AK315" s="26">
        <v>0</v>
      </c>
      <c r="AL315" s="26">
        <f t="shared" si="1208"/>
        <v>0</v>
      </c>
      <c r="AM315" s="26">
        <v>10</v>
      </c>
      <c r="AN315" s="26">
        <f t="shared" si="1209"/>
        <v>313617.13151999994</v>
      </c>
      <c r="AO315" s="26">
        <v>0</v>
      </c>
      <c r="AP315" s="26">
        <f t="shared" si="1210"/>
        <v>0</v>
      </c>
      <c r="AQ315" s="26">
        <v>2</v>
      </c>
      <c r="AR315" s="26">
        <f t="shared" si="1211"/>
        <v>63953.297407999999</v>
      </c>
      <c r="AS315" s="26">
        <v>4</v>
      </c>
      <c r="AT315" s="26">
        <f t="shared" si="1212"/>
        <v>135285.82144</v>
      </c>
      <c r="AU315" s="26">
        <v>5</v>
      </c>
      <c r="AV315" s="26">
        <f t="shared" si="1213"/>
        <v>159883.24351999999</v>
      </c>
      <c r="AW315" s="26">
        <v>0</v>
      </c>
      <c r="AX315" s="26">
        <f t="shared" si="1214"/>
        <v>0</v>
      </c>
      <c r="AY315" s="26">
        <v>0</v>
      </c>
      <c r="AZ315" s="26">
        <f t="shared" si="1215"/>
        <v>0</v>
      </c>
      <c r="BA315" s="26">
        <v>0</v>
      </c>
      <c r="BB315" s="26">
        <f t="shared" si="1216"/>
        <v>0</v>
      </c>
      <c r="BC315" s="26">
        <v>0</v>
      </c>
      <c r="BD315" s="26">
        <f t="shared" si="1217"/>
        <v>0</v>
      </c>
      <c r="BE315" s="26">
        <v>0</v>
      </c>
      <c r="BF315" s="26">
        <f t="shared" si="1218"/>
        <v>0</v>
      </c>
      <c r="BG315" s="26"/>
      <c r="BH315" s="26">
        <f t="shared" si="1219"/>
        <v>0</v>
      </c>
      <c r="BI315" s="26">
        <v>0</v>
      </c>
      <c r="BJ315" s="26">
        <f t="shared" si="1220"/>
        <v>0</v>
      </c>
      <c r="BK315" s="26">
        <v>0</v>
      </c>
      <c r="BL315" s="26">
        <f t="shared" si="1221"/>
        <v>0</v>
      </c>
      <c r="BM315" s="26">
        <v>1</v>
      </c>
      <c r="BN315" s="26">
        <f t="shared" si="1222"/>
        <v>51654.586367999997</v>
      </c>
      <c r="BO315" s="26">
        <v>2</v>
      </c>
      <c r="BP315" s="26">
        <f t="shared" si="1223"/>
        <v>110688.39936</v>
      </c>
      <c r="BQ315" s="26">
        <v>7</v>
      </c>
      <c r="BR315" s="26">
        <f t="shared" si="1224"/>
        <v>262147.02581759996</v>
      </c>
      <c r="BS315" s="26">
        <v>7</v>
      </c>
      <c r="BT315" s="26">
        <f t="shared" si="1225"/>
        <v>247942.0145664</v>
      </c>
      <c r="BU315" s="26">
        <v>2</v>
      </c>
      <c r="BV315" s="26">
        <f t="shared" si="1226"/>
        <v>103309.17273599999</v>
      </c>
      <c r="BW315" s="26">
        <v>7</v>
      </c>
      <c r="BX315" s="26">
        <f t="shared" si="1227"/>
        <v>247942.0145664</v>
      </c>
      <c r="BY315" s="26">
        <v>0</v>
      </c>
      <c r="BZ315" s="26">
        <f t="shared" si="1228"/>
        <v>0</v>
      </c>
      <c r="CA315" s="26">
        <v>6</v>
      </c>
      <c r="CB315" s="26">
        <f t="shared" si="1229"/>
        <v>212521.72677120002</v>
      </c>
      <c r="CC315" s="26">
        <v>17</v>
      </c>
      <c r="CD315" s="26">
        <f t="shared" si="1230"/>
        <v>636642.77698560001</v>
      </c>
      <c r="CE315" s="26">
        <v>10</v>
      </c>
      <c r="CF315" s="26">
        <f t="shared" si="1231"/>
        <v>374495.75116799993</v>
      </c>
      <c r="CG315" s="26">
        <v>0</v>
      </c>
      <c r="CH315" s="26">
        <f t="shared" si="1232"/>
        <v>0</v>
      </c>
      <c r="CI315" s="26">
        <v>18</v>
      </c>
      <c r="CJ315" s="26">
        <f t="shared" si="1233"/>
        <v>690695.61200640001</v>
      </c>
      <c r="CK315" s="26">
        <v>0</v>
      </c>
      <c r="CL315" s="26">
        <f t="shared" si="1234"/>
        <v>0</v>
      </c>
      <c r="CM315" s="27">
        <v>0</v>
      </c>
      <c r="CN315" s="27">
        <f t="shared" si="1235"/>
        <v>0</v>
      </c>
      <c r="CO315" s="26">
        <v>13</v>
      </c>
      <c r="CP315" s="26">
        <f t="shared" si="1236"/>
        <v>498835.7197824</v>
      </c>
      <c r="CQ315" s="26">
        <v>0</v>
      </c>
      <c r="CR315" s="26">
        <f t="shared" si="1237"/>
        <v>0</v>
      </c>
      <c r="CS315" s="26">
        <v>0</v>
      </c>
      <c r="CT315" s="26">
        <f t="shared" si="1238"/>
        <v>0</v>
      </c>
      <c r="CU315" s="26">
        <v>0</v>
      </c>
      <c r="CV315" s="26">
        <f t="shared" si="1239"/>
        <v>0</v>
      </c>
      <c r="CW315" s="26">
        <v>0</v>
      </c>
      <c r="CX315" s="26">
        <f t="shared" si="1240"/>
        <v>0</v>
      </c>
      <c r="CY315" s="26">
        <v>7</v>
      </c>
      <c r="CZ315" s="26">
        <f t="shared" si="1241"/>
        <v>268603.84911360004</v>
      </c>
      <c r="DA315" s="26"/>
      <c r="DB315" s="26">
        <f t="shared" si="1242"/>
        <v>0</v>
      </c>
      <c r="DC315" s="26">
        <v>1</v>
      </c>
      <c r="DD315" s="26">
        <f t="shared" si="1243"/>
        <v>73462.836479999998</v>
      </c>
      <c r="DE315" s="26">
        <v>10</v>
      </c>
      <c r="DF315" s="26">
        <f t="shared" si="1244"/>
        <v>734847.98464000004</v>
      </c>
      <c r="DG315" s="26"/>
      <c r="DH315" s="26"/>
      <c r="DI315" s="26"/>
      <c r="DJ315" s="26"/>
      <c r="DK315" s="26"/>
      <c r="DL315" s="26">
        <f t="shared" si="1245"/>
        <v>0</v>
      </c>
      <c r="DM315" s="26"/>
      <c r="DN315" s="26"/>
      <c r="DO315" s="26"/>
      <c r="DP315" s="26"/>
      <c r="DQ315" s="32">
        <f t="shared" si="1246"/>
        <v>281</v>
      </c>
      <c r="DR315" s="32">
        <f t="shared" si="1246"/>
        <v>10254212.848281601</v>
      </c>
    </row>
    <row r="316" spans="1:122" x14ac:dyDescent="0.25">
      <c r="A316" s="28"/>
      <c r="B316" s="29">
        <v>276</v>
      </c>
      <c r="C316" s="23" t="s">
        <v>378</v>
      </c>
      <c r="D316" s="24">
        <f t="shared" si="1067"/>
        <v>18150.400000000001</v>
      </c>
      <c r="E316" s="30">
        <v>2.0299999999999998</v>
      </c>
      <c r="F316" s="25">
        <v>1</v>
      </c>
      <c r="G316" s="24">
        <v>1.4</v>
      </c>
      <c r="H316" s="24">
        <v>1.68</v>
      </c>
      <c r="I316" s="24">
        <v>2.23</v>
      </c>
      <c r="J316" s="24">
        <v>2.39</v>
      </c>
      <c r="K316" s="26"/>
      <c r="L316" s="26">
        <f t="shared" si="1195"/>
        <v>0</v>
      </c>
      <c r="M316" s="26"/>
      <c r="N316" s="26">
        <f t="shared" si="1196"/>
        <v>0</v>
      </c>
      <c r="O316" s="26">
        <v>0</v>
      </c>
      <c r="P316" s="26">
        <f t="shared" si="1197"/>
        <v>0</v>
      </c>
      <c r="Q316" s="26">
        <v>332</v>
      </c>
      <c r="R316" s="26">
        <f t="shared" si="1198"/>
        <v>18838271.11936</v>
      </c>
      <c r="S316" s="26"/>
      <c r="T316" s="26">
        <f t="shared" si="1199"/>
        <v>0</v>
      </c>
      <c r="U316" s="26">
        <v>7</v>
      </c>
      <c r="V316" s="26">
        <f t="shared" si="1200"/>
        <v>397192.46336000005</v>
      </c>
      <c r="W316" s="26">
        <v>0</v>
      </c>
      <c r="X316" s="26">
        <f t="shared" si="1201"/>
        <v>0</v>
      </c>
      <c r="Y316" s="26">
        <v>0</v>
      </c>
      <c r="Z316" s="26">
        <f t="shared" si="1202"/>
        <v>0</v>
      </c>
      <c r="AA316" s="26">
        <v>0</v>
      </c>
      <c r="AB316" s="26">
        <f t="shared" si="1203"/>
        <v>0</v>
      </c>
      <c r="AC316" s="26">
        <v>5</v>
      </c>
      <c r="AD316" s="26">
        <f t="shared" si="1204"/>
        <v>247600.49663999994</v>
      </c>
      <c r="AE316" s="26">
        <v>26</v>
      </c>
      <c r="AF316" s="26">
        <f t="shared" si="1205"/>
        <v>1361286.8971519999</v>
      </c>
      <c r="AG316" s="26">
        <v>29</v>
      </c>
      <c r="AH316" s="26">
        <f t="shared" si="1206"/>
        <v>1525838.0605440002</v>
      </c>
      <c r="AI316" s="26">
        <v>12</v>
      </c>
      <c r="AJ316" s="26">
        <f t="shared" si="1207"/>
        <v>631381.26643199997</v>
      </c>
      <c r="AK316" s="26">
        <v>0</v>
      </c>
      <c r="AL316" s="26">
        <f t="shared" si="1208"/>
        <v>0</v>
      </c>
      <c r="AM316" s="26">
        <v>20</v>
      </c>
      <c r="AN316" s="26">
        <f t="shared" si="1209"/>
        <v>1052302.1107199998</v>
      </c>
      <c r="AO316" s="26">
        <v>0</v>
      </c>
      <c r="AP316" s="26">
        <f t="shared" si="1210"/>
        <v>0</v>
      </c>
      <c r="AQ316" s="26">
        <v>0</v>
      </c>
      <c r="AR316" s="26">
        <f t="shared" si="1211"/>
        <v>0</v>
      </c>
      <c r="AS316" s="26">
        <v>7</v>
      </c>
      <c r="AT316" s="26">
        <f t="shared" si="1212"/>
        <v>397192.46336000005</v>
      </c>
      <c r="AU316" s="26">
        <v>10</v>
      </c>
      <c r="AV316" s="26">
        <f t="shared" si="1213"/>
        <v>536467.74271999986</v>
      </c>
      <c r="AW316" s="26">
        <v>0</v>
      </c>
      <c r="AX316" s="26">
        <f t="shared" si="1214"/>
        <v>0</v>
      </c>
      <c r="AY316" s="26">
        <v>0</v>
      </c>
      <c r="AZ316" s="26">
        <f t="shared" si="1215"/>
        <v>0</v>
      </c>
      <c r="BA316" s="26">
        <v>0</v>
      </c>
      <c r="BB316" s="26">
        <f t="shared" si="1216"/>
        <v>0</v>
      </c>
      <c r="BC316" s="26">
        <v>0</v>
      </c>
      <c r="BD316" s="26">
        <f t="shared" si="1217"/>
        <v>0</v>
      </c>
      <c r="BE316" s="26">
        <v>0</v>
      </c>
      <c r="BF316" s="26">
        <f t="shared" si="1218"/>
        <v>0</v>
      </c>
      <c r="BG316" s="26">
        <v>8</v>
      </c>
      <c r="BH316" s="26">
        <f t="shared" si="1219"/>
        <v>453934.24384000001</v>
      </c>
      <c r="BI316" s="26">
        <v>0</v>
      </c>
      <c r="BJ316" s="26">
        <f t="shared" si="1220"/>
        <v>0</v>
      </c>
      <c r="BK316" s="26">
        <v>0</v>
      </c>
      <c r="BL316" s="26">
        <f t="shared" si="1221"/>
        <v>0</v>
      </c>
      <c r="BM316" s="26">
        <v>2</v>
      </c>
      <c r="BN316" s="26">
        <f t="shared" si="1222"/>
        <v>173320.34764799997</v>
      </c>
      <c r="BO316" s="26">
        <v>7</v>
      </c>
      <c r="BP316" s="26">
        <f t="shared" si="1223"/>
        <v>649951.30368000001</v>
      </c>
      <c r="BQ316" s="26">
        <v>8</v>
      </c>
      <c r="BR316" s="26">
        <f t="shared" si="1224"/>
        <v>502629.00817919988</v>
      </c>
      <c r="BS316" s="26">
        <v>24</v>
      </c>
      <c r="BT316" s="26">
        <f t="shared" si="1225"/>
        <v>1426178.8606463999</v>
      </c>
      <c r="BU316" s="26">
        <v>10</v>
      </c>
      <c r="BV316" s="26">
        <f t="shared" si="1226"/>
        <v>866601.73823999974</v>
      </c>
      <c r="BW316" s="26">
        <v>13</v>
      </c>
      <c r="BX316" s="26">
        <f t="shared" si="1227"/>
        <v>772513.54951679998</v>
      </c>
      <c r="BY316" s="26">
        <v>0</v>
      </c>
      <c r="BZ316" s="26">
        <f t="shared" si="1228"/>
        <v>0</v>
      </c>
      <c r="CA316" s="26">
        <v>20</v>
      </c>
      <c r="CB316" s="26">
        <f t="shared" si="1229"/>
        <v>1188482.3838719996</v>
      </c>
      <c r="CC316" s="26">
        <v>12</v>
      </c>
      <c r="CD316" s="26">
        <f t="shared" si="1230"/>
        <v>753943.51226879994</v>
      </c>
      <c r="CE316" s="26">
        <v>13</v>
      </c>
      <c r="CF316" s="26">
        <f t="shared" si="1231"/>
        <v>816772.13829119992</v>
      </c>
      <c r="CG316" s="26">
        <v>0</v>
      </c>
      <c r="CH316" s="26">
        <f t="shared" si="1232"/>
        <v>0</v>
      </c>
      <c r="CI316" s="26">
        <v>10</v>
      </c>
      <c r="CJ316" s="26">
        <f t="shared" si="1233"/>
        <v>643761.29126399988</v>
      </c>
      <c r="CK316" s="26">
        <v>0</v>
      </c>
      <c r="CL316" s="26">
        <f t="shared" si="1234"/>
        <v>0</v>
      </c>
      <c r="CM316" s="27">
        <v>0</v>
      </c>
      <c r="CN316" s="27">
        <f t="shared" si="1235"/>
        <v>0</v>
      </c>
      <c r="CO316" s="26">
        <v>40</v>
      </c>
      <c r="CP316" s="26">
        <f t="shared" si="1236"/>
        <v>2575045.1650559995</v>
      </c>
      <c r="CQ316" s="26">
        <v>0</v>
      </c>
      <c r="CR316" s="26">
        <f t="shared" si="1237"/>
        <v>0</v>
      </c>
      <c r="CS316" s="26">
        <v>0</v>
      </c>
      <c r="CT316" s="26">
        <f t="shared" si="1238"/>
        <v>0</v>
      </c>
      <c r="CU316" s="26"/>
      <c r="CV316" s="26">
        <f t="shared" si="1239"/>
        <v>0</v>
      </c>
      <c r="CW316" s="26">
        <v>0</v>
      </c>
      <c r="CX316" s="26">
        <f t="shared" si="1240"/>
        <v>0</v>
      </c>
      <c r="CY316" s="26"/>
      <c r="CZ316" s="26">
        <f t="shared" si="1241"/>
        <v>0</v>
      </c>
      <c r="DA316" s="26"/>
      <c r="DB316" s="26">
        <f t="shared" si="1242"/>
        <v>0</v>
      </c>
      <c r="DC316" s="26">
        <v>2</v>
      </c>
      <c r="DD316" s="26">
        <f t="shared" si="1243"/>
        <v>246495.13727999997</v>
      </c>
      <c r="DE316" s="26">
        <v>6</v>
      </c>
      <c r="DF316" s="26">
        <f t="shared" si="1244"/>
        <v>739706.48371199996</v>
      </c>
      <c r="DG316" s="26"/>
      <c r="DH316" s="26"/>
      <c r="DI316" s="26"/>
      <c r="DJ316" s="26"/>
      <c r="DK316" s="26"/>
      <c r="DL316" s="26">
        <f t="shared" si="1245"/>
        <v>0</v>
      </c>
      <c r="DM316" s="26"/>
      <c r="DN316" s="26"/>
      <c r="DO316" s="26"/>
      <c r="DP316" s="26"/>
      <c r="DQ316" s="32">
        <f t="shared" si="1246"/>
        <v>623</v>
      </c>
      <c r="DR316" s="32">
        <f t="shared" si="1246"/>
        <v>36796867.7837824</v>
      </c>
    </row>
    <row r="317" spans="1:122" x14ac:dyDescent="0.25">
      <c r="A317" s="28"/>
      <c r="B317" s="29">
        <v>277</v>
      </c>
      <c r="C317" s="23" t="s">
        <v>379</v>
      </c>
      <c r="D317" s="24">
        <f t="shared" si="1067"/>
        <v>18150.400000000001</v>
      </c>
      <c r="E317" s="30">
        <v>3.54</v>
      </c>
      <c r="F317" s="25">
        <v>1</v>
      </c>
      <c r="G317" s="24">
        <v>1.4</v>
      </c>
      <c r="H317" s="24">
        <v>1.68</v>
      </c>
      <c r="I317" s="24">
        <v>2.23</v>
      </c>
      <c r="J317" s="24">
        <v>2.39</v>
      </c>
      <c r="K317" s="26"/>
      <c r="L317" s="26">
        <f t="shared" si="1195"/>
        <v>0</v>
      </c>
      <c r="M317" s="26"/>
      <c r="N317" s="26">
        <f t="shared" si="1196"/>
        <v>0</v>
      </c>
      <c r="O317" s="26"/>
      <c r="P317" s="26">
        <f t="shared" si="1197"/>
        <v>0</v>
      </c>
      <c r="Q317" s="26"/>
      <c r="R317" s="26">
        <f t="shared" si="1198"/>
        <v>0</v>
      </c>
      <c r="S317" s="26"/>
      <c r="T317" s="26">
        <f t="shared" si="1199"/>
        <v>0</v>
      </c>
      <c r="U317" s="26"/>
      <c r="V317" s="26">
        <f t="shared" si="1200"/>
        <v>0</v>
      </c>
      <c r="W317" s="26"/>
      <c r="X317" s="26">
        <f t="shared" si="1201"/>
        <v>0</v>
      </c>
      <c r="Y317" s="26"/>
      <c r="Z317" s="26">
        <f t="shared" si="1202"/>
        <v>0</v>
      </c>
      <c r="AA317" s="26"/>
      <c r="AB317" s="26">
        <f t="shared" si="1203"/>
        <v>0</v>
      </c>
      <c r="AC317" s="26"/>
      <c r="AD317" s="26">
        <f t="shared" si="1204"/>
        <v>0</v>
      </c>
      <c r="AE317" s="26"/>
      <c r="AF317" s="26">
        <f t="shared" si="1205"/>
        <v>0</v>
      </c>
      <c r="AG317" s="26"/>
      <c r="AH317" s="26">
        <f t="shared" si="1206"/>
        <v>0</v>
      </c>
      <c r="AI317" s="26"/>
      <c r="AJ317" s="26">
        <f t="shared" si="1207"/>
        <v>0</v>
      </c>
      <c r="AK317" s="26"/>
      <c r="AL317" s="26">
        <f t="shared" si="1208"/>
        <v>0</v>
      </c>
      <c r="AM317" s="26"/>
      <c r="AN317" s="26">
        <f t="shared" si="1209"/>
        <v>0</v>
      </c>
      <c r="AO317" s="26"/>
      <c r="AP317" s="26">
        <f t="shared" si="1210"/>
        <v>0</v>
      </c>
      <c r="AQ317" s="26"/>
      <c r="AR317" s="26">
        <f t="shared" si="1211"/>
        <v>0</v>
      </c>
      <c r="AS317" s="26"/>
      <c r="AT317" s="26">
        <f t="shared" si="1212"/>
        <v>0</v>
      </c>
      <c r="AU317" s="26"/>
      <c r="AV317" s="26">
        <f t="shared" si="1213"/>
        <v>0</v>
      </c>
      <c r="AW317" s="26"/>
      <c r="AX317" s="26">
        <f t="shared" si="1214"/>
        <v>0</v>
      </c>
      <c r="AY317" s="26"/>
      <c r="AZ317" s="26">
        <f t="shared" si="1215"/>
        <v>0</v>
      </c>
      <c r="BA317" s="26"/>
      <c r="BB317" s="26">
        <f t="shared" si="1216"/>
        <v>0</v>
      </c>
      <c r="BC317" s="26"/>
      <c r="BD317" s="26">
        <f t="shared" si="1217"/>
        <v>0</v>
      </c>
      <c r="BE317" s="26"/>
      <c r="BF317" s="26">
        <f t="shared" si="1218"/>
        <v>0</v>
      </c>
      <c r="BG317" s="26"/>
      <c r="BH317" s="26">
        <f t="shared" si="1219"/>
        <v>0</v>
      </c>
      <c r="BI317" s="26"/>
      <c r="BJ317" s="26">
        <f t="shared" si="1220"/>
        <v>0</v>
      </c>
      <c r="BK317" s="26"/>
      <c r="BL317" s="26">
        <f t="shared" si="1221"/>
        <v>0</v>
      </c>
      <c r="BM317" s="26">
        <v>2</v>
      </c>
      <c r="BN317" s="26">
        <f t="shared" si="1222"/>
        <v>302243.36486399994</v>
      </c>
      <c r="BO317" s="26"/>
      <c r="BP317" s="26">
        <f t="shared" si="1223"/>
        <v>0</v>
      </c>
      <c r="BQ317" s="26"/>
      <c r="BR317" s="26">
        <f t="shared" si="1224"/>
        <v>0</v>
      </c>
      <c r="BS317" s="26"/>
      <c r="BT317" s="26">
        <f t="shared" si="1225"/>
        <v>0</v>
      </c>
      <c r="BU317" s="26"/>
      <c r="BV317" s="26">
        <f t="shared" si="1226"/>
        <v>0</v>
      </c>
      <c r="BW317" s="26"/>
      <c r="BX317" s="26">
        <f t="shared" si="1227"/>
        <v>0</v>
      </c>
      <c r="BY317" s="26"/>
      <c r="BZ317" s="26">
        <f t="shared" si="1228"/>
        <v>0</v>
      </c>
      <c r="CA317" s="26">
        <v>10</v>
      </c>
      <c r="CB317" s="26">
        <f t="shared" si="1229"/>
        <v>1036262.965248</v>
      </c>
      <c r="CC317" s="26"/>
      <c r="CD317" s="26">
        <f t="shared" si="1230"/>
        <v>0</v>
      </c>
      <c r="CE317" s="26"/>
      <c r="CF317" s="26">
        <f t="shared" si="1231"/>
        <v>0</v>
      </c>
      <c r="CG317" s="26"/>
      <c r="CH317" s="26">
        <f t="shared" si="1232"/>
        <v>0</v>
      </c>
      <c r="CI317" s="26">
        <v>40</v>
      </c>
      <c r="CJ317" s="26">
        <f t="shared" si="1233"/>
        <v>4490472.8494080007</v>
      </c>
      <c r="CK317" s="26"/>
      <c r="CL317" s="26">
        <f t="shared" si="1234"/>
        <v>0</v>
      </c>
      <c r="CM317" s="27"/>
      <c r="CN317" s="27">
        <f t="shared" si="1235"/>
        <v>0</v>
      </c>
      <c r="CO317" s="26">
        <v>9</v>
      </c>
      <c r="CP317" s="26">
        <f t="shared" si="1236"/>
        <v>1010356.3911168001</v>
      </c>
      <c r="CQ317" s="26"/>
      <c r="CR317" s="26">
        <f t="shared" si="1237"/>
        <v>0</v>
      </c>
      <c r="CS317" s="26"/>
      <c r="CT317" s="26">
        <f t="shared" si="1238"/>
        <v>0</v>
      </c>
      <c r="CU317" s="26"/>
      <c r="CV317" s="26">
        <f t="shared" si="1239"/>
        <v>0</v>
      </c>
      <c r="CW317" s="26"/>
      <c r="CX317" s="26">
        <f t="shared" si="1240"/>
        <v>0</v>
      </c>
      <c r="CY317" s="26"/>
      <c r="CZ317" s="26">
        <f t="shared" si="1241"/>
        <v>0</v>
      </c>
      <c r="DA317" s="26"/>
      <c r="DB317" s="26">
        <f t="shared" si="1242"/>
        <v>0</v>
      </c>
      <c r="DC317" s="26"/>
      <c r="DD317" s="26">
        <f t="shared" si="1243"/>
        <v>0</v>
      </c>
      <c r="DE317" s="26"/>
      <c r="DF317" s="26">
        <f t="shared" si="1244"/>
        <v>0</v>
      </c>
      <c r="DG317" s="26"/>
      <c r="DH317" s="26"/>
      <c r="DI317" s="26"/>
      <c r="DJ317" s="26"/>
      <c r="DK317" s="26"/>
      <c r="DL317" s="26">
        <f t="shared" si="1245"/>
        <v>0</v>
      </c>
      <c r="DM317" s="26"/>
      <c r="DN317" s="26"/>
      <c r="DO317" s="26"/>
      <c r="DP317" s="26"/>
      <c r="DQ317" s="32">
        <f t="shared" si="1246"/>
        <v>61</v>
      </c>
      <c r="DR317" s="32">
        <f t="shared" si="1246"/>
        <v>6839335.5706368005</v>
      </c>
    </row>
    <row r="318" spans="1:122" x14ac:dyDescent="0.25">
      <c r="A318" s="28"/>
      <c r="B318" s="29">
        <v>278</v>
      </c>
      <c r="C318" s="23" t="s">
        <v>380</v>
      </c>
      <c r="D318" s="24">
        <f t="shared" si="1067"/>
        <v>18150.400000000001</v>
      </c>
      <c r="E318" s="30">
        <v>5.21</v>
      </c>
      <c r="F318" s="25">
        <v>1</v>
      </c>
      <c r="G318" s="24">
        <v>1.4</v>
      </c>
      <c r="H318" s="24">
        <v>1.68</v>
      </c>
      <c r="I318" s="24">
        <v>2.23</v>
      </c>
      <c r="J318" s="24">
        <v>2.39</v>
      </c>
      <c r="K318" s="26"/>
      <c r="L318" s="26">
        <f t="shared" si="1195"/>
        <v>0</v>
      </c>
      <c r="M318" s="26"/>
      <c r="N318" s="26">
        <f t="shared" si="1196"/>
        <v>0</v>
      </c>
      <c r="O318" s="26"/>
      <c r="P318" s="26">
        <f t="shared" si="1197"/>
        <v>0</v>
      </c>
      <c r="Q318" s="26"/>
      <c r="R318" s="26">
        <f t="shared" si="1198"/>
        <v>0</v>
      </c>
      <c r="S318" s="26"/>
      <c r="T318" s="26">
        <f t="shared" si="1199"/>
        <v>0</v>
      </c>
      <c r="U318" s="26"/>
      <c r="V318" s="26">
        <f t="shared" si="1200"/>
        <v>0</v>
      </c>
      <c r="W318" s="26"/>
      <c r="X318" s="26">
        <f t="shared" si="1201"/>
        <v>0</v>
      </c>
      <c r="Y318" s="26"/>
      <c r="Z318" s="26">
        <f t="shared" si="1202"/>
        <v>0</v>
      </c>
      <c r="AA318" s="26"/>
      <c r="AB318" s="26">
        <f t="shared" si="1203"/>
        <v>0</v>
      </c>
      <c r="AC318" s="26"/>
      <c r="AD318" s="26">
        <f t="shared" si="1204"/>
        <v>0</v>
      </c>
      <c r="AE318" s="26"/>
      <c r="AF318" s="26">
        <f t="shared" si="1205"/>
        <v>0</v>
      </c>
      <c r="AG318" s="26"/>
      <c r="AH318" s="26">
        <f t="shared" si="1206"/>
        <v>0</v>
      </c>
      <c r="AI318" s="26"/>
      <c r="AJ318" s="26">
        <f t="shared" si="1207"/>
        <v>0</v>
      </c>
      <c r="AK318" s="26"/>
      <c r="AL318" s="26">
        <f t="shared" si="1208"/>
        <v>0</v>
      </c>
      <c r="AM318" s="26"/>
      <c r="AN318" s="26">
        <f t="shared" si="1209"/>
        <v>0</v>
      </c>
      <c r="AO318" s="26"/>
      <c r="AP318" s="26">
        <f t="shared" si="1210"/>
        <v>0</v>
      </c>
      <c r="AQ318" s="26"/>
      <c r="AR318" s="26">
        <f t="shared" si="1211"/>
        <v>0</v>
      </c>
      <c r="AS318" s="26"/>
      <c r="AT318" s="26">
        <f t="shared" si="1212"/>
        <v>0</v>
      </c>
      <c r="AU318" s="26"/>
      <c r="AV318" s="26">
        <f t="shared" si="1213"/>
        <v>0</v>
      </c>
      <c r="AW318" s="26"/>
      <c r="AX318" s="26">
        <f t="shared" si="1214"/>
        <v>0</v>
      </c>
      <c r="AY318" s="26"/>
      <c r="AZ318" s="26">
        <f t="shared" si="1215"/>
        <v>0</v>
      </c>
      <c r="BA318" s="26"/>
      <c r="BB318" s="26">
        <f t="shared" si="1216"/>
        <v>0</v>
      </c>
      <c r="BC318" s="26"/>
      <c r="BD318" s="26">
        <f t="shared" si="1217"/>
        <v>0</v>
      </c>
      <c r="BE318" s="26"/>
      <c r="BF318" s="26">
        <f t="shared" si="1218"/>
        <v>0</v>
      </c>
      <c r="BG318" s="26"/>
      <c r="BH318" s="26">
        <f t="shared" si="1219"/>
        <v>0</v>
      </c>
      <c r="BI318" s="26"/>
      <c r="BJ318" s="26">
        <f t="shared" si="1220"/>
        <v>0</v>
      </c>
      <c r="BK318" s="26"/>
      <c r="BL318" s="26">
        <f t="shared" si="1221"/>
        <v>0</v>
      </c>
      <c r="BM318" s="26"/>
      <c r="BN318" s="26">
        <f t="shared" si="1222"/>
        <v>0</v>
      </c>
      <c r="BO318" s="26"/>
      <c r="BP318" s="26">
        <f t="shared" si="1223"/>
        <v>0</v>
      </c>
      <c r="BQ318" s="26"/>
      <c r="BR318" s="26">
        <f t="shared" si="1224"/>
        <v>0</v>
      </c>
      <c r="BS318" s="26"/>
      <c r="BT318" s="26">
        <f t="shared" si="1225"/>
        <v>0</v>
      </c>
      <c r="BU318" s="26"/>
      <c r="BV318" s="26">
        <f t="shared" si="1226"/>
        <v>0</v>
      </c>
      <c r="BW318" s="26"/>
      <c r="BX318" s="26">
        <f t="shared" si="1227"/>
        <v>0</v>
      </c>
      <c r="BY318" s="26"/>
      <c r="BZ318" s="26">
        <f t="shared" si="1228"/>
        <v>0</v>
      </c>
      <c r="CA318" s="26"/>
      <c r="CB318" s="26">
        <f t="shared" si="1229"/>
        <v>0</v>
      </c>
      <c r="CC318" s="26"/>
      <c r="CD318" s="26">
        <f t="shared" si="1230"/>
        <v>0</v>
      </c>
      <c r="CE318" s="26"/>
      <c r="CF318" s="26">
        <f t="shared" si="1231"/>
        <v>0</v>
      </c>
      <c r="CG318" s="26"/>
      <c r="CH318" s="26">
        <f t="shared" si="1232"/>
        <v>0</v>
      </c>
      <c r="CI318" s="26">
        <v>59</v>
      </c>
      <c r="CJ318" s="26">
        <f t="shared" si="1233"/>
        <v>9748068.1439231988</v>
      </c>
      <c r="CK318" s="26"/>
      <c r="CL318" s="26">
        <f t="shared" si="1234"/>
        <v>0</v>
      </c>
      <c r="CM318" s="27"/>
      <c r="CN318" s="27">
        <f t="shared" si="1235"/>
        <v>0</v>
      </c>
      <c r="CO318" s="26"/>
      <c r="CP318" s="26">
        <f t="shared" si="1236"/>
        <v>0</v>
      </c>
      <c r="CQ318" s="26"/>
      <c r="CR318" s="26">
        <f t="shared" si="1237"/>
        <v>0</v>
      </c>
      <c r="CS318" s="26"/>
      <c r="CT318" s="26">
        <f t="shared" si="1238"/>
        <v>0</v>
      </c>
      <c r="CU318" s="26"/>
      <c r="CV318" s="26">
        <f t="shared" si="1239"/>
        <v>0</v>
      </c>
      <c r="CW318" s="26"/>
      <c r="CX318" s="26">
        <f t="shared" si="1240"/>
        <v>0</v>
      </c>
      <c r="CY318" s="26"/>
      <c r="CZ318" s="26">
        <f t="shared" si="1241"/>
        <v>0</v>
      </c>
      <c r="DA318" s="26"/>
      <c r="DB318" s="26">
        <f t="shared" si="1242"/>
        <v>0</v>
      </c>
      <c r="DC318" s="26"/>
      <c r="DD318" s="26">
        <f t="shared" si="1243"/>
        <v>0</v>
      </c>
      <c r="DE318" s="26"/>
      <c r="DF318" s="26">
        <f t="shared" si="1244"/>
        <v>0</v>
      </c>
      <c r="DG318" s="26"/>
      <c r="DH318" s="26"/>
      <c r="DI318" s="26"/>
      <c r="DJ318" s="26"/>
      <c r="DK318" s="26"/>
      <c r="DL318" s="26">
        <f t="shared" si="1245"/>
        <v>0</v>
      </c>
      <c r="DM318" s="26"/>
      <c r="DN318" s="26"/>
      <c r="DO318" s="26"/>
      <c r="DP318" s="26"/>
      <c r="DQ318" s="32">
        <f t="shared" si="1246"/>
        <v>59</v>
      </c>
      <c r="DR318" s="32">
        <f t="shared" si="1246"/>
        <v>9748068.1439231988</v>
      </c>
    </row>
    <row r="319" spans="1:122" x14ac:dyDescent="0.25">
      <c r="A319" s="28"/>
      <c r="B319" s="29">
        <v>279</v>
      </c>
      <c r="C319" s="23" t="s">
        <v>381</v>
      </c>
      <c r="D319" s="24">
        <f t="shared" si="1067"/>
        <v>18150.400000000001</v>
      </c>
      <c r="E319" s="30">
        <v>11.12</v>
      </c>
      <c r="F319" s="25">
        <v>1</v>
      </c>
      <c r="G319" s="24">
        <v>1.4</v>
      </c>
      <c r="H319" s="24">
        <v>1.68</v>
      </c>
      <c r="I319" s="24">
        <v>2.23</v>
      </c>
      <c r="J319" s="24">
        <v>2.39</v>
      </c>
      <c r="K319" s="26"/>
      <c r="L319" s="26">
        <f t="shared" si="1195"/>
        <v>0</v>
      </c>
      <c r="M319" s="26"/>
      <c r="N319" s="26">
        <f t="shared" si="1196"/>
        <v>0</v>
      </c>
      <c r="O319" s="26"/>
      <c r="P319" s="26">
        <f t="shared" si="1197"/>
        <v>0</v>
      </c>
      <c r="Q319" s="26"/>
      <c r="R319" s="26">
        <f t="shared" si="1198"/>
        <v>0</v>
      </c>
      <c r="S319" s="26"/>
      <c r="T319" s="26">
        <f t="shared" si="1199"/>
        <v>0</v>
      </c>
      <c r="U319" s="26"/>
      <c r="V319" s="26">
        <f t="shared" si="1200"/>
        <v>0</v>
      </c>
      <c r="W319" s="26"/>
      <c r="X319" s="26">
        <f t="shared" si="1201"/>
        <v>0</v>
      </c>
      <c r="Y319" s="26"/>
      <c r="Z319" s="26">
        <f t="shared" si="1202"/>
        <v>0</v>
      </c>
      <c r="AA319" s="26"/>
      <c r="AB319" s="26">
        <f t="shared" si="1203"/>
        <v>0</v>
      </c>
      <c r="AC319" s="26"/>
      <c r="AD319" s="26">
        <f t="shared" si="1204"/>
        <v>0</v>
      </c>
      <c r="AE319" s="26"/>
      <c r="AF319" s="26">
        <f t="shared" si="1205"/>
        <v>0</v>
      </c>
      <c r="AG319" s="26"/>
      <c r="AH319" s="26">
        <f t="shared" si="1206"/>
        <v>0</v>
      </c>
      <c r="AI319" s="26"/>
      <c r="AJ319" s="26">
        <f t="shared" si="1207"/>
        <v>0</v>
      </c>
      <c r="AK319" s="26"/>
      <c r="AL319" s="26">
        <f t="shared" si="1208"/>
        <v>0</v>
      </c>
      <c r="AM319" s="26"/>
      <c r="AN319" s="26">
        <f t="shared" si="1209"/>
        <v>0</v>
      </c>
      <c r="AO319" s="26"/>
      <c r="AP319" s="26">
        <f t="shared" si="1210"/>
        <v>0</v>
      </c>
      <c r="AQ319" s="26"/>
      <c r="AR319" s="26">
        <f t="shared" si="1211"/>
        <v>0</v>
      </c>
      <c r="AS319" s="26"/>
      <c r="AT319" s="26">
        <f t="shared" si="1212"/>
        <v>0</v>
      </c>
      <c r="AU319" s="26"/>
      <c r="AV319" s="26">
        <f t="shared" si="1213"/>
        <v>0</v>
      </c>
      <c r="AW319" s="26"/>
      <c r="AX319" s="26">
        <f t="shared" si="1214"/>
        <v>0</v>
      </c>
      <c r="AY319" s="26"/>
      <c r="AZ319" s="26">
        <f t="shared" si="1215"/>
        <v>0</v>
      </c>
      <c r="BA319" s="26"/>
      <c r="BB319" s="26">
        <f t="shared" si="1216"/>
        <v>0</v>
      </c>
      <c r="BC319" s="26"/>
      <c r="BD319" s="26">
        <f t="shared" si="1217"/>
        <v>0</v>
      </c>
      <c r="BE319" s="26"/>
      <c r="BF319" s="26">
        <f t="shared" si="1218"/>
        <v>0</v>
      </c>
      <c r="BG319" s="26"/>
      <c r="BH319" s="26">
        <f t="shared" si="1219"/>
        <v>0</v>
      </c>
      <c r="BI319" s="26"/>
      <c r="BJ319" s="26">
        <f t="shared" si="1220"/>
        <v>0</v>
      </c>
      <c r="BK319" s="26"/>
      <c r="BL319" s="26">
        <f t="shared" si="1221"/>
        <v>0</v>
      </c>
      <c r="BM319" s="26"/>
      <c r="BN319" s="26">
        <f t="shared" si="1222"/>
        <v>0</v>
      </c>
      <c r="BO319" s="26"/>
      <c r="BP319" s="26">
        <f t="shared" si="1223"/>
        <v>0</v>
      </c>
      <c r="BQ319" s="26"/>
      <c r="BR319" s="26">
        <f t="shared" si="1224"/>
        <v>0</v>
      </c>
      <c r="BS319" s="26"/>
      <c r="BT319" s="26">
        <f t="shared" si="1225"/>
        <v>0</v>
      </c>
      <c r="BU319" s="26"/>
      <c r="BV319" s="26">
        <f t="shared" si="1226"/>
        <v>0</v>
      </c>
      <c r="BW319" s="26"/>
      <c r="BX319" s="26">
        <f t="shared" si="1227"/>
        <v>0</v>
      </c>
      <c r="BY319" s="26"/>
      <c r="BZ319" s="26">
        <f t="shared" si="1228"/>
        <v>0</v>
      </c>
      <c r="CA319" s="26"/>
      <c r="CB319" s="26">
        <f t="shared" si="1229"/>
        <v>0</v>
      </c>
      <c r="CC319" s="26"/>
      <c r="CD319" s="26">
        <f t="shared" si="1230"/>
        <v>0</v>
      </c>
      <c r="CE319" s="26"/>
      <c r="CF319" s="26">
        <f t="shared" si="1231"/>
        <v>0</v>
      </c>
      <c r="CG319" s="26"/>
      <c r="CH319" s="26">
        <f t="shared" si="1232"/>
        <v>0</v>
      </c>
      <c r="CI319" s="26"/>
      <c r="CJ319" s="26">
        <f t="shared" si="1233"/>
        <v>0</v>
      </c>
      <c r="CK319" s="26"/>
      <c r="CL319" s="26">
        <f t="shared" si="1234"/>
        <v>0</v>
      </c>
      <c r="CM319" s="27"/>
      <c r="CN319" s="27">
        <f t="shared" si="1235"/>
        <v>0</v>
      </c>
      <c r="CO319" s="26"/>
      <c r="CP319" s="26">
        <f t="shared" si="1236"/>
        <v>0</v>
      </c>
      <c r="CQ319" s="26"/>
      <c r="CR319" s="26">
        <f t="shared" si="1237"/>
        <v>0</v>
      </c>
      <c r="CS319" s="26"/>
      <c r="CT319" s="26">
        <f t="shared" si="1238"/>
        <v>0</v>
      </c>
      <c r="CU319" s="26"/>
      <c r="CV319" s="26">
        <f t="shared" si="1239"/>
        <v>0</v>
      </c>
      <c r="CW319" s="26"/>
      <c r="CX319" s="26">
        <f t="shared" si="1240"/>
        <v>0</v>
      </c>
      <c r="CY319" s="26"/>
      <c r="CZ319" s="26">
        <f t="shared" si="1241"/>
        <v>0</v>
      </c>
      <c r="DA319" s="26"/>
      <c r="DB319" s="26">
        <f t="shared" si="1242"/>
        <v>0</v>
      </c>
      <c r="DC319" s="26"/>
      <c r="DD319" s="26">
        <f t="shared" si="1243"/>
        <v>0</v>
      </c>
      <c r="DE319" s="26"/>
      <c r="DF319" s="26">
        <f t="shared" si="1244"/>
        <v>0</v>
      </c>
      <c r="DG319" s="26"/>
      <c r="DH319" s="26"/>
      <c r="DI319" s="26"/>
      <c r="DJ319" s="26"/>
      <c r="DK319" s="26"/>
      <c r="DL319" s="26">
        <f t="shared" si="1245"/>
        <v>0</v>
      </c>
      <c r="DM319" s="26"/>
      <c r="DN319" s="26"/>
      <c r="DO319" s="26"/>
      <c r="DP319" s="26"/>
      <c r="DQ319" s="32">
        <f t="shared" si="1246"/>
        <v>0</v>
      </c>
      <c r="DR319" s="32">
        <f t="shared" si="1246"/>
        <v>0</v>
      </c>
    </row>
    <row r="320" spans="1:122" ht="18" customHeight="1" x14ac:dyDescent="0.25">
      <c r="A320" s="28">
        <v>34</v>
      </c>
      <c r="B320" s="43"/>
      <c r="C320" s="47" t="s">
        <v>382</v>
      </c>
      <c r="D320" s="24">
        <f t="shared" si="1067"/>
        <v>18150.400000000001</v>
      </c>
      <c r="E320" s="50"/>
      <c r="F320" s="25">
        <v>1</v>
      </c>
      <c r="G320" s="24">
        <v>1.4</v>
      </c>
      <c r="H320" s="24">
        <v>1.68</v>
      </c>
      <c r="I320" s="24">
        <v>2.23</v>
      </c>
      <c r="J320" s="24">
        <v>2.39</v>
      </c>
      <c r="K320" s="31">
        <f t="shared" ref="K320:Z320" si="1247">SUM(K321:K325)</f>
        <v>0</v>
      </c>
      <c r="L320" s="31">
        <f t="shared" si="1247"/>
        <v>0</v>
      </c>
      <c r="M320" s="31">
        <f t="shared" si="1247"/>
        <v>0</v>
      </c>
      <c r="N320" s="31">
        <f t="shared" si="1247"/>
        <v>0</v>
      </c>
      <c r="O320" s="31">
        <f t="shared" si="1247"/>
        <v>0</v>
      </c>
      <c r="P320" s="31">
        <f t="shared" si="1247"/>
        <v>0</v>
      </c>
      <c r="Q320" s="31">
        <f t="shared" si="1247"/>
        <v>0</v>
      </c>
      <c r="R320" s="31">
        <f t="shared" si="1247"/>
        <v>0</v>
      </c>
      <c r="S320" s="31">
        <f t="shared" si="1247"/>
        <v>0</v>
      </c>
      <c r="T320" s="31">
        <f t="shared" si="1247"/>
        <v>0</v>
      </c>
      <c r="U320" s="31">
        <f t="shared" si="1247"/>
        <v>419</v>
      </c>
      <c r="V320" s="31">
        <f t="shared" si="1247"/>
        <v>11310900.93056</v>
      </c>
      <c r="W320" s="31">
        <f t="shared" si="1247"/>
        <v>0</v>
      </c>
      <c r="X320" s="31">
        <f t="shared" si="1247"/>
        <v>0</v>
      </c>
      <c r="Y320" s="31">
        <f t="shared" si="1247"/>
        <v>0</v>
      </c>
      <c r="Z320" s="31">
        <f t="shared" si="1247"/>
        <v>0</v>
      </c>
      <c r="AA320" s="31">
        <f t="shared" ref="AA320:AP320" si="1248">SUM(AA321:AA325)</f>
        <v>0</v>
      </c>
      <c r="AB320" s="31">
        <f t="shared" si="1248"/>
        <v>0</v>
      </c>
      <c r="AC320" s="31">
        <f t="shared" si="1248"/>
        <v>0</v>
      </c>
      <c r="AD320" s="31">
        <f t="shared" si="1248"/>
        <v>0</v>
      </c>
      <c r="AE320" s="31">
        <f t="shared" si="1248"/>
        <v>2</v>
      </c>
      <c r="AF320" s="31">
        <f t="shared" si="1248"/>
        <v>64995.130367999998</v>
      </c>
      <c r="AG320" s="31">
        <f t="shared" si="1248"/>
        <v>13</v>
      </c>
      <c r="AH320" s="31">
        <f t="shared" si="1248"/>
        <v>299880.182784</v>
      </c>
      <c r="AI320" s="31">
        <f t="shared" si="1248"/>
        <v>1</v>
      </c>
      <c r="AJ320" s="31">
        <f t="shared" si="1248"/>
        <v>23067.706368000003</v>
      </c>
      <c r="AK320" s="31">
        <f t="shared" si="1248"/>
        <v>0</v>
      </c>
      <c r="AL320" s="31">
        <f t="shared" si="1248"/>
        <v>0</v>
      </c>
      <c r="AM320" s="31">
        <f t="shared" si="1248"/>
        <v>2</v>
      </c>
      <c r="AN320" s="31">
        <f t="shared" si="1248"/>
        <v>46135.412736000006</v>
      </c>
      <c r="AO320" s="31">
        <f t="shared" si="1248"/>
        <v>0</v>
      </c>
      <c r="AP320" s="31">
        <f t="shared" si="1248"/>
        <v>0</v>
      </c>
      <c r="AQ320" s="31">
        <f t="shared" ref="AQ320:BF320" si="1249">SUM(AQ321:AQ325)</f>
        <v>632</v>
      </c>
      <c r="AR320" s="31">
        <f t="shared" si="1249"/>
        <v>19434402.856960002</v>
      </c>
      <c r="AS320" s="31">
        <f t="shared" si="1249"/>
        <v>0</v>
      </c>
      <c r="AT320" s="31">
        <f t="shared" si="1249"/>
        <v>0</v>
      </c>
      <c r="AU320" s="31">
        <f t="shared" si="1249"/>
        <v>0</v>
      </c>
      <c r="AV320" s="31">
        <f t="shared" si="1249"/>
        <v>0</v>
      </c>
      <c r="AW320" s="31">
        <f t="shared" si="1249"/>
        <v>0</v>
      </c>
      <c r="AX320" s="31">
        <f t="shared" si="1249"/>
        <v>0</v>
      </c>
      <c r="AY320" s="31">
        <f t="shared" si="1249"/>
        <v>0</v>
      </c>
      <c r="AZ320" s="31">
        <f t="shared" si="1249"/>
        <v>0</v>
      </c>
      <c r="BA320" s="31">
        <f t="shared" si="1249"/>
        <v>0</v>
      </c>
      <c r="BB320" s="31">
        <f t="shared" si="1249"/>
        <v>0</v>
      </c>
      <c r="BC320" s="31">
        <f t="shared" si="1249"/>
        <v>0</v>
      </c>
      <c r="BD320" s="31">
        <f t="shared" si="1249"/>
        <v>0</v>
      </c>
      <c r="BE320" s="31">
        <f t="shared" si="1249"/>
        <v>0</v>
      </c>
      <c r="BF320" s="31">
        <f t="shared" si="1249"/>
        <v>0</v>
      </c>
      <c r="BG320" s="31">
        <f t="shared" ref="BG320:BV320" si="1250">SUM(BG321:BG325)</f>
        <v>0</v>
      </c>
      <c r="BH320" s="31">
        <f t="shared" si="1250"/>
        <v>0</v>
      </c>
      <c r="BI320" s="31">
        <f t="shared" si="1250"/>
        <v>0</v>
      </c>
      <c r="BJ320" s="31">
        <f t="shared" si="1250"/>
        <v>0</v>
      </c>
      <c r="BK320" s="31">
        <f t="shared" si="1250"/>
        <v>0</v>
      </c>
      <c r="BL320" s="31">
        <f t="shared" si="1250"/>
        <v>0</v>
      </c>
      <c r="BM320" s="31">
        <f t="shared" si="1250"/>
        <v>4</v>
      </c>
      <c r="BN320" s="31">
        <f t="shared" si="1250"/>
        <v>151975.47724799998</v>
      </c>
      <c r="BO320" s="31">
        <f t="shared" si="1250"/>
        <v>1</v>
      </c>
      <c r="BP320" s="31">
        <f t="shared" si="1250"/>
        <v>40707.717120000001</v>
      </c>
      <c r="BQ320" s="31">
        <f t="shared" si="1250"/>
        <v>0</v>
      </c>
      <c r="BR320" s="31">
        <f t="shared" si="1250"/>
        <v>0</v>
      </c>
      <c r="BS320" s="31">
        <f t="shared" si="1250"/>
        <v>2</v>
      </c>
      <c r="BT320" s="31">
        <f t="shared" si="1250"/>
        <v>52105.877913600001</v>
      </c>
      <c r="BU320" s="31">
        <f t="shared" si="1250"/>
        <v>1</v>
      </c>
      <c r="BV320" s="31">
        <f t="shared" si="1250"/>
        <v>37993.869311999995</v>
      </c>
      <c r="BW320" s="31">
        <f t="shared" ref="BW320:CL320" si="1251">SUM(BW321:BW325)</f>
        <v>26</v>
      </c>
      <c r="BX320" s="31">
        <f t="shared" si="1251"/>
        <v>651030.74426880002</v>
      </c>
      <c r="BY320" s="31">
        <f t="shared" si="1251"/>
        <v>0</v>
      </c>
      <c r="BZ320" s="31">
        <f t="shared" si="1251"/>
        <v>0</v>
      </c>
      <c r="CA320" s="31">
        <f t="shared" si="1251"/>
        <v>0</v>
      </c>
      <c r="CB320" s="31">
        <f t="shared" si="1251"/>
        <v>0</v>
      </c>
      <c r="CC320" s="31">
        <f t="shared" si="1251"/>
        <v>23</v>
      </c>
      <c r="CD320" s="31">
        <f t="shared" si="1251"/>
        <v>619929.74346239993</v>
      </c>
      <c r="CE320" s="31">
        <f t="shared" si="1251"/>
        <v>0</v>
      </c>
      <c r="CF320" s="31">
        <f t="shared" si="1251"/>
        <v>0</v>
      </c>
      <c r="CG320" s="31">
        <f t="shared" si="1251"/>
        <v>0</v>
      </c>
      <c r="CH320" s="31">
        <f t="shared" si="1251"/>
        <v>0</v>
      </c>
      <c r="CI320" s="31">
        <f t="shared" si="1251"/>
        <v>0</v>
      </c>
      <c r="CJ320" s="31">
        <f t="shared" si="1251"/>
        <v>0</v>
      </c>
      <c r="CK320" s="31">
        <f t="shared" si="1251"/>
        <v>0</v>
      </c>
      <c r="CL320" s="31">
        <f t="shared" si="1251"/>
        <v>0</v>
      </c>
      <c r="CM320" s="31">
        <f t="shared" ref="CM320:DB320" si="1252">SUM(CM321:CM325)</f>
        <v>0</v>
      </c>
      <c r="CN320" s="31">
        <f t="shared" si="1252"/>
        <v>0</v>
      </c>
      <c r="CO320" s="31">
        <f t="shared" si="1252"/>
        <v>349</v>
      </c>
      <c r="CP320" s="31">
        <f t="shared" si="1252"/>
        <v>10991193.396019202</v>
      </c>
      <c r="CQ320" s="31">
        <f t="shared" si="1252"/>
        <v>0</v>
      </c>
      <c r="CR320" s="31">
        <f t="shared" si="1252"/>
        <v>0</v>
      </c>
      <c r="CS320" s="31">
        <f t="shared" si="1252"/>
        <v>3</v>
      </c>
      <c r="CT320" s="31">
        <f t="shared" si="1252"/>
        <v>132240.61992960001</v>
      </c>
      <c r="CU320" s="31">
        <f t="shared" si="1252"/>
        <v>0</v>
      </c>
      <c r="CV320" s="31">
        <f t="shared" si="1252"/>
        <v>0</v>
      </c>
      <c r="CW320" s="31">
        <f t="shared" si="1252"/>
        <v>0</v>
      </c>
      <c r="CX320" s="31">
        <f t="shared" si="1252"/>
        <v>0</v>
      </c>
      <c r="CY320" s="31">
        <f t="shared" si="1252"/>
        <v>0</v>
      </c>
      <c r="CZ320" s="31">
        <f t="shared" si="1252"/>
        <v>0</v>
      </c>
      <c r="DA320" s="31">
        <f t="shared" si="1252"/>
        <v>0</v>
      </c>
      <c r="DB320" s="31">
        <f t="shared" si="1252"/>
        <v>0</v>
      </c>
      <c r="DC320" s="31">
        <f t="shared" ref="DC320:DR320" si="1253">SUM(DC321:DC325)</f>
        <v>0</v>
      </c>
      <c r="DD320" s="31">
        <f t="shared" si="1253"/>
        <v>0</v>
      </c>
      <c r="DE320" s="31">
        <f t="shared" si="1253"/>
        <v>4</v>
      </c>
      <c r="DF320" s="31">
        <f t="shared" si="1253"/>
        <v>216203.20870400002</v>
      </c>
      <c r="DG320" s="31">
        <f t="shared" si="1253"/>
        <v>0</v>
      </c>
      <c r="DH320" s="31">
        <f t="shared" si="1253"/>
        <v>0</v>
      </c>
      <c r="DI320" s="31">
        <f t="shared" si="1253"/>
        <v>0</v>
      </c>
      <c r="DJ320" s="31">
        <f t="shared" si="1253"/>
        <v>0</v>
      </c>
      <c r="DK320" s="31">
        <f t="shared" si="1253"/>
        <v>0</v>
      </c>
      <c r="DL320" s="31">
        <f t="shared" si="1253"/>
        <v>0</v>
      </c>
      <c r="DM320" s="31">
        <f t="shared" si="1253"/>
        <v>0</v>
      </c>
      <c r="DN320" s="31">
        <f t="shared" si="1253"/>
        <v>0</v>
      </c>
      <c r="DO320" s="31">
        <f t="shared" si="1253"/>
        <v>0</v>
      </c>
      <c r="DP320" s="31">
        <f t="shared" si="1253"/>
        <v>0</v>
      </c>
      <c r="DQ320" s="31">
        <f t="shared" si="1253"/>
        <v>1482</v>
      </c>
      <c r="DR320" s="31">
        <f t="shared" si="1253"/>
        <v>44072762.873753607</v>
      </c>
    </row>
    <row r="321" spans="1:122" ht="30" x14ac:dyDescent="0.25">
      <c r="A321" s="28"/>
      <c r="B321" s="29">
        <v>280</v>
      </c>
      <c r="C321" s="44" t="s">
        <v>383</v>
      </c>
      <c r="D321" s="24">
        <f t="shared" si="1067"/>
        <v>18150.400000000001</v>
      </c>
      <c r="E321" s="30">
        <v>0.89</v>
      </c>
      <c r="F321" s="25">
        <v>1</v>
      </c>
      <c r="G321" s="24">
        <v>1.4</v>
      </c>
      <c r="H321" s="24">
        <v>1.68</v>
      </c>
      <c r="I321" s="24">
        <v>2.23</v>
      </c>
      <c r="J321" s="24">
        <v>2.39</v>
      </c>
      <c r="K321" s="26"/>
      <c r="L321" s="26">
        <f>K321*D321*E321*F321*G321*$L$6</f>
        <v>0</v>
      </c>
      <c r="M321" s="26"/>
      <c r="N321" s="26">
        <f>M321*D321*E321*F321*G321*$N$6</f>
        <v>0</v>
      </c>
      <c r="O321" s="26">
        <v>0</v>
      </c>
      <c r="P321" s="26">
        <f>O321*D321*E321*F321*G321*$P$6</f>
        <v>0</v>
      </c>
      <c r="Q321" s="26">
        <v>0</v>
      </c>
      <c r="R321" s="26">
        <f>Q321*D321*E321*F321*G321*$R$6</f>
        <v>0</v>
      </c>
      <c r="S321" s="26">
        <v>0</v>
      </c>
      <c r="T321" s="26">
        <f>S321*D321*E321*F321*G321*$T$6</f>
        <v>0</v>
      </c>
      <c r="U321" s="26">
        <v>150</v>
      </c>
      <c r="V321" s="26">
        <f>U321*D321*E321*F321*G321*$V$6</f>
        <v>3731540.736</v>
      </c>
      <c r="W321" s="26">
        <v>0</v>
      </c>
      <c r="X321" s="26">
        <f>W321*D321*E321*F321*G321*$X$6</f>
        <v>0</v>
      </c>
      <c r="Y321" s="26">
        <v>0</v>
      </c>
      <c r="Z321" s="26">
        <f>Y321*D321*E321*F321*G321*$Z$6</f>
        <v>0</v>
      </c>
      <c r="AA321" s="26">
        <v>0</v>
      </c>
      <c r="AB321" s="26">
        <f>AA321*D321*E321*F321*G321*$AB$6</f>
        <v>0</v>
      </c>
      <c r="AC321" s="26">
        <v>0</v>
      </c>
      <c r="AD321" s="26">
        <f>AC321*D321*E321*F321*G321*$AD$6</f>
        <v>0</v>
      </c>
      <c r="AE321" s="26">
        <v>1</v>
      </c>
      <c r="AF321" s="26">
        <f>AE321*D321*E321*F321*G321*$AF$6</f>
        <v>22954.629376000001</v>
      </c>
      <c r="AG321" s="26">
        <v>13</v>
      </c>
      <c r="AH321" s="26">
        <f>AG321*D321*E321*F321*G321*$AH$6</f>
        <v>299880.182784</v>
      </c>
      <c r="AI321" s="26">
        <v>1</v>
      </c>
      <c r="AJ321" s="26">
        <f>AI321*D321*E321*F321*G321*$AJ$6</f>
        <v>23067.706368000003</v>
      </c>
      <c r="AK321" s="26">
        <v>0</v>
      </c>
      <c r="AL321" s="26">
        <f>AK321*D321*E321*F321*G321*$AL$6</f>
        <v>0</v>
      </c>
      <c r="AM321" s="26">
        <v>2</v>
      </c>
      <c r="AN321" s="26">
        <f>AM321*D321*E321*F321*G321*$AN$6</f>
        <v>46135.412736000006</v>
      </c>
      <c r="AO321" s="26">
        <v>0</v>
      </c>
      <c r="AP321" s="26">
        <f>AO321*D321*E321*F321*G321*$AP$6</f>
        <v>0</v>
      </c>
      <c r="AQ321" s="26">
        <v>300</v>
      </c>
      <c r="AR321" s="26">
        <f>AQ321*D321*E321*F321*G321*$AR$6</f>
        <v>7056004.3007999994</v>
      </c>
      <c r="AS321" s="26">
        <v>0</v>
      </c>
      <c r="AT321" s="26">
        <f>AS321*D321*E321*F321*G321*$AT$6</f>
        <v>0</v>
      </c>
      <c r="AU321" s="26">
        <v>0</v>
      </c>
      <c r="AV321" s="26">
        <f>AU321*D321*E321*F321*G321*$AV$6</f>
        <v>0</v>
      </c>
      <c r="AW321" s="26">
        <v>0</v>
      </c>
      <c r="AX321" s="26">
        <f>AW321*D321*E321*F321*G321*$AX$6</f>
        <v>0</v>
      </c>
      <c r="AY321" s="26">
        <v>0</v>
      </c>
      <c r="AZ321" s="26">
        <f>AY321*D321*E321*F321*G321*$AZ$6</f>
        <v>0</v>
      </c>
      <c r="BA321" s="26">
        <v>0</v>
      </c>
      <c r="BB321" s="26">
        <f>BA321*D321*E321*F321*G321*$BB$6</f>
        <v>0</v>
      </c>
      <c r="BC321" s="26">
        <v>0</v>
      </c>
      <c r="BD321" s="26">
        <f>BC321*D321*E321*F321*G321*$BD$6</f>
        <v>0</v>
      </c>
      <c r="BE321" s="26">
        <v>0</v>
      </c>
      <c r="BF321" s="26">
        <f>BE321*D321*E321*F321*G321*$BF$6</f>
        <v>0</v>
      </c>
      <c r="BG321" s="26">
        <v>0</v>
      </c>
      <c r="BH321" s="26">
        <f>BG321*D321*E321*F321*G321*$BH$6</f>
        <v>0</v>
      </c>
      <c r="BI321" s="26"/>
      <c r="BJ321" s="26">
        <f>BI321*D321*E321*F321*G321*$BJ$6</f>
        <v>0</v>
      </c>
      <c r="BK321" s="26">
        <v>0</v>
      </c>
      <c r="BL321" s="26">
        <f>BK321*D321*E321*F321*G321*$BL$6</f>
        <v>0</v>
      </c>
      <c r="BM321" s="26">
        <v>4</v>
      </c>
      <c r="BN321" s="26">
        <f>BM321*D321*E321*F321*H321*$BN$6</f>
        <v>151975.47724799998</v>
      </c>
      <c r="BO321" s="26">
        <v>1</v>
      </c>
      <c r="BP321" s="26">
        <f>BO321*D321*E321*F321*H321*$BP$6</f>
        <v>40707.717120000001</v>
      </c>
      <c r="BQ321" s="26"/>
      <c r="BR321" s="26">
        <f>BQ321*D321*E321*F321*H321*$BR$6</f>
        <v>0</v>
      </c>
      <c r="BS321" s="26">
        <v>2</v>
      </c>
      <c r="BT321" s="26">
        <f>BS321*D321*E321*F321*H321*$BT$6</f>
        <v>52105.877913600001</v>
      </c>
      <c r="BU321" s="26">
        <v>1</v>
      </c>
      <c r="BV321" s="26">
        <f>BU321*D321*E321*F321*H321*$BV$6</f>
        <v>37993.869311999995</v>
      </c>
      <c r="BW321" s="26">
        <v>20</v>
      </c>
      <c r="BX321" s="26">
        <f>BW321*D321*E321*F321*H321*$BX$6</f>
        <v>521058.77913599997</v>
      </c>
      <c r="BY321" s="26">
        <v>0</v>
      </c>
      <c r="BZ321" s="26">
        <f>BY321*D321*E321*F321*H321*$BZ$6</f>
        <v>0</v>
      </c>
      <c r="CA321" s="26">
        <v>0</v>
      </c>
      <c r="CB321" s="26">
        <f>CA321*D321*E321*F321*H321*$CB$6</f>
        <v>0</v>
      </c>
      <c r="CC321" s="26">
        <v>13</v>
      </c>
      <c r="CD321" s="26">
        <f>CC321*D321*E321*F321*H321*$CD$6</f>
        <v>358092.21826559998</v>
      </c>
      <c r="CE321" s="26">
        <v>0</v>
      </c>
      <c r="CF321" s="26">
        <f>CE321*D321*E321*F321*H321*$CF$6</f>
        <v>0</v>
      </c>
      <c r="CG321" s="26">
        <v>0</v>
      </c>
      <c r="CH321" s="26">
        <f>CG321*D321*E321*F321*H321*$CH$6</f>
        <v>0</v>
      </c>
      <c r="CI321" s="26">
        <v>0</v>
      </c>
      <c r="CJ321" s="26">
        <f>CI321*D321*E321*F321*H321*$CJ$6</f>
        <v>0</v>
      </c>
      <c r="CK321" s="26">
        <v>0</v>
      </c>
      <c r="CL321" s="26">
        <f>CK321*D321*E321*F321*H321*$CL$6</f>
        <v>0</v>
      </c>
      <c r="CM321" s="27">
        <v>0</v>
      </c>
      <c r="CN321" s="27">
        <f>CM321*D321*E321*F321*H321*$CN$6</f>
        <v>0</v>
      </c>
      <c r="CO321" s="26">
        <v>235</v>
      </c>
      <c r="CP321" s="26">
        <f>CO321*D321*E321*F321*H321*$CP$6</f>
        <v>6632644.0427519996</v>
      </c>
      <c r="CQ321" s="26">
        <v>0</v>
      </c>
      <c r="CR321" s="26">
        <f>CQ321*D321*E321*F321*H321*$CR$6</f>
        <v>0</v>
      </c>
      <c r="CS321" s="26">
        <v>0</v>
      </c>
      <c r="CT321" s="26">
        <f>CS321*D321*E321*F321*H321*$CT$6</f>
        <v>0</v>
      </c>
      <c r="CU321" s="26"/>
      <c r="CV321" s="26">
        <f>CU321*D321*E321*F321*H321*$CV$6</f>
        <v>0</v>
      </c>
      <c r="CW321" s="26">
        <v>0</v>
      </c>
      <c r="CX321" s="26">
        <f>CW321*D321*E321*F321*H321*$CX$6</f>
        <v>0</v>
      </c>
      <c r="CY321" s="26">
        <v>0</v>
      </c>
      <c r="CZ321" s="26">
        <f>CY321*D321*E321*F321*H321*$CZ$6</f>
        <v>0</v>
      </c>
      <c r="DA321" s="26"/>
      <c r="DB321" s="26">
        <f>DA321*D321*E321*F321*H321*$DB$6</f>
        <v>0</v>
      </c>
      <c r="DC321" s="26"/>
      <c r="DD321" s="26">
        <f>DC321*D321*E321*F321*I321*$DD$6</f>
        <v>0</v>
      </c>
      <c r="DE321" s="26">
        <v>4</v>
      </c>
      <c r="DF321" s="26">
        <f>DE321*D321*E321*F321*J321*$DF$6</f>
        <v>216203.20870400002</v>
      </c>
      <c r="DG321" s="26"/>
      <c r="DH321" s="26"/>
      <c r="DI321" s="26"/>
      <c r="DJ321" s="26"/>
      <c r="DK321" s="26"/>
      <c r="DL321" s="26">
        <f>DK321*D321*E321*F321*G321*$DL$6</f>
        <v>0</v>
      </c>
      <c r="DM321" s="26"/>
      <c r="DN321" s="26"/>
      <c r="DO321" s="26"/>
      <c r="DP321" s="26"/>
      <c r="DQ321" s="32">
        <f t="shared" ref="DQ321:DR325" si="1254">SUM(K321,M321,O321,Q321,S321,U321,W321,Y321,AA321,AC321,AE321,AG321,AI321,AK321,AM321,AO321,AQ321,AS321,AU321,AW321,AY321,BA321,BC321,BE321,BG321,BI321,BK321,BM321,BO321,BQ321,BS321,BU321,BW321,BY321,CA321,CC321,CE321,CG321,CI321,CK321,CM321,CO321,CQ321,CS321,CU321,CW321,CY321,DA321,DC321,DE321,DI321,DG321,DK321,DM321,DO321)</f>
        <v>747</v>
      </c>
      <c r="DR321" s="32">
        <f t="shared" si="1254"/>
        <v>19190364.158515196</v>
      </c>
    </row>
    <row r="322" spans="1:122" x14ac:dyDescent="0.25">
      <c r="A322" s="28"/>
      <c r="B322" s="29">
        <v>281</v>
      </c>
      <c r="C322" s="23" t="s">
        <v>384</v>
      </c>
      <c r="D322" s="24">
        <f t="shared" si="1067"/>
        <v>18150.400000000001</v>
      </c>
      <c r="E322" s="30">
        <v>0.74</v>
      </c>
      <c r="F322" s="25">
        <v>1</v>
      </c>
      <c r="G322" s="24">
        <v>1.4</v>
      </c>
      <c r="H322" s="24">
        <v>1.68</v>
      </c>
      <c r="I322" s="24">
        <v>2.23</v>
      </c>
      <c r="J322" s="24">
        <v>2.39</v>
      </c>
      <c r="K322" s="26"/>
      <c r="L322" s="26">
        <f>K322*D322*E322*F322*G322*$L$6</f>
        <v>0</v>
      </c>
      <c r="M322" s="26">
        <v>0</v>
      </c>
      <c r="N322" s="26">
        <f>M322*D322*E322*F322*G322*$N$6</f>
        <v>0</v>
      </c>
      <c r="O322" s="26">
        <v>0</v>
      </c>
      <c r="P322" s="26">
        <f>O322*D322*E322*F322*G322*$P$6</f>
        <v>0</v>
      </c>
      <c r="Q322" s="26">
        <v>0</v>
      </c>
      <c r="R322" s="26">
        <f>Q322*D322*E322*F322*G322*$R$6</f>
        <v>0</v>
      </c>
      <c r="S322" s="26">
        <v>0</v>
      </c>
      <c r="T322" s="26">
        <f>S322*D322*E322*F322*G322*$T$6</f>
        <v>0</v>
      </c>
      <c r="U322" s="26">
        <v>162</v>
      </c>
      <c r="V322" s="26">
        <f>U322*D322*E322*F322*G322*$V$6</f>
        <v>3350839.7260800004</v>
      </c>
      <c r="W322" s="26">
        <v>0</v>
      </c>
      <c r="X322" s="26">
        <f>W322*D322*E322*F322*G322*$X$6</f>
        <v>0</v>
      </c>
      <c r="Y322" s="26">
        <v>0</v>
      </c>
      <c r="Z322" s="26">
        <f>Y322*D322*E322*F322*G322*$Z$6</f>
        <v>0</v>
      </c>
      <c r="AA322" s="26">
        <v>0</v>
      </c>
      <c r="AB322" s="26">
        <f>AA322*D322*E322*F322*G322*$AB$6</f>
        <v>0</v>
      </c>
      <c r="AC322" s="26">
        <v>0</v>
      </c>
      <c r="AD322" s="26">
        <f>AC322*D322*E322*F322*G322*$AD$6</f>
        <v>0</v>
      </c>
      <c r="AE322" s="26">
        <v>0</v>
      </c>
      <c r="AF322" s="26">
        <f>AE322*D322*E322*F322*G322*$AF$6</f>
        <v>0</v>
      </c>
      <c r="AG322" s="26">
        <v>0</v>
      </c>
      <c r="AH322" s="26">
        <f>AG322*D322*E322*F322*G322*$AH$6</f>
        <v>0</v>
      </c>
      <c r="AI322" s="26">
        <v>0</v>
      </c>
      <c r="AJ322" s="26">
        <f>AI322*D322*E322*F322*G322*$AJ$6</f>
        <v>0</v>
      </c>
      <c r="AK322" s="26">
        <v>0</v>
      </c>
      <c r="AL322" s="26">
        <f>AK322*D322*E322*F322*G322*$AL$6</f>
        <v>0</v>
      </c>
      <c r="AM322" s="26">
        <v>0</v>
      </c>
      <c r="AN322" s="26">
        <f>AM322*D322*E322*F322*G322*$AN$6</f>
        <v>0</v>
      </c>
      <c r="AO322" s="26">
        <v>0</v>
      </c>
      <c r="AP322" s="26">
        <f>AO322*D322*E322*F322*G322*$AP$6</f>
        <v>0</v>
      </c>
      <c r="AQ322" s="26">
        <v>32</v>
      </c>
      <c r="AR322" s="26">
        <f>AQ322*D322*E322*F322*G322*$AR$6</f>
        <v>625790.94323199999</v>
      </c>
      <c r="AS322" s="26">
        <v>0</v>
      </c>
      <c r="AT322" s="26">
        <f>AS322*D322*E322*F322*G322*$AT$6</f>
        <v>0</v>
      </c>
      <c r="AU322" s="26">
        <v>0</v>
      </c>
      <c r="AV322" s="26">
        <f>AU322*D322*E322*F322*G322*$AV$6</f>
        <v>0</v>
      </c>
      <c r="AW322" s="26">
        <v>0</v>
      </c>
      <c r="AX322" s="26">
        <f>AW322*D322*E322*F322*G322*$AX$6</f>
        <v>0</v>
      </c>
      <c r="AY322" s="26">
        <v>0</v>
      </c>
      <c r="AZ322" s="26">
        <f>AY322*D322*E322*F322*G322*$AZ$6</f>
        <v>0</v>
      </c>
      <c r="BA322" s="26">
        <v>0</v>
      </c>
      <c r="BB322" s="26">
        <f>BA322*D322*E322*F322*G322*$BB$6</f>
        <v>0</v>
      </c>
      <c r="BC322" s="26">
        <v>0</v>
      </c>
      <c r="BD322" s="26">
        <f>BC322*D322*E322*F322*G322*$BD$6</f>
        <v>0</v>
      </c>
      <c r="BE322" s="26">
        <v>0</v>
      </c>
      <c r="BF322" s="26">
        <f>BE322*D322*E322*F322*G322*$BF$6</f>
        <v>0</v>
      </c>
      <c r="BG322" s="26">
        <v>0</v>
      </c>
      <c r="BH322" s="26">
        <f>BG322*D322*E322*F322*G322*$BH$6</f>
        <v>0</v>
      </c>
      <c r="BI322" s="26"/>
      <c r="BJ322" s="26">
        <f>BI322*D322*E322*F322*G322*$BJ$6</f>
        <v>0</v>
      </c>
      <c r="BK322" s="26">
        <v>0</v>
      </c>
      <c r="BL322" s="26">
        <f>BK322*D322*E322*F322*G322*$BL$6</f>
        <v>0</v>
      </c>
      <c r="BM322" s="26">
        <v>0</v>
      </c>
      <c r="BN322" s="26">
        <f>BM322*D322*E322*F322*H322*$BN$6</f>
        <v>0</v>
      </c>
      <c r="BO322" s="26">
        <v>0</v>
      </c>
      <c r="BP322" s="26">
        <f>BO322*D322*E322*F322*H322*$BP$6</f>
        <v>0</v>
      </c>
      <c r="BQ322" s="26">
        <v>0</v>
      </c>
      <c r="BR322" s="26">
        <f>BQ322*D322*E322*F322*H322*$BR$6</f>
        <v>0</v>
      </c>
      <c r="BS322" s="26">
        <v>0</v>
      </c>
      <c r="BT322" s="26">
        <f>BS322*D322*E322*F322*H322*$BT$6</f>
        <v>0</v>
      </c>
      <c r="BU322" s="26">
        <v>0</v>
      </c>
      <c r="BV322" s="26">
        <f>BU322*D322*E322*F322*H322*$BV$6</f>
        <v>0</v>
      </c>
      <c r="BW322" s="26">
        <v>6</v>
      </c>
      <c r="BX322" s="26">
        <f>BW322*D322*E322*F322*H322*$BX$6</f>
        <v>129971.9651328</v>
      </c>
      <c r="BY322" s="26">
        <v>0</v>
      </c>
      <c r="BZ322" s="26">
        <f>BY322*D322*E322*F322*H322*$BZ$6</f>
        <v>0</v>
      </c>
      <c r="CA322" s="26">
        <v>0</v>
      </c>
      <c r="CB322" s="26">
        <f>CA322*D322*E322*F322*H322*$CB$6</f>
        <v>0</v>
      </c>
      <c r="CC322" s="26">
        <v>8</v>
      </c>
      <c r="CD322" s="26">
        <f>CC322*D322*E322*F322*H322*$CD$6</f>
        <v>183224.36751359998</v>
      </c>
      <c r="CE322" s="26">
        <v>0</v>
      </c>
      <c r="CF322" s="26">
        <f>CE322*D322*E322*F322*H322*$CF$6</f>
        <v>0</v>
      </c>
      <c r="CG322" s="26">
        <v>0</v>
      </c>
      <c r="CH322" s="26">
        <f>CG322*D322*E322*F322*H322*$CH$6</f>
        <v>0</v>
      </c>
      <c r="CI322" s="26">
        <v>0</v>
      </c>
      <c r="CJ322" s="26">
        <f>CI322*D322*E322*F322*H322*$CJ$6</f>
        <v>0</v>
      </c>
      <c r="CK322" s="26">
        <v>0</v>
      </c>
      <c r="CL322" s="26">
        <f>CK322*D322*E322*F322*H322*$CL$6</f>
        <v>0</v>
      </c>
      <c r="CM322" s="27">
        <v>0</v>
      </c>
      <c r="CN322" s="27">
        <f>CM322*D322*E322*F322*H322*$CN$6</f>
        <v>0</v>
      </c>
      <c r="CO322" s="26">
        <v>40</v>
      </c>
      <c r="CP322" s="26">
        <f>CO322*D322*E322*F322*H322*$CP$6</f>
        <v>938686.41484799993</v>
      </c>
      <c r="CQ322" s="26">
        <v>0</v>
      </c>
      <c r="CR322" s="26">
        <f>CQ322*D322*E322*F322*H322*$CR$6</f>
        <v>0</v>
      </c>
      <c r="CS322" s="26">
        <v>0</v>
      </c>
      <c r="CT322" s="26">
        <f>CS322*D322*E322*F322*H322*$CT$6</f>
        <v>0</v>
      </c>
      <c r="CU322" s="26">
        <v>0</v>
      </c>
      <c r="CV322" s="26">
        <f>CU322*D322*E322*F322*H322*$CV$6</f>
        <v>0</v>
      </c>
      <c r="CW322" s="26">
        <v>0</v>
      </c>
      <c r="CX322" s="26">
        <f>CW322*D322*E322*F322*H322*$CX$6</f>
        <v>0</v>
      </c>
      <c r="CY322" s="26">
        <v>0</v>
      </c>
      <c r="CZ322" s="26">
        <f>CY322*D322*E322*F322*H322*$CZ$6</f>
        <v>0</v>
      </c>
      <c r="DA322" s="26">
        <v>0</v>
      </c>
      <c r="DB322" s="26">
        <f>DA322*D322*E322*F322*H322*$DB$6</f>
        <v>0</v>
      </c>
      <c r="DC322" s="26">
        <v>0</v>
      </c>
      <c r="DD322" s="26">
        <f>DC322*D322*E322*F322*I322*$DD$6</f>
        <v>0</v>
      </c>
      <c r="DE322" s="26">
        <v>0</v>
      </c>
      <c r="DF322" s="26">
        <f>DE322*D322*E322*F322*J322*$DF$6</f>
        <v>0</v>
      </c>
      <c r="DG322" s="26"/>
      <c r="DH322" s="26"/>
      <c r="DI322" s="26"/>
      <c r="DJ322" s="26"/>
      <c r="DK322" s="26"/>
      <c r="DL322" s="26">
        <f>DK322*D322*E322*F322*G322*$DL$6</f>
        <v>0</v>
      </c>
      <c r="DM322" s="26"/>
      <c r="DN322" s="26"/>
      <c r="DO322" s="26"/>
      <c r="DP322" s="26"/>
      <c r="DQ322" s="32">
        <f t="shared" si="1254"/>
        <v>248</v>
      </c>
      <c r="DR322" s="32">
        <f t="shared" si="1254"/>
        <v>5228513.4168063998</v>
      </c>
    </row>
    <row r="323" spans="1:122" x14ac:dyDescent="0.25">
      <c r="A323" s="28"/>
      <c r="B323" s="29">
        <v>282</v>
      </c>
      <c r="C323" s="23" t="s">
        <v>385</v>
      </c>
      <c r="D323" s="24">
        <f t="shared" si="1067"/>
        <v>18150.400000000001</v>
      </c>
      <c r="E323" s="30">
        <v>1.27</v>
      </c>
      <c r="F323" s="25">
        <v>1</v>
      </c>
      <c r="G323" s="24">
        <v>1.4</v>
      </c>
      <c r="H323" s="24">
        <v>1.68</v>
      </c>
      <c r="I323" s="24">
        <v>2.23</v>
      </c>
      <c r="J323" s="24">
        <v>2.39</v>
      </c>
      <c r="K323" s="26"/>
      <c r="L323" s="26">
        <f>K323*D323*E323*F323*G323*$L$6</f>
        <v>0</v>
      </c>
      <c r="M323" s="26">
        <v>0</v>
      </c>
      <c r="N323" s="26">
        <f>M323*D323*E323*F323*G323*$N$6</f>
        <v>0</v>
      </c>
      <c r="O323" s="26">
        <v>0</v>
      </c>
      <c r="P323" s="26">
        <f>O323*D323*E323*F323*G323*$P$6</f>
        <v>0</v>
      </c>
      <c r="Q323" s="26">
        <v>0</v>
      </c>
      <c r="R323" s="26">
        <f>Q323*D323*E323*F323*G323*$R$6</f>
        <v>0</v>
      </c>
      <c r="S323" s="26"/>
      <c r="T323" s="26">
        <f>S323*D323*E323*F323*G323*$T$6</f>
        <v>0</v>
      </c>
      <c r="U323" s="26">
        <v>77</v>
      </c>
      <c r="V323" s="26">
        <f>U323*D323*E323*F323*G323*$V$6</f>
        <v>2733388.5286400006</v>
      </c>
      <c r="W323" s="26">
        <v>0</v>
      </c>
      <c r="X323" s="26">
        <f>W323*D323*E323*F323*G323*$X$6</f>
        <v>0</v>
      </c>
      <c r="Y323" s="26">
        <v>0</v>
      </c>
      <c r="Z323" s="26">
        <f>Y323*D323*E323*F323*G323*$Z$6</f>
        <v>0</v>
      </c>
      <c r="AA323" s="26">
        <v>0</v>
      </c>
      <c r="AB323" s="26">
        <f>AA323*D323*E323*F323*G323*$AB$6</f>
        <v>0</v>
      </c>
      <c r="AC323" s="26">
        <v>0</v>
      </c>
      <c r="AD323" s="26">
        <f>AC323*D323*E323*F323*G323*$AD$6</f>
        <v>0</v>
      </c>
      <c r="AE323" s="26">
        <v>0</v>
      </c>
      <c r="AF323" s="26">
        <f>AE323*D323*E323*F323*G323*$AF$6</f>
        <v>0</v>
      </c>
      <c r="AG323" s="26">
        <v>0</v>
      </c>
      <c r="AH323" s="26">
        <f>AG323*D323*E323*F323*G323*$AH$6</f>
        <v>0</v>
      </c>
      <c r="AI323" s="26">
        <v>0</v>
      </c>
      <c r="AJ323" s="26">
        <f>AI323*D323*E323*F323*G323*$AJ$6</f>
        <v>0</v>
      </c>
      <c r="AK323" s="26">
        <v>0</v>
      </c>
      <c r="AL323" s="26">
        <f>AK323*D323*E323*F323*G323*$AL$6</f>
        <v>0</v>
      </c>
      <c r="AM323" s="26">
        <v>0</v>
      </c>
      <c r="AN323" s="26">
        <f>AM323*D323*E323*F323*G323*$AN$6</f>
        <v>0</v>
      </c>
      <c r="AO323" s="26">
        <v>0</v>
      </c>
      <c r="AP323" s="26">
        <f>AO323*D323*E323*F323*G323*$AP$6</f>
        <v>0</v>
      </c>
      <c r="AQ323" s="26">
        <v>156</v>
      </c>
      <c r="AR323" s="26">
        <f>AQ323*D323*E323*F323*G323*$AR$6</f>
        <v>5235713.7530880002</v>
      </c>
      <c r="AS323" s="26">
        <v>0</v>
      </c>
      <c r="AT323" s="26">
        <f>AS323*D323*E323*F323*G323*$AT$6</f>
        <v>0</v>
      </c>
      <c r="AU323" s="26">
        <v>0</v>
      </c>
      <c r="AV323" s="26">
        <f>AU323*D323*E323*F323*G323*$AV$6</f>
        <v>0</v>
      </c>
      <c r="AW323" s="26">
        <v>0</v>
      </c>
      <c r="AX323" s="26">
        <f>AW323*D323*E323*F323*G323*$AX$6</f>
        <v>0</v>
      </c>
      <c r="AY323" s="26">
        <v>0</v>
      </c>
      <c r="AZ323" s="26">
        <f>AY323*D323*E323*F323*G323*$AZ$6</f>
        <v>0</v>
      </c>
      <c r="BA323" s="26">
        <v>0</v>
      </c>
      <c r="BB323" s="26">
        <f>BA323*D323*E323*F323*G323*$BB$6</f>
        <v>0</v>
      </c>
      <c r="BC323" s="26">
        <v>0</v>
      </c>
      <c r="BD323" s="26">
        <f>BC323*D323*E323*F323*G323*$BD$6</f>
        <v>0</v>
      </c>
      <c r="BE323" s="26">
        <v>0</v>
      </c>
      <c r="BF323" s="26">
        <f>BE323*D323*E323*F323*G323*$BF$6</f>
        <v>0</v>
      </c>
      <c r="BG323" s="26">
        <v>0</v>
      </c>
      <c r="BH323" s="26">
        <f>BG323*D323*E323*F323*G323*$BH$6</f>
        <v>0</v>
      </c>
      <c r="BI323" s="26"/>
      <c r="BJ323" s="26">
        <f>BI323*D323*E323*F323*G323*$BJ$6</f>
        <v>0</v>
      </c>
      <c r="BK323" s="26">
        <v>0</v>
      </c>
      <c r="BL323" s="26">
        <f>BK323*D323*E323*F323*G323*$BL$6</f>
        <v>0</v>
      </c>
      <c r="BM323" s="26">
        <v>0</v>
      </c>
      <c r="BN323" s="26">
        <f>BM323*D323*E323*F323*H323*$BN$6</f>
        <v>0</v>
      </c>
      <c r="BO323" s="26">
        <v>0</v>
      </c>
      <c r="BP323" s="26">
        <f>BO323*D323*E323*F323*H323*$BP$6</f>
        <v>0</v>
      </c>
      <c r="BQ323" s="26">
        <v>0</v>
      </c>
      <c r="BR323" s="26">
        <f>BQ323*D323*E323*F323*H323*$BR$6</f>
        <v>0</v>
      </c>
      <c r="BS323" s="26">
        <v>0</v>
      </c>
      <c r="BT323" s="26">
        <f>BS323*D323*E323*F323*H323*$BT$6</f>
        <v>0</v>
      </c>
      <c r="BU323" s="26">
        <v>0</v>
      </c>
      <c r="BV323" s="26">
        <f>BU323*D323*E323*F323*H323*$BV$6</f>
        <v>0</v>
      </c>
      <c r="BW323" s="26">
        <v>0</v>
      </c>
      <c r="BX323" s="26">
        <f>BW323*D323*E323*F323*H323*$BX$6</f>
        <v>0</v>
      </c>
      <c r="BY323" s="26">
        <v>0</v>
      </c>
      <c r="BZ323" s="26">
        <f>BY323*D323*E323*F323*H323*$BZ$6</f>
        <v>0</v>
      </c>
      <c r="CA323" s="26">
        <v>0</v>
      </c>
      <c r="CB323" s="26">
        <f>CA323*D323*E323*F323*H323*$CB$6</f>
        <v>0</v>
      </c>
      <c r="CC323" s="26">
        <v>2</v>
      </c>
      <c r="CD323" s="26">
        <f>CC323*D323*E323*F323*H323*$CD$6</f>
        <v>78613.157683199999</v>
      </c>
      <c r="CE323" s="26">
        <v>0</v>
      </c>
      <c r="CF323" s="26">
        <f>CE323*D323*E323*F323*H323*$CF$6</f>
        <v>0</v>
      </c>
      <c r="CG323" s="26">
        <v>0</v>
      </c>
      <c r="CH323" s="26">
        <f>CG323*D323*E323*F323*H323*$CH$6</f>
        <v>0</v>
      </c>
      <c r="CI323" s="26">
        <v>0</v>
      </c>
      <c r="CJ323" s="26">
        <f>CI323*D323*E323*F323*H323*$CJ$6</f>
        <v>0</v>
      </c>
      <c r="CK323" s="26">
        <v>0</v>
      </c>
      <c r="CL323" s="26">
        <f>CK323*D323*E323*F323*H323*$CL$6</f>
        <v>0</v>
      </c>
      <c r="CM323" s="27">
        <v>0</v>
      </c>
      <c r="CN323" s="27">
        <f>CM323*D323*E323*F323*H323*$CN$6</f>
        <v>0</v>
      </c>
      <c r="CO323" s="26">
        <v>49</v>
      </c>
      <c r="CP323" s="26">
        <f>CO323*D323*E323*F323*H323*$CP$6</f>
        <v>1973461.3377024003</v>
      </c>
      <c r="CQ323" s="26">
        <v>0</v>
      </c>
      <c r="CR323" s="26">
        <f>CQ323*D323*E323*F323*H323*$CR$6</f>
        <v>0</v>
      </c>
      <c r="CS323" s="26">
        <v>2</v>
      </c>
      <c r="CT323" s="26">
        <f>CS323*D323*E323*F323*H323*$CT$6</f>
        <v>80549.442355200008</v>
      </c>
      <c r="CU323" s="26">
        <v>0</v>
      </c>
      <c r="CV323" s="26">
        <f>CU323*D323*E323*F323*H323*$CV$6</f>
        <v>0</v>
      </c>
      <c r="CW323" s="26">
        <v>0</v>
      </c>
      <c r="CX323" s="26">
        <f>CW323*D323*E323*F323*H323*$CX$6</f>
        <v>0</v>
      </c>
      <c r="CY323" s="26">
        <v>0</v>
      </c>
      <c r="CZ323" s="26">
        <f>CY323*D323*E323*F323*H323*$CZ$6</f>
        <v>0</v>
      </c>
      <c r="DA323" s="26">
        <v>0</v>
      </c>
      <c r="DB323" s="26">
        <f>DA323*D323*E323*F323*H323*$DB$6</f>
        <v>0</v>
      </c>
      <c r="DC323" s="26">
        <v>0</v>
      </c>
      <c r="DD323" s="26">
        <f>DC323*D323*E323*F323*I323*$DD$6</f>
        <v>0</v>
      </c>
      <c r="DE323" s="26">
        <v>0</v>
      </c>
      <c r="DF323" s="26">
        <f>DE323*D323*E323*F323*J323*$DF$6</f>
        <v>0</v>
      </c>
      <c r="DG323" s="26"/>
      <c r="DH323" s="26"/>
      <c r="DI323" s="26"/>
      <c r="DJ323" s="26"/>
      <c r="DK323" s="26"/>
      <c r="DL323" s="26">
        <f>DK323*D323*E323*F323*G323*$DL$6</f>
        <v>0</v>
      </c>
      <c r="DM323" s="26"/>
      <c r="DN323" s="26"/>
      <c r="DO323" s="26"/>
      <c r="DP323" s="26"/>
      <c r="DQ323" s="32">
        <f t="shared" si="1254"/>
        <v>286</v>
      </c>
      <c r="DR323" s="32">
        <f t="shared" si="1254"/>
        <v>10101726.219468802</v>
      </c>
    </row>
    <row r="324" spans="1:122" x14ac:dyDescent="0.25">
      <c r="A324" s="28"/>
      <c r="B324" s="29">
        <v>283</v>
      </c>
      <c r="C324" s="23" t="s">
        <v>386</v>
      </c>
      <c r="D324" s="24">
        <f t="shared" si="1067"/>
        <v>18150.400000000001</v>
      </c>
      <c r="E324" s="30">
        <v>1.63</v>
      </c>
      <c r="F324" s="25">
        <v>1</v>
      </c>
      <c r="G324" s="24">
        <v>1.4</v>
      </c>
      <c r="H324" s="24">
        <v>1.68</v>
      </c>
      <c r="I324" s="24">
        <v>2.23</v>
      </c>
      <c r="J324" s="24">
        <v>2.39</v>
      </c>
      <c r="K324" s="26"/>
      <c r="L324" s="26">
        <f>K324*D324*E324*F324*G324*$L$6</f>
        <v>0</v>
      </c>
      <c r="M324" s="26">
        <v>0</v>
      </c>
      <c r="N324" s="26">
        <f>M324*D324*E324*F324*G324*$N$6</f>
        <v>0</v>
      </c>
      <c r="O324" s="26">
        <v>0</v>
      </c>
      <c r="P324" s="26">
        <f>O324*D324*E324*F324*G324*$P$6</f>
        <v>0</v>
      </c>
      <c r="Q324" s="26">
        <v>0</v>
      </c>
      <c r="R324" s="26">
        <f>Q324*D324*E324*F324*G324*$R$6</f>
        <v>0</v>
      </c>
      <c r="S324" s="26"/>
      <c r="T324" s="26">
        <f>S324*D324*E324*F324*G324*$T$6</f>
        <v>0</v>
      </c>
      <c r="U324" s="26">
        <v>13</v>
      </c>
      <c r="V324" s="26">
        <f>U324*D324*E324*F324*G324*$V$6</f>
        <v>592294.74303999997</v>
      </c>
      <c r="W324" s="26">
        <v>0</v>
      </c>
      <c r="X324" s="26">
        <f>W324*D324*E324*F324*G324*$X$6</f>
        <v>0</v>
      </c>
      <c r="Y324" s="26">
        <v>0</v>
      </c>
      <c r="Z324" s="26">
        <f>Y324*D324*E324*F324*G324*$Z$6</f>
        <v>0</v>
      </c>
      <c r="AA324" s="26">
        <v>0</v>
      </c>
      <c r="AB324" s="26">
        <f>AA324*D324*E324*F324*G324*$AB$6</f>
        <v>0</v>
      </c>
      <c r="AC324" s="26">
        <v>0</v>
      </c>
      <c r="AD324" s="26">
        <f>AC324*D324*E324*F324*G324*$AD$6</f>
        <v>0</v>
      </c>
      <c r="AE324" s="26">
        <v>1</v>
      </c>
      <c r="AF324" s="26">
        <f>AE324*D324*E324*F324*G324*$AF$6</f>
        <v>42040.500991999994</v>
      </c>
      <c r="AG324" s="26">
        <v>0</v>
      </c>
      <c r="AH324" s="26">
        <f>AG324*D324*E324*F324*G324*$AH$6</f>
        <v>0</v>
      </c>
      <c r="AI324" s="26">
        <v>0</v>
      </c>
      <c r="AJ324" s="26">
        <f>AI324*D324*E324*F324*G324*$AJ$6</f>
        <v>0</v>
      </c>
      <c r="AK324" s="26">
        <v>0</v>
      </c>
      <c r="AL324" s="26">
        <f>AK324*D324*E324*F324*G324*$AL$6</f>
        <v>0</v>
      </c>
      <c r="AM324" s="26">
        <v>0</v>
      </c>
      <c r="AN324" s="26">
        <f>AM324*D324*E324*F324*G324*$AN$6</f>
        <v>0</v>
      </c>
      <c r="AO324" s="26">
        <v>0</v>
      </c>
      <c r="AP324" s="26">
        <f>AO324*D324*E324*F324*G324*$AP$6</f>
        <v>0</v>
      </c>
      <c r="AQ324" s="26">
        <v>100</v>
      </c>
      <c r="AR324" s="26">
        <f>AQ324*D324*E324*F324*G324*$AR$6</f>
        <v>4307598.1311999997</v>
      </c>
      <c r="AS324" s="26">
        <v>0</v>
      </c>
      <c r="AT324" s="26">
        <f>AS324*D324*E324*F324*G324*$AT$6</f>
        <v>0</v>
      </c>
      <c r="AU324" s="26">
        <v>0</v>
      </c>
      <c r="AV324" s="26">
        <f>AU324*D324*E324*F324*G324*$AV$6</f>
        <v>0</v>
      </c>
      <c r="AW324" s="26">
        <v>0</v>
      </c>
      <c r="AX324" s="26">
        <f>AW324*D324*E324*F324*G324*$AX$6</f>
        <v>0</v>
      </c>
      <c r="AY324" s="26">
        <v>0</v>
      </c>
      <c r="AZ324" s="26">
        <f>AY324*D324*E324*F324*G324*$AZ$6</f>
        <v>0</v>
      </c>
      <c r="BA324" s="26">
        <v>0</v>
      </c>
      <c r="BB324" s="26">
        <f>BA324*D324*E324*F324*G324*$BB$6</f>
        <v>0</v>
      </c>
      <c r="BC324" s="26">
        <v>0</v>
      </c>
      <c r="BD324" s="26">
        <f>BC324*D324*E324*F324*G324*$BD$6</f>
        <v>0</v>
      </c>
      <c r="BE324" s="26">
        <v>0</v>
      </c>
      <c r="BF324" s="26">
        <f>BE324*D324*E324*F324*G324*$BF$6</f>
        <v>0</v>
      </c>
      <c r="BG324" s="26">
        <v>0</v>
      </c>
      <c r="BH324" s="26">
        <f>BG324*D324*E324*F324*G324*$BH$6</f>
        <v>0</v>
      </c>
      <c r="BI324" s="26">
        <v>0</v>
      </c>
      <c r="BJ324" s="26">
        <f>BI324*D324*E324*F324*G324*$BJ$6</f>
        <v>0</v>
      </c>
      <c r="BK324" s="26">
        <v>0</v>
      </c>
      <c r="BL324" s="26">
        <f>BK324*D324*E324*F324*G324*$BL$6</f>
        <v>0</v>
      </c>
      <c r="BM324" s="26">
        <v>0</v>
      </c>
      <c r="BN324" s="26">
        <f>BM324*D324*E324*F324*H324*$BN$6</f>
        <v>0</v>
      </c>
      <c r="BO324" s="26">
        <v>0</v>
      </c>
      <c r="BP324" s="26">
        <f>BO324*D324*E324*F324*H324*$BP$6</f>
        <v>0</v>
      </c>
      <c r="BQ324" s="26">
        <v>0</v>
      </c>
      <c r="BR324" s="26">
        <f>BQ324*D324*E324*F324*H324*$BR$6</f>
        <v>0</v>
      </c>
      <c r="BS324" s="26"/>
      <c r="BT324" s="26">
        <f>BS324*D324*E324*F324*H324*$BT$6</f>
        <v>0</v>
      </c>
      <c r="BU324" s="26">
        <v>0</v>
      </c>
      <c r="BV324" s="26">
        <f>BU324*D324*E324*F324*H324*$BV$6</f>
        <v>0</v>
      </c>
      <c r="BW324" s="26">
        <v>0</v>
      </c>
      <c r="BX324" s="26">
        <f>BW324*D324*E324*F324*H324*$BX$6</f>
        <v>0</v>
      </c>
      <c r="BY324" s="26">
        <v>0</v>
      </c>
      <c r="BZ324" s="26">
        <f>BY324*D324*E324*F324*H324*$BZ$6</f>
        <v>0</v>
      </c>
      <c r="CA324" s="26">
        <v>0</v>
      </c>
      <c r="CB324" s="26">
        <f>CA324*D324*E324*F324*H324*$CB$6</f>
        <v>0</v>
      </c>
      <c r="CC324" s="26">
        <v>0</v>
      </c>
      <c r="CD324" s="26">
        <f>CC324*D324*E324*F324*H324*$CD$6</f>
        <v>0</v>
      </c>
      <c r="CE324" s="26">
        <v>0</v>
      </c>
      <c r="CF324" s="26">
        <f>CE324*D324*E324*F324*H324*$CF$6</f>
        <v>0</v>
      </c>
      <c r="CG324" s="26">
        <v>0</v>
      </c>
      <c r="CH324" s="26">
        <f>CG324*D324*E324*F324*H324*$CH$6</f>
        <v>0</v>
      </c>
      <c r="CI324" s="26">
        <v>0</v>
      </c>
      <c r="CJ324" s="26">
        <f>CI324*D324*E324*F324*H324*$CJ$6</f>
        <v>0</v>
      </c>
      <c r="CK324" s="26">
        <v>0</v>
      </c>
      <c r="CL324" s="26">
        <f>CK324*D324*E324*F324*H324*$CL$6</f>
        <v>0</v>
      </c>
      <c r="CM324" s="27"/>
      <c r="CN324" s="27">
        <f>CM324*D324*E324*F324*H324*$CN$6</f>
        <v>0</v>
      </c>
      <c r="CO324" s="26">
        <v>7</v>
      </c>
      <c r="CP324" s="26">
        <f>CO324*D324*E324*F324*H324*$CP$6</f>
        <v>361838.2430208</v>
      </c>
      <c r="CQ324" s="26">
        <v>0</v>
      </c>
      <c r="CR324" s="26">
        <f>CQ324*D324*E324*F324*H324*$CR$6</f>
        <v>0</v>
      </c>
      <c r="CS324" s="26">
        <v>1</v>
      </c>
      <c r="CT324" s="26">
        <f>CS324*D324*E324*F324*H324*$CT$6</f>
        <v>51691.177574399997</v>
      </c>
      <c r="CU324" s="26">
        <v>0</v>
      </c>
      <c r="CV324" s="26">
        <f>CU324*D324*E324*F324*H324*$CV$6</f>
        <v>0</v>
      </c>
      <c r="CW324" s="26">
        <v>0</v>
      </c>
      <c r="CX324" s="26">
        <f>CW324*D324*E324*F324*H324*$CX$6</f>
        <v>0</v>
      </c>
      <c r="CY324" s="26">
        <v>0</v>
      </c>
      <c r="CZ324" s="26">
        <f>CY324*D324*E324*F324*H324*$CZ$6</f>
        <v>0</v>
      </c>
      <c r="DA324" s="26">
        <v>0</v>
      </c>
      <c r="DB324" s="26">
        <f>DA324*D324*E324*F324*H324*$DB$6</f>
        <v>0</v>
      </c>
      <c r="DC324" s="26">
        <v>0</v>
      </c>
      <c r="DD324" s="26">
        <f>DC324*D324*E324*F324*I324*$DD$6</f>
        <v>0</v>
      </c>
      <c r="DE324" s="26"/>
      <c r="DF324" s="26">
        <f>DE324*D324*E324*F324*J324*$DF$6</f>
        <v>0</v>
      </c>
      <c r="DG324" s="26"/>
      <c r="DH324" s="26"/>
      <c r="DI324" s="26"/>
      <c r="DJ324" s="26"/>
      <c r="DK324" s="26"/>
      <c r="DL324" s="26">
        <f>DK324*D324*E324*F324*G324*$DL$6</f>
        <v>0</v>
      </c>
      <c r="DM324" s="26"/>
      <c r="DN324" s="26"/>
      <c r="DO324" s="26"/>
      <c r="DP324" s="26"/>
      <c r="DQ324" s="32">
        <f t="shared" si="1254"/>
        <v>122</v>
      </c>
      <c r="DR324" s="32">
        <f t="shared" si="1254"/>
        <v>5355462.7958271997</v>
      </c>
    </row>
    <row r="325" spans="1:122" x14ac:dyDescent="0.25">
      <c r="A325" s="28"/>
      <c r="B325" s="29">
        <v>284</v>
      </c>
      <c r="C325" s="23" t="s">
        <v>387</v>
      </c>
      <c r="D325" s="24">
        <f t="shared" si="1067"/>
        <v>18150.400000000001</v>
      </c>
      <c r="E325" s="30">
        <v>1.9</v>
      </c>
      <c r="F325" s="25">
        <v>1</v>
      </c>
      <c r="G325" s="24">
        <v>1.4</v>
      </c>
      <c r="H325" s="24">
        <v>1.68</v>
      </c>
      <c r="I325" s="24">
        <v>2.23</v>
      </c>
      <c r="J325" s="24">
        <v>2.39</v>
      </c>
      <c r="K325" s="26"/>
      <c r="L325" s="26">
        <f>K325*D325*E325*F325*G325*$L$6</f>
        <v>0</v>
      </c>
      <c r="M325" s="26">
        <v>0</v>
      </c>
      <c r="N325" s="26">
        <f>M325*D325*E325*F325*G325*$N$6</f>
        <v>0</v>
      </c>
      <c r="O325" s="26">
        <v>0</v>
      </c>
      <c r="P325" s="26">
        <f>O325*D325*E325*F325*G325*$P$6</f>
        <v>0</v>
      </c>
      <c r="Q325" s="26">
        <v>0</v>
      </c>
      <c r="R325" s="26">
        <f>Q325*D325*E325*F325*G325*$R$6</f>
        <v>0</v>
      </c>
      <c r="S325" s="26"/>
      <c r="T325" s="26">
        <f>S325*D325*E325*F325*G325*$T$6</f>
        <v>0</v>
      </c>
      <c r="U325" s="26">
        <v>17</v>
      </c>
      <c r="V325" s="26">
        <f>U325*D325*E325*F325*G325*$V$6</f>
        <v>902837.19680000003</v>
      </c>
      <c r="W325" s="26">
        <v>0</v>
      </c>
      <c r="X325" s="26">
        <f>W325*D325*E325*F325*G325*$X$6</f>
        <v>0</v>
      </c>
      <c r="Y325" s="26">
        <v>0</v>
      </c>
      <c r="Z325" s="26">
        <f>Y325*D325*E325*F325*G325*$Z$6</f>
        <v>0</v>
      </c>
      <c r="AA325" s="26">
        <v>0</v>
      </c>
      <c r="AB325" s="26">
        <f>AA325*D325*E325*F325*G325*$AB$6</f>
        <v>0</v>
      </c>
      <c r="AC325" s="26">
        <v>0</v>
      </c>
      <c r="AD325" s="26">
        <f>AC325*D325*E325*F325*G325*$AD$6</f>
        <v>0</v>
      </c>
      <c r="AE325" s="26">
        <v>0</v>
      </c>
      <c r="AF325" s="26">
        <f>AE325*D325*E325*F325*G325*$AF$6</f>
        <v>0</v>
      </c>
      <c r="AG325" s="26">
        <v>0</v>
      </c>
      <c r="AH325" s="26">
        <f>AG325*D325*E325*F325*G325*$AH$6</f>
        <v>0</v>
      </c>
      <c r="AI325" s="26">
        <v>0</v>
      </c>
      <c r="AJ325" s="26">
        <f>AI325*D325*E325*F325*G325*$AJ$6</f>
        <v>0</v>
      </c>
      <c r="AK325" s="26">
        <v>0</v>
      </c>
      <c r="AL325" s="26">
        <f>AK325*D325*E325*F325*G325*$AL$6</f>
        <v>0</v>
      </c>
      <c r="AM325" s="26">
        <v>0</v>
      </c>
      <c r="AN325" s="26">
        <f>AM325*D325*E325*F325*G325*$AN$6</f>
        <v>0</v>
      </c>
      <c r="AO325" s="26">
        <v>0</v>
      </c>
      <c r="AP325" s="26">
        <f>AO325*D325*E325*F325*G325*$AP$6</f>
        <v>0</v>
      </c>
      <c r="AQ325" s="26">
        <v>44</v>
      </c>
      <c r="AR325" s="26">
        <f>AQ325*D325*E325*F325*G325*$AR$6</f>
        <v>2209295.7286400003</v>
      </c>
      <c r="AS325" s="26">
        <v>0</v>
      </c>
      <c r="AT325" s="26">
        <f>AS325*D325*E325*F325*G325*$AT$6</f>
        <v>0</v>
      </c>
      <c r="AU325" s="26">
        <v>0</v>
      </c>
      <c r="AV325" s="26">
        <f>AU325*D325*E325*F325*G325*$AV$6</f>
        <v>0</v>
      </c>
      <c r="AW325" s="26">
        <v>0</v>
      </c>
      <c r="AX325" s="26">
        <f>AW325*D325*E325*F325*G325*$AX$6</f>
        <v>0</v>
      </c>
      <c r="AY325" s="26">
        <v>0</v>
      </c>
      <c r="AZ325" s="26">
        <f>AY325*D325*E325*F325*G325*$AZ$6</f>
        <v>0</v>
      </c>
      <c r="BA325" s="26">
        <v>0</v>
      </c>
      <c r="BB325" s="26">
        <f>BA325*D325*E325*F325*G325*$BB$6</f>
        <v>0</v>
      </c>
      <c r="BC325" s="26">
        <v>0</v>
      </c>
      <c r="BD325" s="26">
        <f>BC325*D325*E325*F325*G325*$BD$6</f>
        <v>0</v>
      </c>
      <c r="BE325" s="26">
        <v>0</v>
      </c>
      <c r="BF325" s="26">
        <f>BE325*D325*E325*F325*G325*$BF$6</f>
        <v>0</v>
      </c>
      <c r="BG325" s="26">
        <v>0</v>
      </c>
      <c r="BH325" s="26">
        <f>BG325*D325*E325*F325*G325*$BH$6</f>
        <v>0</v>
      </c>
      <c r="BI325" s="26">
        <v>0</v>
      </c>
      <c r="BJ325" s="26">
        <f>BI325*D325*E325*F325*G325*$BJ$6</f>
        <v>0</v>
      </c>
      <c r="BK325" s="26">
        <v>0</v>
      </c>
      <c r="BL325" s="26">
        <f>BK325*D325*E325*F325*G325*$BL$6</f>
        <v>0</v>
      </c>
      <c r="BM325" s="26">
        <v>0</v>
      </c>
      <c r="BN325" s="26">
        <f>BM325*D325*E325*F325*H325*$BN$6</f>
        <v>0</v>
      </c>
      <c r="BO325" s="26">
        <v>0</v>
      </c>
      <c r="BP325" s="26">
        <f>BO325*D325*E325*F325*H325*$BP$6</f>
        <v>0</v>
      </c>
      <c r="BQ325" s="26">
        <v>0</v>
      </c>
      <c r="BR325" s="26">
        <f>BQ325*D325*E325*F325*H325*$BR$6</f>
        <v>0</v>
      </c>
      <c r="BS325" s="26">
        <v>0</v>
      </c>
      <c r="BT325" s="26">
        <f>BS325*D325*E325*F325*H325*$BT$6</f>
        <v>0</v>
      </c>
      <c r="BU325" s="26">
        <v>0</v>
      </c>
      <c r="BV325" s="26">
        <f>BU325*D325*E325*F325*H325*$BV$6</f>
        <v>0</v>
      </c>
      <c r="BW325" s="26">
        <v>0</v>
      </c>
      <c r="BX325" s="26">
        <f>BW325*D325*E325*F325*H325*$BX$6</f>
        <v>0</v>
      </c>
      <c r="BY325" s="26">
        <v>0</v>
      </c>
      <c r="BZ325" s="26">
        <f>BY325*D325*E325*F325*H325*$BZ$6</f>
        <v>0</v>
      </c>
      <c r="CA325" s="26">
        <v>0</v>
      </c>
      <c r="CB325" s="26">
        <f>CA325*D325*E325*F325*H325*$CB$6</f>
        <v>0</v>
      </c>
      <c r="CC325" s="26">
        <v>0</v>
      </c>
      <c r="CD325" s="26">
        <f>CC325*D325*E325*F325*H325*$CD$6</f>
        <v>0</v>
      </c>
      <c r="CE325" s="26">
        <v>0</v>
      </c>
      <c r="CF325" s="26">
        <f>CE325*D325*E325*F325*H325*$CF$6</f>
        <v>0</v>
      </c>
      <c r="CG325" s="26">
        <v>0</v>
      </c>
      <c r="CH325" s="26">
        <f>CG325*D325*E325*F325*H325*$CH$6</f>
        <v>0</v>
      </c>
      <c r="CI325" s="26">
        <v>0</v>
      </c>
      <c r="CJ325" s="26">
        <f>CI325*D325*E325*F325*H325*$CJ$6</f>
        <v>0</v>
      </c>
      <c r="CK325" s="26">
        <v>0</v>
      </c>
      <c r="CL325" s="26">
        <f>CK325*D325*E325*F325*H325*$CL$6</f>
        <v>0</v>
      </c>
      <c r="CM325" s="27"/>
      <c r="CN325" s="27">
        <f>CM325*D325*E325*F325*H325*$CN$6</f>
        <v>0</v>
      </c>
      <c r="CO325" s="26">
        <v>18</v>
      </c>
      <c r="CP325" s="26">
        <f>CO325*D325*E325*F325*H325*$CP$6</f>
        <v>1084563.357696</v>
      </c>
      <c r="CQ325" s="26">
        <v>0</v>
      </c>
      <c r="CR325" s="26">
        <f>CQ325*D325*E325*F325*H325*$CR$6</f>
        <v>0</v>
      </c>
      <c r="CS325" s="26">
        <v>0</v>
      </c>
      <c r="CT325" s="26">
        <f>CS325*D325*E325*F325*H325*$CT$6</f>
        <v>0</v>
      </c>
      <c r="CU325" s="26">
        <v>0</v>
      </c>
      <c r="CV325" s="26">
        <f>CU325*D325*E325*F325*H325*$CV$6</f>
        <v>0</v>
      </c>
      <c r="CW325" s="26">
        <v>0</v>
      </c>
      <c r="CX325" s="26">
        <f>CW325*D325*E325*F325*H325*$CX$6</f>
        <v>0</v>
      </c>
      <c r="CY325" s="26">
        <v>0</v>
      </c>
      <c r="CZ325" s="26">
        <f>CY325*D325*E325*F325*H325*$CZ$6</f>
        <v>0</v>
      </c>
      <c r="DA325" s="26">
        <v>0</v>
      </c>
      <c r="DB325" s="26">
        <f>DA325*D325*E325*F325*H325*$DB$6</f>
        <v>0</v>
      </c>
      <c r="DC325" s="26">
        <v>0</v>
      </c>
      <c r="DD325" s="26">
        <f>DC325*D325*E325*F325*I325*$DD$6</f>
        <v>0</v>
      </c>
      <c r="DE325" s="26">
        <v>0</v>
      </c>
      <c r="DF325" s="26">
        <f>DE325*D325*E325*F325*J325*$DF$6</f>
        <v>0</v>
      </c>
      <c r="DG325" s="26"/>
      <c r="DH325" s="26"/>
      <c r="DI325" s="26"/>
      <c r="DJ325" s="26"/>
      <c r="DK325" s="26"/>
      <c r="DL325" s="26">
        <f>DK325*D325*E325*F325*G325*$DL$6</f>
        <v>0</v>
      </c>
      <c r="DM325" s="26"/>
      <c r="DN325" s="26"/>
      <c r="DO325" s="26"/>
      <c r="DP325" s="26"/>
      <c r="DQ325" s="32">
        <f t="shared" si="1254"/>
        <v>79</v>
      </c>
      <c r="DR325" s="32">
        <f t="shared" si="1254"/>
        <v>4196696.2831360009</v>
      </c>
    </row>
    <row r="326" spans="1:122" x14ac:dyDescent="0.25">
      <c r="A326" s="28">
        <v>35</v>
      </c>
      <c r="B326" s="43"/>
      <c r="C326" s="47" t="s">
        <v>388</v>
      </c>
      <c r="D326" s="24">
        <f t="shared" si="1067"/>
        <v>18150.400000000001</v>
      </c>
      <c r="E326" s="50"/>
      <c r="F326" s="25">
        <v>1</v>
      </c>
      <c r="G326" s="24">
        <v>1.4</v>
      </c>
      <c r="H326" s="24">
        <v>1.68</v>
      </c>
      <c r="I326" s="24">
        <v>2.23</v>
      </c>
      <c r="J326" s="24">
        <v>2.39</v>
      </c>
      <c r="K326" s="31">
        <f t="shared" ref="K326:Z326" si="1255">SUM(K327:K335)</f>
        <v>1</v>
      </c>
      <c r="L326" s="31">
        <f t="shared" si="1255"/>
        <v>87737.581568000009</v>
      </c>
      <c r="M326" s="31">
        <f t="shared" si="1255"/>
        <v>111</v>
      </c>
      <c r="N326" s="31">
        <f t="shared" si="1255"/>
        <v>5384497.6639999999</v>
      </c>
      <c r="O326" s="31">
        <f t="shared" si="1255"/>
        <v>0</v>
      </c>
      <c r="P326" s="31">
        <f t="shared" si="1255"/>
        <v>0</v>
      </c>
      <c r="Q326" s="31">
        <f t="shared" si="1255"/>
        <v>46</v>
      </c>
      <c r="R326" s="31">
        <f t="shared" si="1255"/>
        <v>1804556.3289599998</v>
      </c>
      <c r="S326" s="31">
        <f t="shared" si="1255"/>
        <v>0</v>
      </c>
      <c r="T326" s="31">
        <f t="shared" si="1255"/>
        <v>0</v>
      </c>
      <c r="U326" s="31">
        <f t="shared" si="1255"/>
        <v>963</v>
      </c>
      <c r="V326" s="31">
        <f t="shared" si="1255"/>
        <v>36782649.559040003</v>
      </c>
      <c r="W326" s="31">
        <f t="shared" si="1255"/>
        <v>0</v>
      </c>
      <c r="X326" s="31">
        <f t="shared" si="1255"/>
        <v>0</v>
      </c>
      <c r="Y326" s="31">
        <f t="shared" si="1255"/>
        <v>0</v>
      </c>
      <c r="Z326" s="31">
        <f t="shared" si="1255"/>
        <v>0</v>
      </c>
      <c r="AA326" s="31">
        <f t="shared" ref="AA326:AP326" si="1256">SUM(AA327:AA335)</f>
        <v>0</v>
      </c>
      <c r="AB326" s="31">
        <f t="shared" si="1256"/>
        <v>0</v>
      </c>
      <c r="AC326" s="31">
        <f t="shared" si="1256"/>
        <v>91</v>
      </c>
      <c r="AD326" s="31">
        <f t="shared" si="1256"/>
        <v>3227344.40448</v>
      </c>
      <c r="AE326" s="31">
        <f t="shared" si="1256"/>
        <v>9</v>
      </c>
      <c r="AF326" s="31">
        <f t="shared" si="1256"/>
        <v>285256.40550400002</v>
      </c>
      <c r="AG326" s="31">
        <f t="shared" si="1256"/>
        <v>31</v>
      </c>
      <c r="AH326" s="31">
        <f t="shared" si="1256"/>
        <v>1015497.4556160001</v>
      </c>
      <c r="AI326" s="31">
        <f t="shared" si="1256"/>
        <v>7</v>
      </c>
      <c r="AJ326" s="31">
        <f t="shared" si="1256"/>
        <v>270332.78361599997</v>
      </c>
      <c r="AK326" s="31">
        <f t="shared" si="1256"/>
        <v>0</v>
      </c>
      <c r="AL326" s="31">
        <f t="shared" si="1256"/>
        <v>0</v>
      </c>
      <c r="AM326" s="31">
        <f t="shared" si="1256"/>
        <v>82</v>
      </c>
      <c r="AN326" s="31">
        <f t="shared" si="1256"/>
        <v>2959664.4833280002</v>
      </c>
      <c r="AO326" s="31">
        <f t="shared" si="1256"/>
        <v>0</v>
      </c>
      <c r="AP326" s="31">
        <f t="shared" si="1256"/>
        <v>0</v>
      </c>
      <c r="AQ326" s="31">
        <f t="shared" ref="AQ326:BF326" si="1257">SUM(AQ327:AQ335)</f>
        <v>0</v>
      </c>
      <c r="AR326" s="31">
        <f t="shared" si="1257"/>
        <v>0</v>
      </c>
      <c r="AS326" s="31">
        <f t="shared" si="1257"/>
        <v>129</v>
      </c>
      <c r="AT326" s="31">
        <f t="shared" si="1257"/>
        <v>5307732.3622400006</v>
      </c>
      <c r="AU326" s="31">
        <f t="shared" si="1257"/>
        <v>86</v>
      </c>
      <c r="AV326" s="31">
        <f t="shared" si="1257"/>
        <v>3281702.6744319992</v>
      </c>
      <c r="AW326" s="31">
        <f t="shared" si="1257"/>
        <v>0</v>
      </c>
      <c r="AX326" s="31">
        <f t="shared" si="1257"/>
        <v>0</v>
      </c>
      <c r="AY326" s="31">
        <f t="shared" si="1257"/>
        <v>0</v>
      </c>
      <c r="AZ326" s="31">
        <f t="shared" si="1257"/>
        <v>0</v>
      </c>
      <c r="BA326" s="31">
        <f t="shared" si="1257"/>
        <v>0</v>
      </c>
      <c r="BB326" s="31">
        <f t="shared" si="1257"/>
        <v>0</v>
      </c>
      <c r="BC326" s="31">
        <f t="shared" si="1257"/>
        <v>0</v>
      </c>
      <c r="BD326" s="31">
        <f t="shared" si="1257"/>
        <v>0</v>
      </c>
      <c r="BE326" s="31">
        <f t="shared" si="1257"/>
        <v>33</v>
      </c>
      <c r="BF326" s="31">
        <f t="shared" si="1257"/>
        <v>811176.22476800007</v>
      </c>
      <c r="BG326" s="31">
        <f t="shared" ref="BG326:BV326" si="1258">SUM(BG327:BG335)</f>
        <v>121</v>
      </c>
      <c r="BH326" s="31">
        <f t="shared" si="1258"/>
        <v>5032688.4607999995</v>
      </c>
      <c r="BI326" s="31">
        <f t="shared" si="1258"/>
        <v>2</v>
      </c>
      <c r="BJ326" s="31">
        <f t="shared" si="1258"/>
        <v>72409.931775999998</v>
      </c>
      <c r="BK326" s="31">
        <f t="shared" si="1258"/>
        <v>16</v>
      </c>
      <c r="BL326" s="31">
        <f t="shared" si="1258"/>
        <v>491376.70400000003</v>
      </c>
      <c r="BM326" s="31">
        <f t="shared" si="1258"/>
        <v>18</v>
      </c>
      <c r="BN326" s="31">
        <f t="shared" si="1258"/>
        <v>1034372.419584</v>
      </c>
      <c r="BO326" s="31">
        <f t="shared" si="1258"/>
        <v>0</v>
      </c>
      <c r="BP326" s="31">
        <f t="shared" si="1258"/>
        <v>0</v>
      </c>
      <c r="BQ326" s="31">
        <f t="shared" si="1258"/>
        <v>57</v>
      </c>
      <c r="BR326" s="31">
        <f t="shared" si="1258"/>
        <v>2528001.0706944</v>
      </c>
      <c r="BS326" s="31">
        <f t="shared" si="1258"/>
        <v>151</v>
      </c>
      <c r="BT326" s="31">
        <f t="shared" si="1258"/>
        <v>6390288.2856959999</v>
      </c>
      <c r="BU326" s="31">
        <f t="shared" si="1258"/>
        <v>58</v>
      </c>
      <c r="BV326" s="31">
        <f t="shared" si="1258"/>
        <v>3494582.1818879996</v>
      </c>
      <c r="BW326" s="31">
        <f t="shared" ref="BW326:CL326" si="1259">SUM(BW327:BW335)</f>
        <v>182</v>
      </c>
      <c r="BX326" s="31">
        <f t="shared" si="1259"/>
        <v>7805343.4195967987</v>
      </c>
      <c r="BY326" s="31">
        <f t="shared" si="1259"/>
        <v>35</v>
      </c>
      <c r="BZ326" s="31">
        <f t="shared" si="1259"/>
        <v>1545646.1002751999</v>
      </c>
      <c r="CA326" s="31">
        <f t="shared" si="1259"/>
        <v>289</v>
      </c>
      <c r="CB326" s="31">
        <f t="shared" si="1259"/>
        <v>12118129.370726399</v>
      </c>
      <c r="CC326" s="31">
        <f t="shared" si="1259"/>
        <v>34</v>
      </c>
      <c r="CD326" s="31">
        <f t="shared" si="1259"/>
        <v>1512220.0332287997</v>
      </c>
      <c r="CE326" s="31">
        <f t="shared" si="1259"/>
        <v>73</v>
      </c>
      <c r="CF326" s="31">
        <f t="shared" si="1259"/>
        <v>3287515.5941375997</v>
      </c>
      <c r="CG326" s="31">
        <f t="shared" si="1259"/>
        <v>0</v>
      </c>
      <c r="CH326" s="31">
        <f t="shared" si="1259"/>
        <v>0</v>
      </c>
      <c r="CI326" s="31">
        <f t="shared" si="1259"/>
        <v>33</v>
      </c>
      <c r="CJ326" s="31">
        <f t="shared" si="1259"/>
        <v>1434985.14432</v>
      </c>
      <c r="CK326" s="31">
        <f t="shared" si="1259"/>
        <v>0</v>
      </c>
      <c r="CL326" s="31">
        <f t="shared" si="1259"/>
        <v>0</v>
      </c>
      <c r="CM326" s="31">
        <f t="shared" ref="CM326:DB326" si="1260">SUM(CM327:CM335)</f>
        <v>0</v>
      </c>
      <c r="CN326" s="31">
        <f t="shared" si="1260"/>
        <v>0</v>
      </c>
      <c r="CO326" s="31">
        <f t="shared" si="1260"/>
        <v>292</v>
      </c>
      <c r="CP326" s="31">
        <f t="shared" si="1260"/>
        <v>13494885.7085952</v>
      </c>
      <c r="CQ326" s="31">
        <f t="shared" si="1260"/>
        <v>0</v>
      </c>
      <c r="CR326" s="31">
        <f t="shared" si="1260"/>
        <v>0</v>
      </c>
      <c r="CS326" s="31">
        <f t="shared" si="1260"/>
        <v>0</v>
      </c>
      <c r="CT326" s="31">
        <f t="shared" si="1260"/>
        <v>0</v>
      </c>
      <c r="CU326" s="31">
        <f t="shared" si="1260"/>
        <v>6</v>
      </c>
      <c r="CV326" s="31">
        <f t="shared" si="1260"/>
        <v>236379.19334400003</v>
      </c>
      <c r="CW326" s="31">
        <f t="shared" si="1260"/>
        <v>4</v>
      </c>
      <c r="CX326" s="31">
        <f t="shared" si="1260"/>
        <v>169783.19769599999</v>
      </c>
      <c r="CY326" s="31">
        <f t="shared" si="1260"/>
        <v>40</v>
      </c>
      <c r="CZ326" s="31">
        <f t="shared" si="1260"/>
        <v>1830438.5089536</v>
      </c>
      <c r="DA326" s="31">
        <f t="shared" si="1260"/>
        <v>14</v>
      </c>
      <c r="DB326" s="31">
        <f t="shared" si="1260"/>
        <v>623024.74967039993</v>
      </c>
      <c r="DC326" s="31">
        <f t="shared" ref="DC326:DR326" si="1261">SUM(DC327:DC335)</f>
        <v>2</v>
      </c>
      <c r="DD326" s="31">
        <f t="shared" si="1261"/>
        <v>180925.00224</v>
      </c>
      <c r="DE326" s="31">
        <f t="shared" si="1261"/>
        <v>41</v>
      </c>
      <c r="DF326" s="31">
        <f t="shared" si="1261"/>
        <v>3433744.2191359997</v>
      </c>
      <c r="DG326" s="31">
        <f t="shared" si="1261"/>
        <v>0</v>
      </c>
      <c r="DH326" s="31">
        <f t="shared" si="1261"/>
        <v>0</v>
      </c>
      <c r="DI326" s="31">
        <f t="shared" si="1261"/>
        <v>0</v>
      </c>
      <c r="DJ326" s="31">
        <f t="shared" si="1261"/>
        <v>0</v>
      </c>
      <c r="DK326" s="31">
        <f t="shared" si="1261"/>
        <v>0</v>
      </c>
      <c r="DL326" s="31">
        <f t="shared" si="1261"/>
        <v>0</v>
      </c>
      <c r="DM326" s="31">
        <f t="shared" si="1261"/>
        <v>0</v>
      </c>
      <c r="DN326" s="31">
        <f t="shared" si="1261"/>
        <v>0</v>
      </c>
      <c r="DO326" s="31">
        <f t="shared" si="1261"/>
        <v>0</v>
      </c>
      <c r="DP326" s="31">
        <f t="shared" si="1261"/>
        <v>0</v>
      </c>
      <c r="DQ326" s="31">
        <f t="shared" si="1261"/>
        <v>3057</v>
      </c>
      <c r="DR326" s="31">
        <f t="shared" si="1261"/>
        <v>127934887.22391041</v>
      </c>
    </row>
    <row r="327" spans="1:122" x14ac:dyDescent="0.25">
      <c r="A327" s="28"/>
      <c r="B327" s="29">
        <v>285</v>
      </c>
      <c r="C327" s="23" t="s">
        <v>389</v>
      </c>
      <c r="D327" s="24">
        <f t="shared" si="1067"/>
        <v>18150.400000000001</v>
      </c>
      <c r="E327" s="30">
        <v>1.02</v>
      </c>
      <c r="F327" s="25">
        <v>1</v>
      </c>
      <c r="G327" s="24">
        <v>1.4</v>
      </c>
      <c r="H327" s="24">
        <v>1.68</v>
      </c>
      <c r="I327" s="24">
        <v>2.23</v>
      </c>
      <c r="J327" s="24">
        <v>2.39</v>
      </c>
      <c r="K327" s="26"/>
      <c r="L327" s="26">
        <f t="shared" ref="L327:L335" si="1262">K327*D327*E327*F327*G327*$L$6</f>
        <v>0</v>
      </c>
      <c r="M327" s="26">
        <v>0</v>
      </c>
      <c r="N327" s="26">
        <f t="shared" ref="N327:N335" si="1263">M327*D327*E327*F327*G327*$N$6</f>
        <v>0</v>
      </c>
      <c r="O327" s="26">
        <v>0</v>
      </c>
      <c r="P327" s="26">
        <f t="shared" ref="P327:P335" si="1264">O327*D327*E327*F327*G327*$P$6</f>
        <v>0</v>
      </c>
      <c r="Q327" s="26">
        <v>0</v>
      </c>
      <c r="R327" s="26">
        <f t="shared" ref="R327:R335" si="1265">Q327*D327*E327*F327*G327*$R$6</f>
        <v>0</v>
      </c>
      <c r="S327" s="26">
        <v>0</v>
      </c>
      <c r="T327" s="26">
        <f t="shared" ref="T327:T335" si="1266">S327*D327*E327*F327*G327*$T$6</f>
        <v>0</v>
      </c>
      <c r="U327" s="26">
        <v>141</v>
      </c>
      <c r="V327" s="26">
        <f t="shared" ref="V327:V335" si="1267">U327*D327*E327*F327*G327*$V$6</f>
        <v>4020001.4131200006</v>
      </c>
      <c r="W327" s="26">
        <v>0</v>
      </c>
      <c r="X327" s="26">
        <f t="shared" ref="X327:X335" si="1268">W327*D327*E327*F327*G327*$X$6</f>
        <v>0</v>
      </c>
      <c r="Y327" s="26">
        <v>0</v>
      </c>
      <c r="Z327" s="26">
        <f t="shared" ref="Z327:Z335" si="1269">Y327*D327*E327*F327*G327*$Z$6</f>
        <v>0</v>
      </c>
      <c r="AA327" s="26">
        <v>0</v>
      </c>
      <c r="AB327" s="26">
        <f t="shared" ref="AB327:AB335" si="1270">AA327*D327*E327*F327*G327*$AB$6</f>
        <v>0</v>
      </c>
      <c r="AC327" s="26">
        <v>7</v>
      </c>
      <c r="AD327" s="26">
        <f t="shared" ref="AD327:AD335" si="1271">AC327*D327*E327*F327*G327*$AD$6</f>
        <v>174174.142464</v>
      </c>
      <c r="AE327" s="26">
        <v>5</v>
      </c>
      <c r="AF327" s="26">
        <f t="shared" ref="AF327:AF335" si="1272">AE327*D327*E327*F327*G327*$AF$6</f>
        <v>131537.76384</v>
      </c>
      <c r="AG327" s="26">
        <v>14</v>
      </c>
      <c r="AH327" s="26">
        <f t="shared" ref="AH327:AH335" si="1273">AG327*D327*E327*F327*G327*$AH$6</f>
        <v>370120.05273600004</v>
      </c>
      <c r="AI327" s="26"/>
      <c r="AJ327" s="26">
        <f t="shared" ref="AJ327:AJ335" si="1274">AI327*D327*E327*F327*G327*$AJ$6</f>
        <v>0</v>
      </c>
      <c r="AK327" s="26">
        <v>0</v>
      </c>
      <c r="AL327" s="26">
        <f t="shared" ref="AL327:AL335" si="1275">AK327*D327*E327*F327*G327*$AL$6</f>
        <v>0</v>
      </c>
      <c r="AM327" s="26">
        <v>17</v>
      </c>
      <c r="AN327" s="26">
        <f t="shared" ref="AN327:AN335" si="1276">AM327*D327*E327*F327*G327*$AN$6</f>
        <v>449431.49260800006</v>
      </c>
      <c r="AO327" s="26">
        <v>0</v>
      </c>
      <c r="AP327" s="26">
        <f t="shared" ref="AP327:AP335" si="1277">AO327*D327*E327*F327*G327*$AP$6</f>
        <v>0</v>
      </c>
      <c r="AQ327" s="26">
        <v>0</v>
      </c>
      <c r="AR327" s="26">
        <f t="shared" ref="AR327:AR335" si="1278">AQ327*D327*E327*F327*G327*$AR$6</f>
        <v>0</v>
      </c>
      <c r="AS327" s="26"/>
      <c r="AT327" s="26">
        <f t="shared" ref="AT327:AT335" si="1279">AS327*D327*E327*F327*G327*$AT$6</f>
        <v>0</v>
      </c>
      <c r="AU327" s="26"/>
      <c r="AV327" s="26">
        <f t="shared" ref="AV327:AV335" si="1280">AU327*D327*E327*F327*G327*$AV$6</f>
        <v>0</v>
      </c>
      <c r="AW327" s="26">
        <v>0</v>
      </c>
      <c r="AX327" s="26">
        <f t="shared" ref="AX327:AX335" si="1281">AW327*D327*E327*F327*G327*$AX$6</f>
        <v>0</v>
      </c>
      <c r="AY327" s="26">
        <v>0</v>
      </c>
      <c r="AZ327" s="26">
        <f t="shared" ref="AZ327:AZ335" si="1282">AY327*D327*E327*F327*G327*$AZ$6</f>
        <v>0</v>
      </c>
      <c r="BA327" s="26">
        <v>0</v>
      </c>
      <c r="BB327" s="26">
        <f t="shared" ref="BB327:BB335" si="1283">BA327*D327*E327*F327*G327*$BB$6</f>
        <v>0</v>
      </c>
      <c r="BC327" s="26">
        <v>0</v>
      </c>
      <c r="BD327" s="26">
        <f t="shared" ref="BD327:BD335" si="1284">BC327*D327*E327*F327*G327*$BD$6</f>
        <v>0</v>
      </c>
      <c r="BE327" s="26">
        <v>0</v>
      </c>
      <c r="BF327" s="26">
        <f t="shared" ref="BF327:BF335" si="1285">BE327*D327*E327*F327*G327*$BF$6</f>
        <v>0</v>
      </c>
      <c r="BG327" s="26"/>
      <c r="BH327" s="26">
        <f t="shared" ref="BH327:BH335" si="1286">BG327*D327*E327*F327*G327*$BH$6</f>
        <v>0</v>
      </c>
      <c r="BI327" s="26"/>
      <c r="BJ327" s="26">
        <f t="shared" ref="BJ327:BJ335" si="1287">BI327*D327*E327*F327*G327*$BJ$6</f>
        <v>0</v>
      </c>
      <c r="BK327" s="26">
        <v>5</v>
      </c>
      <c r="BL327" s="26">
        <f t="shared" ref="BL327:BL335" si="1288">BK327*D327*E327*F327*G327*$BL$6</f>
        <v>117930.40896</v>
      </c>
      <c r="BM327" s="26">
        <v>5</v>
      </c>
      <c r="BN327" s="26">
        <f t="shared" ref="BN327:BN335" si="1289">BM327*D327*E327*F327*H327*$BN$6</f>
        <v>217717.67808000001</v>
      </c>
      <c r="BO327" s="26"/>
      <c r="BP327" s="26">
        <f t="shared" ref="BP327:BP335" si="1290">BO327*D327*E327*F327*H327*$BP$6</f>
        <v>0</v>
      </c>
      <c r="BQ327" s="26">
        <v>6</v>
      </c>
      <c r="BR327" s="26">
        <f t="shared" ref="BR327:BR335" si="1291">BQ327*D327*E327*F327*H327*$BR$6</f>
        <v>189414.37992959996</v>
      </c>
      <c r="BS327" s="26">
        <v>15</v>
      </c>
      <c r="BT327" s="26">
        <f t="shared" ref="BT327:BT335" si="1292">BS327*D327*E327*F327*H327*$BT$6</f>
        <v>447876.36633599998</v>
      </c>
      <c r="BU327" s="26">
        <v>4</v>
      </c>
      <c r="BV327" s="26">
        <f t="shared" ref="BV327:BV335" si="1293">BU327*D327*E327*F327*H327*$BV$6</f>
        <v>174174.142464</v>
      </c>
      <c r="BW327" s="26">
        <v>6</v>
      </c>
      <c r="BX327" s="26">
        <f t="shared" ref="BX327:BX335" si="1294">BW327*D327*E327*F327*H327*$BX$6</f>
        <v>179150.54653439997</v>
      </c>
      <c r="BY327" s="26">
        <v>4</v>
      </c>
      <c r="BZ327" s="26">
        <f t="shared" ref="BZ327:BZ335" si="1295">BY327*D327*E327*F327*H327*$BZ$6</f>
        <v>126276.25328640001</v>
      </c>
      <c r="CA327" s="26">
        <v>29</v>
      </c>
      <c r="CB327" s="26">
        <f t="shared" ref="CB327:CB335" si="1296">CA327*D327*E327*F327*H327*$CB$6</f>
        <v>865894.3082496</v>
      </c>
      <c r="CC327" s="26">
        <v>2</v>
      </c>
      <c r="CD327" s="26">
        <f t="shared" ref="CD327:CD335" si="1297">CC327*D327*E327*F327*H327*$CD$6</f>
        <v>63138.126643200005</v>
      </c>
      <c r="CE327" s="26">
        <v>4</v>
      </c>
      <c r="CF327" s="26">
        <f t="shared" ref="CF327:CF335" si="1298">CE327*D327*E327*F327*H327*$CF$6</f>
        <v>126276.25328640001</v>
      </c>
      <c r="CG327" s="26"/>
      <c r="CH327" s="26">
        <f t="shared" ref="CH327:CH335" si="1299">CG327*D327*E327*F327*H327*$CH$6</f>
        <v>0</v>
      </c>
      <c r="CI327" s="26"/>
      <c r="CJ327" s="26">
        <f t="shared" ref="CJ327:CJ335" si="1300">CI327*D327*E327*F327*H327*$CJ$6</f>
        <v>0</v>
      </c>
      <c r="CK327" s="26">
        <v>0</v>
      </c>
      <c r="CL327" s="26">
        <f t="shared" ref="CL327:CL335" si="1301">CK327*D327*E327*F327*H327*$CL$6</f>
        <v>0</v>
      </c>
      <c r="CM327" s="27">
        <v>0</v>
      </c>
      <c r="CN327" s="27">
        <f t="shared" ref="CN327:CN335" si="1302">CM327*D327*E327*F327*H327*$CN$6</f>
        <v>0</v>
      </c>
      <c r="CO327" s="26">
        <v>10</v>
      </c>
      <c r="CP327" s="26">
        <f t="shared" ref="CP327:CP335" si="1303">CO327*D327*E327*F327*H327*$CP$6</f>
        <v>323466.26457600005</v>
      </c>
      <c r="CQ327" s="26">
        <v>0</v>
      </c>
      <c r="CR327" s="26">
        <f t="shared" ref="CR327:CR335" si="1304">CQ327*D327*E327*F327*H327*$CR$6</f>
        <v>0</v>
      </c>
      <c r="CS327" s="26">
        <v>0</v>
      </c>
      <c r="CT327" s="26">
        <f t="shared" ref="CT327:CT335" si="1305">CS327*D327*E327*F327*H327*$CT$6</f>
        <v>0</v>
      </c>
      <c r="CU327" s="26"/>
      <c r="CV327" s="26">
        <f t="shared" ref="CV327:CV335" si="1306">CU327*D327*E327*F327*H327*$CV$6</f>
        <v>0</v>
      </c>
      <c r="CW327" s="26">
        <v>0</v>
      </c>
      <c r="CX327" s="26">
        <f t="shared" ref="CX327:CX335" si="1307">CW327*D327*E327*F327*H327*$CX$6</f>
        <v>0</v>
      </c>
      <c r="CY327" s="26">
        <v>4</v>
      </c>
      <c r="CZ327" s="26">
        <f t="shared" ref="CZ327:CZ335" si="1308">CY327*D327*E327*F327*H327*$CZ$6</f>
        <v>129386.50583040003</v>
      </c>
      <c r="DA327" s="26"/>
      <c r="DB327" s="26">
        <f t="shared" ref="DB327:DB335" si="1309">DA327*D327*E327*F327*H327*$DB$6</f>
        <v>0</v>
      </c>
      <c r="DC327" s="26"/>
      <c r="DD327" s="26">
        <f t="shared" ref="DD327:DD335" si="1310">DC327*D327*E327*F327*I327*$DD$6</f>
        <v>0</v>
      </c>
      <c r="DE327" s="26">
        <v>5</v>
      </c>
      <c r="DF327" s="26">
        <f t="shared" ref="DF327:DF335" si="1311">DE327*D327*E327*F327*J327*$DF$6</f>
        <v>309729.31584000005</v>
      </c>
      <c r="DG327" s="26"/>
      <c r="DH327" s="26"/>
      <c r="DI327" s="26"/>
      <c r="DJ327" s="26"/>
      <c r="DK327" s="26"/>
      <c r="DL327" s="26">
        <f t="shared" ref="DL327:DL335" si="1312">DK327*D327*E327*F327*G327*$DL$6</f>
        <v>0</v>
      </c>
      <c r="DM327" s="26"/>
      <c r="DN327" s="26"/>
      <c r="DO327" s="26"/>
      <c r="DP327" s="26"/>
      <c r="DQ327" s="32">
        <f t="shared" ref="DQ327:DQ335" si="1313">SUM(K327,M327,O327,Q327,S327,U327,W327,Y327,AA327,AC327,AE327,AG327,AI327,AK327,AM327,AO327,AQ327,AS327,AU327,AW327,AY327,BA327,BC327,BE327,BG327,BI327,BK327,BM327,BO327,BQ327,BS327,BU327,BW327,BY327,CA327,CC327,CE327,CG327,CI327,CK327,CM327,CO327,CQ327,CS327,CU327,CW327,CY327,DA327,DC327,DE327,DI327,DG327,DK327,DM327,DO327)</f>
        <v>283</v>
      </c>
      <c r="DR327" s="32">
        <f t="shared" ref="DR327:DR335" si="1314">SUM(L327,N327,P327,R327,T327,V327,X327,Z327,AB327,AD327,AF327,AH327,AJ327,AL327,AN327,AP327,AR327,AT327,AV327,AX327,AZ327,BB327,BD327,BF327,BH327,BJ327,BL327,BN327,BP327,BR327,BT327,BV327,BX327,BZ327,CB327,CD327,CF327,CH327,CJ327,CL327,CN327,CP327,CR327,CT327,CV327,CX327,CZ327,DB327,DD327,DF327,DJ327,DH327,DL327,DN327,DP327)</f>
        <v>8415695.4147840012</v>
      </c>
    </row>
    <row r="328" spans="1:122" x14ac:dyDescent="0.25">
      <c r="A328" s="28"/>
      <c r="B328" s="29">
        <v>286</v>
      </c>
      <c r="C328" s="23" t="s">
        <v>390</v>
      </c>
      <c r="D328" s="24">
        <f t="shared" si="1067"/>
        <v>18150.400000000001</v>
      </c>
      <c r="E328" s="30">
        <v>1.49</v>
      </c>
      <c r="F328" s="25">
        <v>1</v>
      </c>
      <c r="G328" s="24">
        <v>1.4</v>
      </c>
      <c r="H328" s="24">
        <v>1.68</v>
      </c>
      <c r="I328" s="24">
        <v>2.23</v>
      </c>
      <c r="J328" s="24">
        <v>2.39</v>
      </c>
      <c r="K328" s="26"/>
      <c r="L328" s="26">
        <f t="shared" si="1262"/>
        <v>0</v>
      </c>
      <c r="M328" s="26"/>
      <c r="N328" s="26">
        <f t="shared" si="1263"/>
        <v>0</v>
      </c>
      <c r="O328" s="26"/>
      <c r="P328" s="26">
        <f t="shared" si="1264"/>
        <v>0</v>
      </c>
      <c r="Q328" s="26">
        <v>40</v>
      </c>
      <c r="R328" s="26">
        <f t="shared" si="1265"/>
        <v>1665916.3136</v>
      </c>
      <c r="S328" s="26"/>
      <c r="T328" s="26">
        <f t="shared" si="1266"/>
        <v>0</v>
      </c>
      <c r="U328" s="26">
        <v>590</v>
      </c>
      <c r="V328" s="26">
        <f t="shared" si="1267"/>
        <v>24572265.625600003</v>
      </c>
      <c r="W328" s="26"/>
      <c r="X328" s="26">
        <f t="shared" si="1268"/>
        <v>0</v>
      </c>
      <c r="Y328" s="26"/>
      <c r="Z328" s="26">
        <f t="shared" si="1269"/>
        <v>0</v>
      </c>
      <c r="AA328" s="26"/>
      <c r="AB328" s="26">
        <f t="shared" si="1270"/>
        <v>0</v>
      </c>
      <c r="AC328" s="26">
        <v>84</v>
      </c>
      <c r="AD328" s="26">
        <f t="shared" si="1271"/>
        <v>3053170.2620160002</v>
      </c>
      <c r="AE328" s="26">
        <v>4</v>
      </c>
      <c r="AF328" s="26">
        <f t="shared" si="1272"/>
        <v>153718.641664</v>
      </c>
      <c r="AG328" s="26">
        <v>16</v>
      </c>
      <c r="AH328" s="26">
        <f t="shared" si="1273"/>
        <v>617903.50540800008</v>
      </c>
      <c r="AI328" s="26">
        <v>7</v>
      </c>
      <c r="AJ328" s="26">
        <f t="shared" si="1274"/>
        <v>270332.78361599997</v>
      </c>
      <c r="AK328" s="26"/>
      <c r="AL328" s="26">
        <f t="shared" si="1275"/>
        <v>0</v>
      </c>
      <c r="AM328" s="26">
        <v>65</v>
      </c>
      <c r="AN328" s="26">
        <f t="shared" si="1276"/>
        <v>2510232.9907200001</v>
      </c>
      <c r="AO328" s="26"/>
      <c r="AP328" s="26">
        <f t="shared" si="1277"/>
        <v>0</v>
      </c>
      <c r="AQ328" s="26"/>
      <c r="AR328" s="26">
        <f t="shared" si="1278"/>
        <v>0</v>
      </c>
      <c r="AS328" s="26">
        <v>122</v>
      </c>
      <c r="AT328" s="26">
        <f t="shared" si="1279"/>
        <v>5081044.7564800009</v>
      </c>
      <c r="AU328" s="26">
        <v>75</v>
      </c>
      <c r="AV328" s="26">
        <f t="shared" si="1280"/>
        <v>2953215.2831999995</v>
      </c>
      <c r="AW328" s="26"/>
      <c r="AX328" s="26">
        <f t="shared" si="1281"/>
        <v>0</v>
      </c>
      <c r="AY328" s="26"/>
      <c r="AZ328" s="26">
        <f t="shared" si="1282"/>
        <v>0</v>
      </c>
      <c r="BA328" s="26"/>
      <c r="BB328" s="26">
        <f t="shared" si="1283"/>
        <v>0</v>
      </c>
      <c r="BC328" s="26"/>
      <c r="BD328" s="26">
        <f t="shared" si="1284"/>
        <v>0</v>
      </c>
      <c r="BE328" s="26"/>
      <c r="BF328" s="26">
        <f t="shared" si="1285"/>
        <v>0</v>
      </c>
      <c r="BG328" s="26">
        <v>120</v>
      </c>
      <c r="BH328" s="26">
        <f t="shared" si="1286"/>
        <v>4997748.9408</v>
      </c>
      <c r="BI328" s="26">
        <v>1</v>
      </c>
      <c r="BJ328" s="26">
        <f t="shared" si="1287"/>
        <v>39376.203776000002</v>
      </c>
      <c r="BK328" s="26">
        <v>10</v>
      </c>
      <c r="BL328" s="26">
        <f t="shared" si="1288"/>
        <v>344541.78304000001</v>
      </c>
      <c r="BM328" s="26">
        <v>12</v>
      </c>
      <c r="BN328" s="26">
        <f t="shared" si="1289"/>
        <v>763292.56550400006</v>
      </c>
      <c r="BO328" s="26"/>
      <c r="BP328" s="26">
        <f t="shared" si="1290"/>
        <v>0</v>
      </c>
      <c r="BQ328" s="26">
        <v>50</v>
      </c>
      <c r="BR328" s="26">
        <f t="shared" si="1291"/>
        <v>2305779.6249600002</v>
      </c>
      <c r="BS328" s="26">
        <v>110</v>
      </c>
      <c r="BT328" s="26">
        <f t="shared" si="1292"/>
        <v>4797838.9831680004</v>
      </c>
      <c r="BU328" s="26">
        <v>46</v>
      </c>
      <c r="BV328" s="26">
        <f t="shared" si="1293"/>
        <v>2925954.8344319998</v>
      </c>
      <c r="BW328" s="26">
        <v>150</v>
      </c>
      <c r="BX328" s="26">
        <f t="shared" si="1294"/>
        <v>6542507.7043199996</v>
      </c>
      <c r="BY328" s="26">
        <v>30</v>
      </c>
      <c r="BZ328" s="26">
        <f t="shared" si="1295"/>
        <v>1383467.7749759997</v>
      </c>
      <c r="CA328" s="26">
        <v>253</v>
      </c>
      <c r="CB328" s="26">
        <f t="shared" si="1296"/>
        <v>11035029.661286399</v>
      </c>
      <c r="CC328" s="26">
        <v>30</v>
      </c>
      <c r="CD328" s="26">
        <f t="shared" si="1297"/>
        <v>1383467.7749759997</v>
      </c>
      <c r="CE328" s="26">
        <v>67</v>
      </c>
      <c r="CF328" s="26">
        <f t="shared" si="1298"/>
        <v>3089744.6974463998</v>
      </c>
      <c r="CG328" s="26"/>
      <c r="CH328" s="26">
        <f t="shared" si="1299"/>
        <v>0</v>
      </c>
      <c r="CI328" s="26">
        <v>23</v>
      </c>
      <c r="CJ328" s="26">
        <f t="shared" si="1300"/>
        <v>1086783.2242176</v>
      </c>
      <c r="CK328" s="26"/>
      <c r="CL328" s="26">
        <f t="shared" si="1301"/>
        <v>0</v>
      </c>
      <c r="CM328" s="27"/>
      <c r="CN328" s="27">
        <f t="shared" si="1302"/>
        <v>0</v>
      </c>
      <c r="CO328" s="26">
        <v>265</v>
      </c>
      <c r="CP328" s="26">
        <f t="shared" si="1303"/>
        <v>12521632.800768001</v>
      </c>
      <c r="CQ328" s="26"/>
      <c r="CR328" s="26">
        <f t="shared" si="1304"/>
        <v>0</v>
      </c>
      <c r="CS328" s="26"/>
      <c r="CT328" s="26">
        <f t="shared" si="1305"/>
        <v>0</v>
      </c>
      <c r="CU328" s="26"/>
      <c r="CV328" s="26">
        <f t="shared" si="1306"/>
        <v>0</v>
      </c>
      <c r="CW328" s="26"/>
      <c r="CX328" s="26">
        <f t="shared" si="1307"/>
        <v>0</v>
      </c>
      <c r="CY328" s="26">
        <v>36</v>
      </c>
      <c r="CZ328" s="26">
        <f t="shared" si="1308"/>
        <v>1701052.0031232</v>
      </c>
      <c r="DA328" s="26">
        <v>13</v>
      </c>
      <c r="DB328" s="26">
        <f t="shared" si="1309"/>
        <v>599502.70248959993</v>
      </c>
      <c r="DC328" s="26">
        <v>2</v>
      </c>
      <c r="DD328" s="26">
        <f t="shared" si="1310"/>
        <v>180925.00224</v>
      </c>
      <c r="DE328" s="26">
        <v>30</v>
      </c>
      <c r="DF328" s="26">
        <f t="shared" si="1311"/>
        <v>2714686.3564800001</v>
      </c>
      <c r="DG328" s="26"/>
      <c r="DH328" s="26"/>
      <c r="DI328" s="26"/>
      <c r="DJ328" s="26"/>
      <c r="DK328" s="26"/>
      <c r="DL328" s="26">
        <f t="shared" si="1312"/>
        <v>0</v>
      </c>
      <c r="DM328" s="26"/>
      <c r="DN328" s="26"/>
      <c r="DO328" s="26"/>
      <c r="DP328" s="26"/>
      <c r="DQ328" s="32">
        <f t="shared" si="1313"/>
        <v>2251</v>
      </c>
      <c r="DR328" s="32">
        <f t="shared" si="1314"/>
        <v>99291132.800307199</v>
      </c>
    </row>
    <row r="329" spans="1:122" x14ac:dyDescent="0.25">
      <c r="A329" s="28"/>
      <c r="B329" s="29">
        <v>287</v>
      </c>
      <c r="C329" s="23" t="s">
        <v>391</v>
      </c>
      <c r="D329" s="24">
        <f t="shared" si="1067"/>
        <v>18150.400000000001</v>
      </c>
      <c r="E329" s="30">
        <v>2.14</v>
      </c>
      <c r="F329" s="25">
        <v>1</v>
      </c>
      <c r="G329" s="24">
        <v>1.4</v>
      </c>
      <c r="H329" s="24">
        <v>1.68</v>
      </c>
      <c r="I329" s="24">
        <v>2.23</v>
      </c>
      <c r="J329" s="24">
        <v>2.39</v>
      </c>
      <c r="K329" s="26"/>
      <c r="L329" s="26">
        <f t="shared" si="1262"/>
        <v>0</v>
      </c>
      <c r="M329" s="26"/>
      <c r="N329" s="26">
        <f t="shared" si="1263"/>
        <v>0</v>
      </c>
      <c r="O329" s="26"/>
      <c r="P329" s="26">
        <f t="shared" si="1264"/>
        <v>0</v>
      </c>
      <c r="Q329" s="26"/>
      <c r="R329" s="26">
        <f t="shared" si="1265"/>
        <v>0</v>
      </c>
      <c r="S329" s="26"/>
      <c r="T329" s="26">
        <f t="shared" si="1266"/>
        <v>0</v>
      </c>
      <c r="U329" s="26"/>
      <c r="V329" s="26">
        <f t="shared" si="1267"/>
        <v>0</v>
      </c>
      <c r="W329" s="26"/>
      <c r="X329" s="26">
        <f t="shared" si="1268"/>
        <v>0</v>
      </c>
      <c r="Y329" s="26"/>
      <c r="Z329" s="26">
        <f t="shared" si="1269"/>
        <v>0</v>
      </c>
      <c r="AA329" s="26"/>
      <c r="AB329" s="26">
        <f t="shared" si="1270"/>
        <v>0</v>
      </c>
      <c r="AC329" s="26"/>
      <c r="AD329" s="26">
        <f t="shared" si="1271"/>
        <v>0</v>
      </c>
      <c r="AE329" s="26"/>
      <c r="AF329" s="26">
        <f t="shared" si="1272"/>
        <v>0</v>
      </c>
      <c r="AG329" s="26"/>
      <c r="AH329" s="26">
        <f t="shared" si="1273"/>
        <v>0</v>
      </c>
      <c r="AI329" s="26"/>
      <c r="AJ329" s="26">
        <f t="shared" si="1274"/>
        <v>0</v>
      </c>
      <c r="AK329" s="26"/>
      <c r="AL329" s="26">
        <f t="shared" si="1275"/>
        <v>0</v>
      </c>
      <c r="AM329" s="26"/>
      <c r="AN329" s="26">
        <f t="shared" si="1276"/>
        <v>0</v>
      </c>
      <c r="AO329" s="26"/>
      <c r="AP329" s="26">
        <f t="shared" si="1277"/>
        <v>0</v>
      </c>
      <c r="AQ329" s="26"/>
      <c r="AR329" s="26">
        <f t="shared" si="1278"/>
        <v>0</v>
      </c>
      <c r="AS329" s="26"/>
      <c r="AT329" s="26">
        <f t="shared" si="1279"/>
        <v>0</v>
      </c>
      <c r="AU329" s="26"/>
      <c r="AV329" s="26">
        <f t="shared" si="1280"/>
        <v>0</v>
      </c>
      <c r="AW329" s="26"/>
      <c r="AX329" s="26">
        <f t="shared" si="1281"/>
        <v>0</v>
      </c>
      <c r="AY329" s="26"/>
      <c r="AZ329" s="26">
        <f t="shared" si="1282"/>
        <v>0</v>
      </c>
      <c r="BA329" s="26"/>
      <c r="BB329" s="26">
        <f t="shared" si="1283"/>
        <v>0</v>
      </c>
      <c r="BC329" s="26"/>
      <c r="BD329" s="26">
        <f t="shared" si="1284"/>
        <v>0</v>
      </c>
      <c r="BE329" s="26"/>
      <c r="BF329" s="26">
        <f t="shared" si="1285"/>
        <v>0</v>
      </c>
      <c r="BG329" s="26"/>
      <c r="BH329" s="26">
        <f t="shared" si="1286"/>
        <v>0</v>
      </c>
      <c r="BI329" s="26"/>
      <c r="BJ329" s="26">
        <f t="shared" si="1287"/>
        <v>0</v>
      </c>
      <c r="BK329" s="26"/>
      <c r="BL329" s="26">
        <f t="shared" si="1288"/>
        <v>0</v>
      </c>
      <c r="BM329" s="26"/>
      <c r="BN329" s="26">
        <f t="shared" si="1289"/>
        <v>0</v>
      </c>
      <c r="BO329" s="26"/>
      <c r="BP329" s="26">
        <f t="shared" si="1290"/>
        <v>0</v>
      </c>
      <c r="BQ329" s="26"/>
      <c r="BR329" s="26">
        <f t="shared" si="1291"/>
        <v>0</v>
      </c>
      <c r="BS329" s="26"/>
      <c r="BT329" s="26">
        <f t="shared" si="1292"/>
        <v>0</v>
      </c>
      <c r="BU329" s="26"/>
      <c r="BV329" s="26">
        <f t="shared" si="1293"/>
        <v>0</v>
      </c>
      <c r="BW329" s="26"/>
      <c r="BX329" s="26">
        <f t="shared" si="1294"/>
        <v>0</v>
      </c>
      <c r="BY329" s="26"/>
      <c r="BZ329" s="26">
        <f t="shared" si="1295"/>
        <v>0</v>
      </c>
      <c r="CA329" s="26"/>
      <c r="CB329" s="26">
        <f t="shared" si="1296"/>
        <v>0</v>
      </c>
      <c r="CC329" s="26"/>
      <c r="CD329" s="26">
        <f t="shared" si="1297"/>
        <v>0</v>
      </c>
      <c r="CE329" s="26"/>
      <c r="CF329" s="26">
        <f t="shared" si="1298"/>
        <v>0</v>
      </c>
      <c r="CG329" s="26"/>
      <c r="CH329" s="26">
        <f t="shared" si="1299"/>
        <v>0</v>
      </c>
      <c r="CI329" s="26"/>
      <c r="CJ329" s="26">
        <f t="shared" si="1300"/>
        <v>0</v>
      </c>
      <c r="CK329" s="26"/>
      <c r="CL329" s="26">
        <f t="shared" si="1301"/>
        <v>0</v>
      </c>
      <c r="CM329" s="27"/>
      <c r="CN329" s="27">
        <f t="shared" si="1302"/>
        <v>0</v>
      </c>
      <c r="CO329" s="26"/>
      <c r="CP329" s="26">
        <f t="shared" si="1303"/>
        <v>0</v>
      </c>
      <c r="CQ329" s="26"/>
      <c r="CR329" s="26">
        <f t="shared" si="1304"/>
        <v>0</v>
      </c>
      <c r="CS329" s="26"/>
      <c r="CT329" s="26">
        <f t="shared" si="1305"/>
        <v>0</v>
      </c>
      <c r="CU329" s="26"/>
      <c r="CV329" s="26">
        <f t="shared" si="1306"/>
        <v>0</v>
      </c>
      <c r="CW329" s="26"/>
      <c r="CX329" s="26">
        <f t="shared" si="1307"/>
        <v>0</v>
      </c>
      <c r="CY329" s="26"/>
      <c r="CZ329" s="26">
        <f t="shared" si="1308"/>
        <v>0</v>
      </c>
      <c r="DA329" s="26"/>
      <c r="DB329" s="26">
        <f t="shared" si="1309"/>
        <v>0</v>
      </c>
      <c r="DC329" s="26"/>
      <c r="DD329" s="26">
        <f t="shared" si="1310"/>
        <v>0</v>
      </c>
      <c r="DE329" s="26"/>
      <c r="DF329" s="26">
        <f t="shared" si="1311"/>
        <v>0</v>
      </c>
      <c r="DG329" s="26"/>
      <c r="DH329" s="26"/>
      <c r="DI329" s="26"/>
      <c r="DJ329" s="26"/>
      <c r="DK329" s="26"/>
      <c r="DL329" s="26">
        <f t="shared" si="1312"/>
        <v>0</v>
      </c>
      <c r="DM329" s="26"/>
      <c r="DN329" s="26"/>
      <c r="DO329" s="26"/>
      <c r="DP329" s="26"/>
      <c r="DQ329" s="32">
        <f t="shared" si="1313"/>
        <v>0</v>
      </c>
      <c r="DR329" s="32">
        <f t="shared" si="1314"/>
        <v>0</v>
      </c>
    </row>
    <row r="330" spans="1:122" ht="27.75" customHeight="1" x14ac:dyDescent="0.25">
      <c r="A330" s="28"/>
      <c r="B330" s="29">
        <v>288</v>
      </c>
      <c r="C330" s="23" t="s">
        <v>392</v>
      </c>
      <c r="D330" s="24">
        <f t="shared" si="1067"/>
        <v>18150.400000000001</v>
      </c>
      <c r="E330" s="30">
        <v>1.25</v>
      </c>
      <c r="F330" s="25">
        <v>1</v>
      </c>
      <c r="G330" s="24">
        <v>1.4</v>
      </c>
      <c r="H330" s="24">
        <v>1.68</v>
      </c>
      <c r="I330" s="24">
        <v>2.23</v>
      </c>
      <c r="J330" s="24">
        <v>2.39</v>
      </c>
      <c r="K330" s="26"/>
      <c r="L330" s="26">
        <f t="shared" si="1262"/>
        <v>0</v>
      </c>
      <c r="M330" s="26"/>
      <c r="N330" s="26">
        <f t="shared" si="1263"/>
        <v>0</v>
      </c>
      <c r="O330" s="26"/>
      <c r="P330" s="26">
        <f t="shared" si="1264"/>
        <v>0</v>
      </c>
      <c r="Q330" s="26">
        <v>0</v>
      </c>
      <c r="R330" s="26">
        <f t="shared" si="1265"/>
        <v>0</v>
      </c>
      <c r="S330" s="26">
        <v>0</v>
      </c>
      <c r="T330" s="26">
        <f t="shared" si="1266"/>
        <v>0</v>
      </c>
      <c r="U330" s="26">
        <v>190</v>
      </c>
      <c r="V330" s="26">
        <f t="shared" si="1267"/>
        <v>6638508.8000000017</v>
      </c>
      <c r="W330" s="26">
        <v>0</v>
      </c>
      <c r="X330" s="26">
        <f t="shared" si="1268"/>
        <v>0</v>
      </c>
      <c r="Y330" s="26">
        <v>0</v>
      </c>
      <c r="Z330" s="26">
        <f t="shared" si="1269"/>
        <v>0</v>
      </c>
      <c r="AA330" s="26">
        <v>0</v>
      </c>
      <c r="AB330" s="26">
        <f t="shared" si="1270"/>
        <v>0</v>
      </c>
      <c r="AC330" s="26">
        <v>0</v>
      </c>
      <c r="AD330" s="26">
        <f t="shared" si="1271"/>
        <v>0</v>
      </c>
      <c r="AE330" s="26">
        <v>0</v>
      </c>
      <c r="AF330" s="26">
        <f t="shared" si="1272"/>
        <v>0</v>
      </c>
      <c r="AG330" s="26">
        <v>0</v>
      </c>
      <c r="AH330" s="26">
        <f t="shared" si="1273"/>
        <v>0</v>
      </c>
      <c r="AI330" s="26">
        <v>0</v>
      </c>
      <c r="AJ330" s="26">
        <f t="shared" si="1274"/>
        <v>0</v>
      </c>
      <c r="AK330" s="26">
        <v>0</v>
      </c>
      <c r="AL330" s="26">
        <f t="shared" si="1275"/>
        <v>0</v>
      </c>
      <c r="AM330" s="26">
        <v>0</v>
      </c>
      <c r="AN330" s="26">
        <f t="shared" si="1276"/>
        <v>0</v>
      </c>
      <c r="AO330" s="26">
        <v>0</v>
      </c>
      <c r="AP330" s="26">
        <f t="shared" si="1277"/>
        <v>0</v>
      </c>
      <c r="AQ330" s="26">
        <v>0</v>
      </c>
      <c r="AR330" s="26">
        <f t="shared" si="1278"/>
        <v>0</v>
      </c>
      <c r="AS330" s="26">
        <v>1</v>
      </c>
      <c r="AT330" s="26">
        <f t="shared" si="1279"/>
        <v>34939.519999999997</v>
      </c>
      <c r="AU330" s="26">
        <v>3</v>
      </c>
      <c r="AV330" s="26">
        <f t="shared" si="1280"/>
        <v>99101.183999999994</v>
      </c>
      <c r="AW330" s="26">
        <v>0</v>
      </c>
      <c r="AX330" s="26">
        <f t="shared" si="1281"/>
        <v>0</v>
      </c>
      <c r="AY330" s="26">
        <v>0</v>
      </c>
      <c r="AZ330" s="26">
        <f t="shared" si="1282"/>
        <v>0</v>
      </c>
      <c r="BA330" s="26">
        <v>0</v>
      </c>
      <c r="BB330" s="26">
        <f t="shared" si="1283"/>
        <v>0</v>
      </c>
      <c r="BC330" s="26">
        <v>0</v>
      </c>
      <c r="BD330" s="26">
        <f t="shared" si="1284"/>
        <v>0</v>
      </c>
      <c r="BE330" s="26"/>
      <c r="BF330" s="26">
        <f t="shared" si="1285"/>
        <v>0</v>
      </c>
      <c r="BG330" s="26">
        <v>1</v>
      </c>
      <c r="BH330" s="26">
        <f t="shared" si="1286"/>
        <v>34939.519999999997</v>
      </c>
      <c r="BI330" s="26">
        <v>1</v>
      </c>
      <c r="BJ330" s="26">
        <f t="shared" si="1287"/>
        <v>33033.727999999996</v>
      </c>
      <c r="BK330" s="26">
        <v>1</v>
      </c>
      <c r="BL330" s="26">
        <f t="shared" si="1288"/>
        <v>28904.511999999999</v>
      </c>
      <c r="BM330" s="26">
        <v>1</v>
      </c>
      <c r="BN330" s="26">
        <f t="shared" si="1289"/>
        <v>53362.175999999992</v>
      </c>
      <c r="BO330" s="26">
        <v>0</v>
      </c>
      <c r="BP330" s="26">
        <f t="shared" si="1290"/>
        <v>0</v>
      </c>
      <c r="BQ330" s="26"/>
      <c r="BR330" s="26">
        <f t="shared" si="1291"/>
        <v>0</v>
      </c>
      <c r="BS330" s="26">
        <v>16</v>
      </c>
      <c r="BT330" s="26">
        <f t="shared" si="1292"/>
        <v>585459.30239999993</v>
      </c>
      <c r="BU330" s="26">
        <v>4</v>
      </c>
      <c r="BV330" s="26">
        <f t="shared" si="1293"/>
        <v>213448.70399999997</v>
      </c>
      <c r="BW330" s="26">
        <v>14</v>
      </c>
      <c r="BX330" s="26">
        <f t="shared" si="1294"/>
        <v>512276.88960000011</v>
      </c>
      <c r="BY330" s="26"/>
      <c r="BZ330" s="26">
        <f t="shared" si="1295"/>
        <v>0</v>
      </c>
      <c r="CA330" s="26"/>
      <c r="CB330" s="26">
        <f t="shared" si="1296"/>
        <v>0</v>
      </c>
      <c r="CC330" s="26">
        <v>0</v>
      </c>
      <c r="CD330" s="26">
        <f t="shared" si="1297"/>
        <v>0</v>
      </c>
      <c r="CE330" s="26">
        <v>1</v>
      </c>
      <c r="CF330" s="26">
        <f t="shared" si="1298"/>
        <v>38687.57759999999</v>
      </c>
      <c r="CG330" s="26">
        <v>0</v>
      </c>
      <c r="CH330" s="26">
        <f t="shared" si="1299"/>
        <v>0</v>
      </c>
      <c r="CI330" s="26">
        <v>2</v>
      </c>
      <c r="CJ330" s="26">
        <f t="shared" si="1300"/>
        <v>79280.947199999995</v>
      </c>
      <c r="CK330" s="26">
        <v>0</v>
      </c>
      <c r="CL330" s="26">
        <f t="shared" si="1301"/>
        <v>0</v>
      </c>
      <c r="CM330" s="27">
        <v>0</v>
      </c>
      <c r="CN330" s="27">
        <f t="shared" si="1302"/>
        <v>0</v>
      </c>
      <c r="CO330" s="26">
        <v>13</v>
      </c>
      <c r="CP330" s="26">
        <f t="shared" si="1303"/>
        <v>515326.1568</v>
      </c>
      <c r="CQ330" s="26">
        <v>0</v>
      </c>
      <c r="CR330" s="26">
        <f t="shared" si="1304"/>
        <v>0</v>
      </c>
      <c r="CS330" s="26">
        <v>0</v>
      </c>
      <c r="CT330" s="26">
        <f t="shared" si="1305"/>
        <v>0</v>
      </c>
      <c r="CU330" s="26"/>
      <c r="CV330" s="26">
        <f t="shared" si="1306"/>
        <v>0</v>
      </c>
      <c r="CW330" s="26">
        <v>0</v>
      </c>
      <c r="CX330" s="26">
        <f t="shared" si="1307"/>
        <v>0</v>
      </c>
      <c r="CY330" s="26"/>
      <c r="CZ330" s="26">
        <f t="shared" si="1308"/>
        <v>0</v>
      </c>
      <c r="DA330" s="26">
        <v>0</v>
      </c>
      <c r="DB330" s="26">
        <f t="shared" si="1309"/>
        <v>0</v>
      </c>
      <c r="DC330" s="26"/>
      <c r="DD330" s="26">
        <f t="shared" si="1310"/>
        <v>0</v>
      </c>
      <c r="DE330" s="26">
        <v>2</v>
      </c>
      <c r="DF330" s="26">
        <f t="shared" si="1311"/>
        <v>151828.09599999999</v>
      </c>
      <c r="DG330" s="26"/>
      <c r="DH330" s="26"/>
      <c r="DI330" s="26"/>
      <c r="DJ330" s="26"/>
      <c r="DK330" s="26"/>
      <c r="DL330" s="26">
        <f t="shared" si="1312"/>
        <v>0</v>
      </c>
      <c r="DM330" s="26"/>
      <c r="DN330" s="26"/>
      <c r="DO330" s="26"/>
      <c r="DP330" s="26"/>
      <c r="DQ330" s="32">
        <f t="shared" si="1313"/>
        <v>250</v>
      </c>
      <c r="DR330" s="32">
        <f t="shared" si="1314"/>
        <v>9019097.1136000045</v>
      </c>
    </row>
    <row r="331" spans="1:122" ht="27.75" customHeight="1" x14ac:dyDescent="0.25">
      <c r="A331" s="28"/>
      <c r="B331" s="29">
        <v>289</v>
      </c>
      <c r="C331" s="23" t="s">
        <v>393</v>
      </c>
      <c r="D331" s="24">
        <f t="shared" si="1067"/>
        <v>18150.400000000001</v>
      </c>
      <c r="E331" s="30">
        <v>2.76</v>
      </c>
      <c r="F331" s="25">
        <v>1</v>
      </c>
      <c r="G331" s="24">
        <v>1.4</v>
      </c>
      <c r="H331" s="24">
        <v>1.68</v>
      </c>
      <c r="I331" s="24">
        <v>2.23</v>
      </c>
      <c r="J331" s="24">
        <v>2.39</v>
      </c>
      <c r="K331" s="26"/>
      <c r="L331" s="26">
        <f t="shared" si="1262"/>
        <v>0</v>
      </c>
      <c r="M331" s="26"/>
      <c r="N331" s="26">
        <f t="shared" si="1263"/>
        <v>0</v>
      </c>
      <c r="O331" s="26"/>
      <c r="P331" s="26">
        <f t="shared" si="1264"/>
        <v>0</v>
      </c>
      <c r="Q331" s="26"/>
      <c r="R331" s="26">
        <f t="shared" si="1265"/>
        <v>0</v>
      </c>
      <c r="S331" s="26"/>
      <c r="T331" s="26">
        <f t="shared" si="1266"/>
        <v>0</v>
      </c>
      <c r="U331" s="26"/>
      <c r="V331" s="26">
        <f t="shared" si="1267"/>
        <v>0</v>
      </c>
      <c r="W331" s="26"/>
      <c r="X331" s="26">
        <f t="shared" si="1268"/>
        <v>0</v>
      </c>
      <c r="Y331" s="26"/>
      <c r="Z331" s="26">
        <f t="shared" si="1269"/>
        <v>0</v>
      </c>
      <c r="AA331" s="26"/>
      <c r="AB331" s="26">
        <f t="shared" si="1270"/>
        <v>0</v>
      </c>
      <c r="AC331" s="26"/>
      <c r="AD331" s="26">
        <f t="shared" si="1271"/>
        <v>0</v>
      </c>
      <c r="AE331" s="26"/>
      <c r="AF331" s="26">
        <f t="shared" si="1272"/>
        <v>0</v>
      </c>
      <c r="AG331" s="26"/>
      <c r="AH331" s="26">
        <f t="shared" si="1273"/>
        <v>0</v>
      </c>
      <c r="AI331" s="26"/>
      <c r="AJ331" s="26">
        <f t="shared" si="1274"/>
        <v>0</v>
      </c>
      <c r="AK331" s="26"/>
      <c r="AL331" s="26">
        <f t="shared" si="1275"/>
        <v>0</v>
      </c>
      <c r="AM331" s="26"/>
      <c r="AN331" s="26">
        <f t="shared" si="1276"/>
        <v>0</v>
      </c>
      <c r="AO331" s="26"/>
      <c r="AP331" s="26">
        <f t="shared" si="1277"/>
        <v>0</v>
      </c>
      <c r="AQ331" s="26"/>
      <c r="AR331" s="26">
        <f t="shared" si="1278"/>
        <v>0</v>
      </c>
      <c r="AS331" s="26"/>
      <c r="AT331" s="26">
        <f t="shared" si="1279"/>
        <v>0</v>
      </c>
      <c r="AU331" s="26"/>
      <c r="AV331" s="26">
        <f t="shared" si="1280"/>
        <v>0</v>
      </c>
      <c r="AW331" s="26"/>
      <c r="AX331" s="26">
        <f t="shared" si="1281"/>
        <v>0</v>
      </c>
      <c r="AY331" s="26"/>
      <c r="AZ331" s="26">
        <f t="shared" si="1282"/>
        <v>0</v>
      </c>
      <c r="BA331" s="26"/>
      <c r="BB331" s="26">
        <f t="shared" si="1283"/>
        <v>0</v>
      </c>
      <c r="BC331" s="26"/>
      <c r="BD331" s="26">
        <f t="shared" si="1284"/>
        <v>0</v>
      </c>
      <c r="BE331" s="26"/>
      <c r="BF331" s="26">
        <f t="shared" si="1285"/>
        <v>0</v>
      </c>
      <c r="BG331" s="26"/>
      <c r="BH331" s="26">
        <f t="shared" si="1286"/>
        <v>0</v>
      </c>
      <c r="BI331" s="26"/>
      <c r="BJ331" s="26">
        <f t="shared" si="1287"/>
        <v>0</v>
      </c>
      <c r="BK331" s="26"/>
      <c r="BL331" s="26">
        <f t="shared" si="1288"/>
        <v>0</v>
      </c>
      <c r="BM331" s="26"/>
      <c r="BN331" s="26">
        <f t="shared" si="1289"/>
        <v>0</v>
      </c>
      <c r="BO331" s="26"/>
      <c r="BP331" s="26">
        <f t="shared" si="1290"/>
        <v>0</v>
      </c>
      <c r="BQ331" s="26"/>
      <c r="BR331" s="26">
        <f t="shared" si="1291"/>
        <v>0</v>
      </c>
      <c r="BS331" s="26">
        <v>5</v>
      </c>
      <c r="BT331" s="26">
        <f t="shared" si="1292"/>
        <v>403966.91865599999</v>
      </c>
      <c r="BU331" s="26"/>
      <c r="BV331" s="26">
        <f t="shared" si="1293"/>
        <v>0</v>
      </c>
      <c r="BW331" s="26">
        <v>4</v>
      </c>
      <c r="BX331" s="26">
        <f t="shared" si="1294"/>
        <v>323173.53492479998</v>
      </c>
      <c r="BY331" s="26"/>
      <c r="BZ331" s="26">
        <f t="shared" si="1295"/>
        <v>0</v>
      </c>
      <c r="CA331" s="26"/>
      <c r="CB331" s="26">
        <f t="shared" si="1296"/>
        <v>0</v>
      </c>
      <c r="CC331" s="26"/>
      <c r="CD331" s="26">
        <f t="shared" si="1297"/>
        <v>0</v>
      </c>
      <c r="CE331" s="26"/>
      <c r="CF331" s="26">
        <f t="shared" si="1298"/>
        <v>0</v>
      </c>
      <c r="CG331" s="26"/>
      <c r="CH331" s="26">
        <f t="shared" si="1299"/>
        <v>0</v>
      </c>
      <c r="CI331" s="26"/>
      <c r="CJ331" s="26">
        <f t="shared" si="1300"/>
        <v>0</v>
      </c>
      <c r="CK331" s="26"/>
      <c r="CL331" s="26">
        <f t="shared" si="1301"/>
        <v>0</v>
      </c>
      <c r="CM331" s="27"/>
      <c r="CN331" s="27">
        <f t="shared" si="1302"/>
        <v>0</v>
      </c>
      <c r="CO331" s="26"/>
      <c r="CP331" s="26">
        <f t="shared" si="1303"/>
        <v>0</v>
      </c>
      <c r="CQ331" s="26"/>
      <c r="CR331" s="26">
        <f t="shared" si="1304"/>
        <v>0</v>
      </c>
      <c r="CS331" s="26"/>
      <c r="CT331" s="26">
        <f t="shared" si="1305"/>
        <v>0</v>
      </c>
      <c r="CU331" s="26"/>
      <c r="CV331" s="26">
        <f t="shared" si="1306"/>
        <v>0</v>
      </c>
      <c r="CW331" s="26"/>
      <c r="CX331" s="26">
        <f t="shared" si="1307"/>
        <v>0</v>
      </c>
      <c r="CY331" s="26"/>
      <c r="CZ331" s="26">
        <f t="shared" si="1308"/>
        <v>0</v>
      </c>
      <c r="DA331" s="26"/>
      <c r="DB331" s="26">
        <f t="shared" si="1309"/>
        <v>0</v>
      </c>
      <c r="DC331" s="26"/>
      <c r="DD331" s="26">
        <f t="shared" si="1310"/>
        <v>0</v>
      </c>
      <c r="DE331" s="26"/>
      <c r="DF331" s="26">
        <f t="shared" si="1311"/>
        <v>0</v>
      </c>
      <c r="DG331" s="26"/>
      <c r="DH331" s="26"/>
      <c r="DI331" s="26"/>
      <c r="DJ331" s="26"/>
      <c r="DK331" s="26"/>
      <c r="DL331" s="26">
        <f t="shared" si="1312"/>
        <v>0</v>
      </c>
      <c r="DM331" s="26"/>
      <c r="DN331" s="26"/>
      <c r="DO331" s="26"/>
      <c r="DP331" s="26"/>
      <c r="DQ331" s="32">
        <f t="shared" si="1313"/>
        <v>9</v>
      </c>
      <c r="DR331" s="32">
        <f t="shared" si="1314"/>
        <v>727140.45358079998</v>
      </c>
    </row>
    <row r="332" spans="1:122" ht="30" x14ac:dyDescent="0.25">
      <c r="A332" s="28"/>
      <c r="B332" s="29">
        <v>290</v>
      </c>
      <c r="C332" s="23" t="s">
        <v>394</v>
      </c>
      <c r="D332" s="24">
        <f t="shared" ref="D332:D350" si="1315">D331</f>
        <v>18150.400000000001</v>
      </c>
      <c r="E332" s="30">
        <v>0.76</v>
      </c>
      <c r="F332" s="25">
        <v>1</v>
      </c>
      <c r="G332" s="24">
        <v>1.4</v>
      </c>
      <c r="H332" s="24">
        <v>1.68</v>
      </c>
      <c r="I332" s="24">
        <v>2.23</v>
      </c>
      <c r="J332" s="24">
        <v>2.39</v>
      </c>
      <c r="K332" s="26"/>
      <c r="L332" s="26">
        <f t="shared" si="1262"/>
        <v>0</v>
      </c>
      <c r="M332" s="26">
        <v>2</v>
      </c>
      <c r="N332" s="26">
        <f t="shared" si="1263"/>
        <v>50211.266560000004</v>
      </c>
      <c r="O332" s="26">
        <v>0</v>
      </c>
      <c r="P332" s="26">
        <f t="shared" si="1264"/>
        <v>0</v>
      </c>
      <c r="Q332" s="26">
        <v>5</v>
      </c>
      <c r="R332" s="26">
        <f t="shared" si="1265"/>
        <v>106216.14080000001</v>
      </c>
      <c r="S332" s="26"/>
      <c r="T332" s="26">
        <f t="shared" si="1266"/>
        <v>0</v>
      </c>
      <c r="U332" s="26">
        <v>5</v>
      </c>
      <c r="V332" s="26">
        <f t="shared" si="1267"/>
        <v>106216.14080000001</v>
      </c>
      <c r="W332" s="26">
        <v>0</v>
      </c>
      <c r="X332" s="26">
        <f t="shared" si="1268"/>
        <v>0</v>
      </c>
      <c r="Y332" s="26">
        <v>0</v>
      </c>
      <c r="Z332" s="26">
        <f t="shared" si="1269"/>
        <v>0</v>
      </c>
      <c r="AA332" s="26">
        <v>0</v>
      </c>
      <c r="AB332" s="26">
        <f t="shared" si="1270"/>
        <v>0</v>
      </c>
      <c r="AC332" s="26">
        <v>0</v>
      </c>
      <c r="AD332" s="26">
        <f t="shared" si="1271"/>
        <v>0</v>
      </c>
      <c r="AE332" s="26">
        <v>0</v>
      </c>
      <c r="AF332" s="26">
        <f t="shared" si="1272"/>
        <v>0</v>
      </c>
      <c r="AG332" s="26">
        <v>0</v>
      </c>
      <c r="AH332" s="26">
        <f t="shared" si="1273"/>
        <v>0</v>
      </c>
      <c r="AI332" s="26">
        <v>0</v>
      </c>
      <c r="AJ332" s="26">
        <f t="shared" si="1274"/>
        <v>0</v>
      </c>
      <c r="AK332" s="26">
        <v>0</v>
      </c>
      <c r="AL332" s="26">
        <f t="shared" si="1275"/>
        <v>0</v>
      </c>
      <c r="AM332" s="26">
        <v>0</v>
      </c>
      <c r="AN332" s="26">
        <f t="shared" si="1276"/>
        <v>0</v>
      </c>
      <c r="AO332" s="26">
        <v>0</v>
      </c>
      <c r="AP332" s="26">
        <f t="shared" si="1277"/>
        <v>0</v>
      </c>
      <c r="AQ332" s="26">
        <v>0</v>
      </c>
      <c r="AR332" s="26">
        <f t="shared" si="1278"/>
        <v>0</v>
      </c>
      <c r="AS332" s="26">
        <v>0</v>
      </c>
      <c r="AT332" s="26">
        <f t="shared" si="1279"/>
        <v>0</v>
      </c>
      <c r="AU332" s="26">
        <v>0</v>
      </c>
      <c r="AV332" s="26">
        <f t="shared" si="1280"/>
        <v>0</v>
      </c>
      <c r="AW332" s="26">
        <v>0</v>
      </c>
      <c r="AX332" s="26">
        <f t="shared" si="1281"/>
        <v>0</v>
      </c>
      <c r="AY332" s="26">
        <v>0</v>
      </c>
      <c r="AZ332" s="26">
        <f t="shared" si="1282"/>
        <v>0</v>
      </c>
      <c r="BA332" s="26">
        <v>0</v>
      </c>
      <c r="BB332" s="26">
        <f t="shared" si="1283"/>
        <v>0</v>
      </c>
      <c r="BC332" s="26">
        <v>0</v>
      </c>
      <c r="BD332" s="26">
        <f t="shared" si="1284"/>
        <v>0</v>
      </c>
      <c r="BE332" s="26"/>
      <c r="BF332" s="26">
        <f t="shared" si="1285"/>
        <v>0</v>
      </c>
      <c r="BG332" s="26">
        <v>0</v>
      </c>
      <c r="BH332" s="26">
        <f t="shared" si="1286"/>
        <v>0</v>
      </c>
      <c r="BI332" s="26">
        <v>0</v>
      </c>
      <c r="BJ332" s="26">
        <f t="shared" si="1287"/>
        <v>0</v>
      </c>
      <c r="BK332" s="26">
        <v>0</v>
      </c>
      <c r="BL332" s="26">
        <f t="shared" si="1288"/>
        <v>0</v>
      </c>
      <c r="BM332" s="26">
        <v>0</v>
      </c>
      <c r="BN332" s="26">
        <f t="shared" si="1289"/>
        <v>0</v>
      </c>
      <c r="BO332" s="26">
        <v>0</v>
      </c>
      <c r="BP332" s="26">
        <f t="shared" si="1290"/>
        <v>0</v>
      </c>
      <c r="BQ332" s="26">
        <v>0</v>
      </c>
      <c r="BR332" s="26">
        <f t="shared" si="1291"/>
        <v>0</v>
      </c>
      <c r="BS332" s="26">
        <v>0</v>
      </c>
      <c r="BT332" s="26">
        <f t="shared" si="1292"/>
        <v>0</v>
      </c>
      <c r="BU332" s="26">
        <v>0</v>
      </c>
      <c r="BV332" s="26">
        <f t="shared" si="1293"/>
        <v>0</v>
      </c>
      <c r="BW332" s="26">
        <v>0</v>
      </c>
      <c r="BX332" s="26">
        <f t="shared" si="1294"/>
        <v>0</v>
      </c>
      <c r="BY332" s="26">
        <v>0</v>
      </c>
      <c r="BZ332" s="26">
        <f t="shared" si="1295"/>
        <v>0</v>
      </c>
      <c r="CA332" s="26">
        <v>0</v>
      </c>
      <c r="CB332" s="26">
        <f t="shared" si="1296"/>
        <v>0</v>
      </c>
      <c r="CC332" s="26">
        <v>0</v>
      </c>
      <c r="CD332" s="26">
        <f t="shared" si="1297"/>
        <v>0</v>
      </c>
      <c r="CE332" s="26">
        <v>0</v>
      </c>
      <c r="CF332" s="26">
        <f t="shared" si="1298"/>
        <v>0</v>
      </c>
      <c r="CG332" s="26">
        <v>0</v>
      </c>
      <c r="CH332" s="26">
        <f t="shared" si="1299"/>
        <v>0</v>
      </c>
      <c r="CI332" s="26"/>
      <c r="CJ332" s="26">
        <f t="shared" si="1300"/>
        <v>0</v>
      </c>
      <c r="CK332" s="26">
        <v>0</v>
      </c>
      <c r="CL332" s="26">
        <f t="shared" si="1301"/>
        <v>0</v>
      </c>
      <c r="CM332" s="27">
        <v>0</v>
      </c>
      <c r="CN332" s="27">
        <f t="shared" si="1302"/>
        <v>0</v>
      </c>
      <c r="CO332" s="26"/>
      <c r="CP332" s="26">
        <f t="shared" si="1303"/>
        <v>0</v>
      </c>
      <c r="CQ332" s="26">
        <v>0</v>
      </c>
      <c r="CR332" s="26">
        <f t="shared" si="1304"/>
        <v>0</v>
      </c>
      <c r="CS332" s="26"/>
      <c r="CT332" s="26">
        <f t="shared" si="1305"/>
        <v>0</v>
      </c>
      <c r="CU332" s="26"/>
      <c r="CV332" s="26">
        <f t="shared" si="1306"/>
        <v>0</v>
      </c>
      <c r="CW332" s="26">
        <v>0</v>
      </c>
      <c r="CX332" s="26">
        <f t="shared" si="1307"/>
        <v>0</v>
      </c>
      <c r="CY332" s="26">
        <v>0</v>
      </c>
      <c r="CZ332" s="26">
        <f t="shared" si="1308"/>
        <v>0</v>
      </c>
      <c r="DA332" s="26">
        <v>1</v>
      </c>
      <c r="DB332" s="26">
        <f t="shared" si="1309"/>
        <v>23522.0471808</v>
      </c>
      <c r="DC332" s="26">
        <v>0</v>
      </c>
      <c r="DD332" s="26">
        <f t="shared" si="1310"/>
        <v>0</v>
      </c>
      <c r="DE332" s="26">
        <v>0</v>
      </c>
      <c r="DF332" s="26">
        <f t="shared" si="1311"/>
        <v>0</v>
      </c>
      <c r="DG332" s="26"/>
      <c r="DH332" s="26"/>
      <c r="DI332" s="26"/>
      <c r="DJ332" s="26"/>
      <c r="DK332" s="26"/>
      <c r="DL332" s="26">
        <f t="shared" si="1312"/>
        <v>0</v>
      </c>
      <c r="DM332" s="26"/>
      <c r="DN332" s="26"/>
      <c r="DO332" s="26"/>
      <c r="DP332" s="26"/>
      <c r="DQ332" s="32">
        <f t="shared" si="1313"/>
        <v>13</v>
      </c>
      <c r="DR332" s="32">
        <f t="shared" si="1314"/>
        <v>286165.59534080001</v>
      </c>
    </row>
    <row r="333" spans="1:122" x14ac:dyDescent="0.25">
      <c r="A333" s="28"/>
      <c r="B333" s="29">
        <v>291</v>
      </c>
      <c r="C333" s="23" t="s">
        <v>395</v>
      </c>
      <c r="D333" s="24">
        <f t="shared" si="1315"/>
        <v>18150.400000000001</v>
      </c>
      <c r="E333" s="30">
        <v>1.06</v>
      </c>
      <c r="F333" s="25">
        <v>1</v>
      </c>
      <c r="G333" s="24">
        <v>1.4</v>
      </c>
      <c r="H333" s="24">
        <v>1.68</v>
      </c>
      <c r="I333" s="24">
        <v>2.23</v>
      </c>
      <c r="J333" s="24">
        <v>2.39</v>
      </c>
      <c r="K333" s="26"/>
      <c r="L333" s="26">
        <f t="shared" si="1262"/>
        <v>0</v>
      </c>
      <c r="M333" s="26">
        <v>60</v>
      </c>
      <c r="N333" s="26">
        <f t="shared" si="1263"/>
        <v>2100945.1008000001</v>
      </c>
      <c r="O333" s="26">
        <v>0</v>
      </c>
      <c r="P333" s="26">
        <f t="shared" si="1264"/>
        <v>0</v>
      </c>
      <c r="Q333" s="26"/>
      <c r="R333" s="26">
        <f t="shared" si="1265"/>
        <v>0</v>
      </c>
      <c r="S333" s="26">
        <v>0</v>
      </c>
      <c r="T333" s="26">
        <f t="shared" si="1266"/>
        <v>0</v>
      </c>
      <c r="U333" s="26">
        <v>20</v>
      </c>
      <c r="V333" s="26">
        <f t="shared" si="1267"/>
        <v>592574.25919999997</v>
      </c>
      <c r="W333" s="26">
        <v>0</v>
      </c>
      <c r="X333" s="26">
        <f t="shared" si="1268"/>
        <v>0</v>
      </c>
      <c r="Y333" s="26">
        <v>0</v>
      </c>
      <c r="Z333" s="26">
        <f t="shared" si="1269"/>
        <v>0</v>
      </c>
      <c r="AA333" s="26">
        <v>0</v>
      </c>
      <c r="AB333" s="26">
        <f t="shared" si="1270"/>
        <v>0</v>
      </c>
      <c r="AC333" s="26">
        <v>0</v>
      </c>
      <c r="AD333" s="26">
        <f t="shared" si="1271"/>
        <v>0</v>
      </c>
      <c r="AE333" s="26"/>
      <c r="AF333" s="26">
        <f t="shared" si="1272"/>
        <v>0</v>
      </c>
      <c r="AG333" s="26">
        <v>1</v>
      </c>
      <c r="AH333" s="26">
        <f t="shared" si="1273"/>
        <v>27473.897472000004</v>
      </c>
      <c r="AI333" s="26">
        <v>0</v>
      </c>
      <c r="AJ333" s="26">
        <f t="shared" si="1274"/>
        <v>0</v>
      </c>
      <c r="AK333" s="26">
        <v>0</v>
      </c>
      <c r="AL333" s="26">
        <f t="shared" si="1275"/>
        <v>0</v>
      </c>
      <c r="AM333" s="26">
        <v>0</v>
      </c>
      <c r="AN333" s="26">
        <f t="shared" si="1276"/>
        <v>0</v>
      </c>
      <c r="AO333" s="26">
        <v>0</v>
      </c>
      <c r="AP333" s="26">
        <f t="shared" si="1277"/>
        <v>0</v>
      </c>
      <c r="AQ333" s="26">
        <v>0</v>
      </c>
      <c r="AR333" s="26">
        <f t="shared" si="1278"/>
        <v>0</v>
      </c>
      <c r="AS333" s="26">
        <v>1</v>
      </c>
      <c r="AT333" s="26">
        <f t="shared" si="1279"/>
        <v>29628.712960000004</v>
      </c>
      <c r="AU333" s="26">
        <v>6</v>
      </c>
      <c r="AV333" s="26">
        <f t="shared" si="1280"/>
        <v>168075.608064</v>
      </c>
      <c r="AW333" s="26">
        <v>0</v>
      </c>
      <c r="AX333" s="26">
        <f t="shared" si="1281"/>
        <v>0</v>
      </c>
      <c r="AY333" s="26">
        <v>0</v>
      </c>
      <c r="AZ333" s="26">
        <f t="shared" si="1282"/>
        <v>0</v>
      </c>
      <c r="BA333" s="26">
        <v>0</v>
      </c>
      <c r="BB333" s="26">
        <f t="shared" si="1283"/>
        <v>0</v>
      </c>
      <c r="BC333" s="26">
        <v>0</v>
      </c>
      <c r="BD333" s="26">
        <f t="shared" si="1284"/>
        <v>0</v>
      </c>
      <c r="BE333" s="26">
        <v>32</v>
      </c>
      <c r="BF333" s="26">
        <f t="shared" si="1285"/>
        <v>784352.8376320001</v>
      </c>
      <c r="BG333" s="26">
        <v>0</v>
      </c>
      <c r="BH333" s="26">
        <f t="shared" si="1286"/>
        <v>0</v>
      </c>
      <c r="BI333" s="26">
        <v>0</v>
      </c>
      <c r="BJ333" s="26">
        <f t="shared" si="1287"/>
        <v>0</v>
      </c>
      <c r="BK333" s="26">
        <v>0</v>
      </c>
      <c r="BL333" s="26">
        <f t="shared" si="1288"/>
        <v>0</v>
      </c>
      <c r="BM333" s="26">
        <v>0</v>
      </c>
      <c r="BN333" s="26">
        <f t="shared" si="1289"/>
        <v>0</v>
      </c>
      <c r="BO333" s="26">
        <v>0</v>
      </c>
      <c r="BP333" s="26">
        <f t="shared" si="1290"/>
        <v>0</v>
      </c>
      <c r="BQ333" s="26">
        <v>1</v>
      </c>
      <c r="BR333" s="26">
        <f t="shared" si="1291"/>
        <v>32807.065804799997</v>
      </c>
      <c r="BS333" s="26">
        <v>5</v>
      </c>
      <c r="BT333" s="26">
        <f t="shared" si="1292"/>
        <v>155146.71513600001</v>
      </c>
      <c r="BU333" s="26">
        <v>4</v>
      </c>
      <c r="BV333" s="26">
        <f t="shared" si="1293"/>
        <v>181004.50099200002</v>
      </c>
      <c r="BW333" s="26">
        <v>8</v>
      </c>
      <c r="BX333" s="26">
        <f t="shared" si="1294"/>
        <v>248234.7442176</v>
      </c>
      <c r="BY333" s="26">
        <v>0</v>
      </c>
      <c r="BZ333" s="26">
        <f t="shared" si="1295"/>
        <v>0</v>
      </c>
      <c r="CA333" s="26">
        <v>7</v>
      </c>
      <c r="CB333" s="26">
        <f t="shared" si="1296"/>
        <v>217205.40119040004</v>
      </c>
      <c r="CC333" s="26">
        <v>2</v>
      </c>
      <c r="CD333" s="26">
        <f t="shared" si="1297"/>
        <v>65614.131609599994</v>
      </c>
      <c r="CE333" s="26">
        <v>1</v>
      </c>
      <c r="CF333" s="26">
        <f t="shared" si="1298"/>
        <v>32807.065804799997</v>
      </c>
      <c r="CG333" s="26">
        <v>0</v>
      </c>
      <c r="CH333" s="26">
        <f t="shared" si="1299"/>
        <v>0</v>
      </c>
      <c r="CI333" s="26">
        <v>8</v>
      </c>
      <c r="CJ333" s="26">
        <f t="shared" si="1300"/>
        <v>268920.97290240001</v>
      </c>
      <c r="CK333" s="26">
        <v>0</v>
      </c>
      <c r="CL333" s="26">
        <f t="shared" si="1301"/>
        <v>0</v>
      </c>
      <c r="CM333" s="27">
        <v>0</v>
      </c>
      <c r="CN333" s="27">
        <f t="shared" si="1302"/>
        <v>0</v>
      </c>
      <c r="CO333" s="26">
        <v>4</v>
      </c>
      <c r="CP333" s="26">
        <f t="shared" si="1303"/>
        <v>134460.48645120001</v>
      </c>
      <c r="CQ333" s="26">
        <v>0</v>
      </c>
      <c r="CR333" s="26">
        <f t="shared" si="1304"/>
        <v>0</v>
      </c>
      <c r="CS333" s="26">
        <v>0</v>
      </c>
      <c r="CT333" s="26">
        <f t="shared" si="1305"/>
        <v>0</v>
      </c>
      <c r="CU333" s="26">
        <v>5</v>
      </c>
      <c r="CV333" s="26">
        <f t="shared" si="1306"/>
        <v>193933.39392000003</v>
      </c>
      <c r="CW333" s="26"/>
      <c r="CX333" s="26">
        <f t="shared" si="1307"/>
        <v>0</v>
      </c>
      <c r="CY333" s="26">
        <v>0</v>
      </c>
      <c r="CZ333" s="26">
        <f t="shared" si="1308"/>
        <v>0</v>
      </c>
      <c r="DA333" s="26">
        <v>0</v>
      </c>
      <c r="DB333" s="26">
        <f t="shared" si="1309"/>
        <v>0</v>
      </c>
      <c r="DC333" s="26">
        <v>0</v>
      </c>
      <c r="DD333" s="26">
        <f t="shared" si="1310"/>
        <v>0</v>
      </c>
      <c r="DE333" s="26">
        <v>4</v>
      </c>
      <c r="DF333" s="26">
        <f t="shared" si="1311"/>
        <v>257500.45081600006</v>
      </c>
      <c r="DG333" s="26"/>
      <c r="DH333" s="26"/>
      <c r="DI333" s="26"/>
      <c r="DJ333" s="26"/>
      <c r="DK333" s="26"/>
      <c r="DL333" s="26">
        <f t="shared" si="1312"/>
        <v>0</v>
      </c>
      <c r="DM333" s="26"/>
      <c r="DN333" s="26"/>
      <c r="DO333" s="26"/>
      <c r="DP333" s="26"/>
      <c r="DQ333" s="32">
        <f t="shared" si="1313"/>
        <v>169</v>
      </c>
      <c r="DR333" s="32">
        <f t="shared" si="1314"/>
        <v>5490685.3449728014</v>
      </c>
    </row>
    <row r="334" spans="1:122" x14ac:dyDescent="0.25">
      <c r="A334" s="28"/>
      <c r="B334" s="29">
        <v>292</v>
      </c>
      <c r="C334" s="23" t="s">
        <v>396</v>
      </c>
      <c r="D334" s="24">
        <f t="shared" si="1315"/>
        <v>18150.400000000001</v>
      </c>
      <c r="E334" s="30">
        <v>1.1599999999999999</v>
      </c>
      <c r="F334" s="25">
        <v>1</v>
      </c>
      <c r="G334" s="24">
        <v>1.4</v>
      </c>
      <c r="H334" s="24">
        <v>1.68</v>
      </c>
      <c r="I334" s="24">
        <v>2.23</v>
      </c>
      <c r="J334" s="24">
        <v>2.39</v>
      </c>
      <c r="K334" s="26"/>
      <c r="L334" s="26">
        <f t="shared" si="1262"/>
        <v>0</v>
      </c>
      <c r="M334" s="26">
        <v>30</v>
      </c>
      <c r="N334" s="26">
        <f t="shared" si="1263"/>
        <v>1149573.7344</v>
      </c>
      <c r="O334" s="26">
        <v>0</v>
      </c>
      <c r="P334" s="26">
        <f t="shared" si="1264"/>
        <v>0</v>
      </c>
      <c r="Q334" s="26">
        <v>1</v>
      </c>
      <c r="R334" s="26">
        <f t="shared" si="1265"/>
        <v>32423.87456</v>
      </c>
      <c r="S334" s="26">
        <v>0</v>
      </c>
      <c r="T334" s="26">
        <f t="shared" si="1266"/>
        <v>0</v>
      </c>
      <c r="U334" s="26">
        <v>12</v>
      </c>
      <c r="V334" s="26">
        <f t="shared" si="1267"/>
        <v>389086.49472000002</v>
      </c>
      <c r="W334" s="26">
        <v>0</v>
      </c>
      <c r="X334" s="26">
        <f t="shared" si="1268"/>
        <v>0</v>
      </c>
      <c r="Y334" s="26">
        <v>0</v>
      </c>
      <c r="Z334" s="26">
        <f t="shared" si="1269"/>
        <v>0</v>
      </c>
      <c r="AA334" s="26">
        <v>0</v>
      </c>
      <c r="AB334" s="26">
        <f t="shared" si="1270"/>
        <v>0</v>
      </c>
      <c r="AC334" s="26">
        <v>0</v>
      </c>
      <c r="AD334" s="26">
        <f t="shared" si="1271"/>
        <v>0</v>
      </c>
      <c r="AE334" s="26">
        <v>0</v>
      </c>
      <c r="AF334" s="26">
        <f t="shared" si="1272"/>
        <v>0</v>
      </c>
      <c r="AG334" s="26">
        <v>0</v>
      </c>
      <c r="AH334" s="26">
        <f t="shared" si="1273"/>
        <v>0</v>
      </c>
      <c r="AI334" s="26">
        <v>0</v>
      </c>
      <c r="AJ334" s="26">
        <f t="shared" si="1274"/>
        <v>0</v>
      </c>
      <c r="AK334" s="26">
        <v>0</v>
      </c>
      <c r="AL334" s="26">
        <f t="shared" si="1275"/>
        <v>0</v>
      </c>
      <c r="AM334" s="26">
        <v>0</v>
      </c>
      <c r="AN334" s="26">
        <f t="shared" si="1276"/>
        <v>0</v>
      </c>
      <c r="AO334" s="26">
        <v>0</v>
      </c>
      <c r="AP334" s="26">
        <f t="shared" si="1277"/>
        <v>0</v>
      </c>
      <c r="AQ334" s="26">
        <v>0</v>
      </c>
      <c r="AR334" s="26">
        <f t="shared" si="1278"/>
        <v>0</v>
      </c>
      <c r="AS334" s="26">
        <v>5</v>
      </c>
      <c r="AT334" s="26">
        <f t="shared" si="1279"/>
        <v>162119.37280000001</v>
      </c>
      <c r="AU334" s="26">
        <v>2</v>
      </c>
      <c r="AV334" s="26">
        <f t="shared" si="1280"/>
        <v>61310.599168000001</v>
      </c>
      <c r="AW334" s="26">
        <v>0</v>
      </c>
      <c r="AX334" s="26">
        <f t="shared" si="1281"/>
        <v>0</v>
      </c>
      <c r="AY334" s="26">
        <v>0</v>
      </c>
      <c r="AZ334" s="26">
        <f t="shared" si="1282"/>
        <v>0</v>
      </c>
      <c r="BA334" s="26">
        <v>0</v>
      </c>
      <c r="BB334" s="26">
        <f t="shared" si="1283"/>
        <v>0</v>
      </c>
      <c r="BC334" s="26"/>
      <c r="BD334" s="26">
        <f t="shared" si="1284"/>
        <v>0</v>
      </c>
      <c r="BE334" s="26">
        <v>1</v>
      </c>
      <c r="BF334" s="26">
        <f t="shared" si="1285"/>
        <v>26823.387136000001</v>
      </c>
      <c r="BG334" s="26">
        <v>0</v>
      </c>
      <c r="BH334" s="26">
        <f t="shared" si="1286"/>
        <v>0</v>
      </c>
      <c r="BI334" s="26">
        <v>0</v>
      </c>
      <c r="BJ334" s="26">
        <f t="shared" si="1287"/>
        <v>0</v>
      </c>
      <c r="BK334" s="26">
        <v>0</v>
      </c>
      <c r="BL334" s="26">
        <f t="shared" si="1288"/>
        <v>0</v>
      </c>
      <c r="BM334" s="26">
        <v>0</v>
      </c>
      <c r="BN334" s="26">
        <f t="shared" si="1289"/>
        <v>0</v>
      </c>
      <c r="BO334" s="26">
        <v>0</v>
      </c>
      <c r="BP334" s="26">
        <f t="shared" si="1290"/>
        <v>0</v>
      </c>
      <c r="BQ334" s="26">
        <v>0</v>
      </c>
      <c r="BR334" s="26">
        <f t="shared" si="1291"/>
        <v>0</v>
      </c>
      <c r="BS334" s="26"/>
      <c r="BT334" s="26">
        <f t="shared" si="1292"/>
        <v>0</v>
      </c>
      <c r="BU334" s="26">
        <v>0</v>
      </c>
      <c r="BV334" s="26">
        <f t="shared" si="1293"/>
        <v>0</v>
      </c>
      <c r="BW334" s="26">
        <v>0</v>
      </c>
      <c r="BX334" s="26">
        <f t="shared" si="1294"/>
        <v>0</v>
      </c>
      <c r="BY334" s="26">
        <v>1</v>
      </c>
      <c r="BZ334" s="26">
        <f t="shared" si="1295"/>
        <v>35902.072012799996</v>
      </c>
      <c r="CA334" s="26">
        <v>0</v>
      </c>
      <c r="CB334" s="26">
        <f t="shared" si="1296"/>
        <v>0</v>
      </c>
      <c r="CC334" s="26">
        <v>0</v>
      </c>
      <c r="CD334" s="26">
        <f t="shared" si="1297"/>
        <v>0</v>
      </c>
      <c r="CE334" s="26">
        <v>0</v>
      </c>
      <c r="CF334" s="26">
        <f t="shared" si="1298"/>
        <v>0</v>
      </c>
      <c r="CG334" s="26">
        <v>0</v>
      </c>
      <c r="CH334" s="26">
        <f t="shared" si="1299"/>
        <v>0</v>
      </c>
      <c r="CI334" s="26">
        <v>0</v>
      </c>
      <c r="CJ334" s="26">
        <f t="shared" si="1300"/>
        <v>0</v>
      </c>
      <c r="CK334" s="26"/>
      <c r="CL334" s="26">
        <f t="shared" si="1301"/>
        <v>0</v>
      </c>
      <c r="CM334" s="27">
        <v>0</v>
      </c>
      <c r="CN334" s="27">
        <f t="shared" si="1302"/>
        <v>0</v>
      </c>
      <c r="CO334" s="26"/>
      <c r="CP334" s="26">
        <f t="shared" si="1303"/>
        <v>0</v>
      </c>
      <c r="CQ334" s="26">
        <v>0</v>
      </c>
      <c r="CR334" s="26">
        <f t="shared" si="1304"/>
        <v>0</v>
      </c>
      <c r="CS334" s="26">
        <v>0</v>
      </c>
      <c r="CT334" s="26">
        <f t="shared" si="1305"/>
        <v>0</v>
      </c>
      <c r="CU334" s="26">
        <v>1</v>
      </c>
      <c r="CV334" s="26">
        <f t="shared" si="1306"/>
        <v>42445.799423999997</v>
      </c>
      <c r="CW334" s="26">
        <v>4</v>
      </c>
      <c r="CX334" s="26">
        <f t="shared" si="1307"/>
        <v>169783.19769599999</v>
      </c>
      <c r="CY334" s="26">
        <v>0</v>
      </c>
      <c r="CZ334" s="26">
        <f t="shared" si="1308"/>
        <v>0</v>
      </c>
      <c r="DA334" s="26">
        <v>0</v>
      </c>
      <c r="DB334" s="26">
        <f t="shared" si="1309"/>
        <v>0</v>
      </c>
      <c r="DC334" s="26">
        <v>0</v>
      </c>
      <c r="DD334" s="26">
        <f t="shared" si="1310"/>
        <v>0</v>
      </c>
      <c r="DE334" s="26">
        <v>0</v>
      </c>
      <c r="DF334" s="26">
        <f t="shared" si="1311"/>
        <v>0</v>
      </c>
      <c r="DG334" s="26"/>
      <c r="DH334" s="26"/>
      <c r="DI334" s="26"/>
      <c r="DJ334" s="26"/>
      <c r="DK334" s="26"/>
      <c r="DL334" s="26">
        <f t="shared" si="1312"/>
        <v>0</v>
      </c>
      <c r="DM334" s="26"/>
      <c r="DN334" s="26"/>
      <c r="DO334" s="26"/>
      <c r="DP334" s="26"/>
      <c r="DQ334" s="32">
        <f t="shared" si="1313"/>
        <v>57</v>
      </c>
      <c r="DR334" s="32">
        <f t="shared" si="1314"/>
        <v>2069468.5319168</v>
      </c>
    </row>
    <row r="335" spans="1:122" x14ac:dyDescent="0.25">
      <c r="A335" s="28"/>
      <c r="B335" s="29">
        <v>293</v>
      </c>
      <c r="C335" s="23" t="s">
        <v>397</v>
      </c>
      <c r="D335" s="24">
        <f t="shared" si="1315"/>
        <v>18150.400000000001</v>
      </c>
      <c r="E335" s="38">
        <v>3.32</v>
      </c>
      <c r="F335" s="25">
        <v>1</v>
      </c>
      <c r="G335" s="24">
        <v>1.4</v>
      </c>
      <c r="H335" s="24">
        <v>1.68</v>
      </c>
      <c r="I335" s="24">
        <v>2.23</v>
      </c>
      <c r="J335" s="24">
        <v>2.39</v>
      </c>
      <c r="K335" s="26">
        <v>1</v>
      </c>
      <c r="L335" s="26">
        <f t="shared" si="1262"/>
        <v>87737.581568000009</v>
      </c>
      <c r="M335" s="26">
        <v>19</v>
      </c>
      <c r="N335" s="26">
        <f t="shared" si="1263"/>
        <v>2083767.5622400001</v>
      </c>
      <c r="O335" s="26"/>
      <c r="P335" s="26">
        <f t="shared" si="1264"/>
        <v>0</v>
      </c>
      <c r="Q335" s="26"/>
      <c r="R335" s="26">
        <f t="shared" si="1265"/>
        <v>0</v>
      </c>
      <c r="S335" s="26"/>
      <c r="T335" s="26">
        <f t="shared" si="1266"/>
        <v>0</v>
      </c>
      <c r="U335" s="26">
        <v>5</v>
      </c>
      <c r="V335" s="26">
        <f t="shared" si="1267"/>
        <v>463996.82559999998</v>
      </c>
      <c r="W335" s="26"/>
      <c r="X335" s="26">
        <f t="shared" si="1268"/>
        <v>0</v>
      </c>
      <c r="Y335" s="26"/>
      <c r="Z335" s="26">
        <f t="shared" si="1269"/>
        <v>0</v>
      </c>
      <c r="AA335" s="26"/>
      <c r="AB335" s="26">
        <f t="shared" si="1270"/>
        <v>0</v>
      </c>
      <c r="AC335" s="26"/>
      <c r="AD335" s="26">
        <f t="shared" si="1271"/>
        <v>0</v>
      </c>
      <c r="AE335" s="26"/>
      <c r="AF335" s="26">
        <f t="shared" si="1272"/>
        <v>0</v>
      </c>
      <c r="AG335" s="26"/>
      <c r="AH335" s="26">
        <f t="shared" si="1273"/>
        <v>0</v>
      </c>
      <c r="AI335" s="26"/>
      <c r="AJ335" s="26">
        <f t="shared" si="1274"/>
        <v>0</v>
      </c>
      <c r="AK335" s="26"/>
      <c r="AL335" s="26">
        <f t="shared" si="1275"/>
        <v>0</v>
      </c>
      <c r="AM335" s="26"/>
      <c r="AN335" s="26">
        <f t="shared" si="1276"/>
        <v>0</v>
      </c>
      <c r="AO335" s="26"/>
      <c r="AP335" s="26">
        <f t="shared" si="1277"/>
        <v>0</v>
      </c>
      <c r="AQ335" s="26"/>
      <c r="AR335" s="26">
        <f t="shared" si="1278"/>
        <v>0</v>
      </c>
      <c r="AS335" s="26"/>
      <c r="AT335" s="26">
        <f t="shared" si="1279"/>
        <v>0</v>
      </c>
      <c r="AU335" s="26"/>
      <c r="AV335" s="26">
        <f t="shared" si="1280"/>
        <v>0</v>
      </c>
      <c r="AW335" s="26"/>
      <c r="AX335" s="26">
        <f t="shared" si="1281"/>
        <v>0</v>
      </c>
      <c r="AY335" s="26"/>
      <c r="AZ335" s="26">
        <f t="shared" si="1282"/>
        <v>0</v>
      </c>
      <c r="BA335" s="26"/>
      <c r="BB335" s="26">
        <f t="shared" si="1283"/>
        <v>0</v>
      </c>
      <c r="BC335" s="26"/>
      <c r="BD335" s="26">
        <f t="shared" si="1284"/>
        <v>0</v>
      </c>
      <c r="BE335" s="26"/>
      <c r="BF335" s="26">
        <f t="shared" si="1285"/>
        <v>0</v>
      </c>
      <c r="BG335" s="26"/>
      <c r="BH335" s="26">
        <f t="shared" si="1286"/>
        <v>0</v>
      </c>
      <c r="BI335" s="26"/>
      <c r="BJ335" s="26">
        <f t="shared" si="1287"/>
        <v>0</v>
      </c>
      <c r="BK335" s="26"/>
      <c r="BL335" s="26">
        <f t="shared" si="1288"/>
        <v>0</v>
      </c>
      <c r="BM335" s="26"/>
      <c r="BN335" s="26">
        <f t="shared" si="1289"/>
        <v>0</v>
      </c>
      <c r="BO335" s="26"/>
      <c r="BP335" s="26">
        <f t="shared" si="1290"/>
        <v>0</v>
      </c>
      <c r="BQ335" s="26"/>
      <c r="BR335" s="26">
        <f t="shared" si="1291"/>
        <v>0</v>
      </c>
      <c r="BS335" s="26"/>
      <c r="BT335" s="26">
        <f t="shared" si="1292"/>
        <v>0</v>
      </c>
      <c r="BU335" s="26"/>
      <c r="BV335" s="26">
        <f t="shared" si="1293"/>
        <v>0</v>
      </c>
      <c r="BW335" s="26"/>
      <c r="BX335" s="26">
        <f t="shared" si="1294"/>
        <v>0</v>
      </c>
      <c r="BY335" s="26"/>
      <c r="BZ335" s="26">
        <f t="shared" si="1295"/>
        <v>0</v>
      </c>
      <c r="CA335" s="26"/>
      <c r="CB335" s="26">
        <f t="shared" si="1296"/>
        <v>0</v>
      </c>
      <c r="CC335" s="26"/>
      <c r="CD335" s="26">
        <f t="shared" si="1297"/>
        <v>0</v>
      </c>
      <c r="CE335" s="26">
        <v>0</v>
      </c>
      <c r="CF335" s="26">
        <f t="shared" si="1298"/>
        <v>0</v>
      </c>
      <c r="CG335" s="26"/>
      <c r="CH335" s="26">
        <f t="shared" si="1299"/>
        <v>0</v>
      </c>
      <c r="CI335" s="26"/>
      <c r="CJ335" s="26">
        <f t="shared" si="1300"/>
        <v>0</v>
      </c>
      <c r="CK335" s="26"/>
      <c r="CL335" s="26">
        <f t="shared" si="1301"/>
        <v>0</v>
      </c>
      <c r="CM335" s="27"/>
      <c r="CN335" s="27">
        <f t="shared" si="1302"/>
        <v>0</v>
      </c>
      <c r="CO335" s="26"/>
      <c r="CP335" s="26">
        <f t="shared" si="1303"/>
        <v>0</v>
      </c>
      <c r="CQ335" s="26"/>
      <c r="CR335" s="26">
        <f t="shared" si="1304"/>
        <v>0</v>
      </c>
      <c r="CS335" s="26"/>
      <c r="CT335" s="26">
        <f t="shared" si="1305"/>
        <v>0</v>
      </c>
      <c r="CU335" s="26"/>
      <c r="CV335" s="26">
        <f t="shared" si="1306"/>
        <v>0</v>
      </c>
      <c r="CW335" s="26"/>
      <c r="CX335" s="26">
        <f t="shared" si="1307"/>
        <v>0</v>
      </c>
      <c r="CY335" s="26"/>
      <c r="CZ335" s="26">
        <f t="shared" si="1308"/>
        <v>0</v>
      </c>
      <c r="DA335" s="26"/>
      <c r="DB335" s="26">
        <f t="shared" si="1309"/>
        <v>0</v>
      </c>
      <c r="DC335" s="26"/>
      <c r="DD335" s="26">
        <f t="shared" si="1310"/>
        <v>0</v>
      </c>
      <c r="DE335" s="26"/>
      <c r="DF335" s="26">
        <f t="shared" si="1311"/>
        <v>0</v>
      </c>
      <c r="DG335" s="26"/>
      <c r="DH335" s="26"/>
      <c r="DI335" s="26"/>
      <c r="DJ335" s="26"/>
      <c r="DK335" s="26"/>
      <c r="DL335" s="26">
        <f t="shared" si="1312"/>
        <v>0</v>
      </c>
      <c r="DM335" s="26"/>
      <c r="DN335" s="26"/>
      <c r="DO335" s="26"/>
      <c r="DP335" s="26"/>
      <c r="DQ335" s="32">
        <f t="shared" si="1313"/>
        <v>25</v>
      </c>
      <c r="DR335" s="32">
        <f t="shared" si="1314"/>
        <v>2635501.9694080004</v>
      </c>
    </row>
    <row r="336" spans="1:122" x14ac:dyDescent="0.25">
      <c r="A336" s="28">
        <v>36</v>
      </c>
      <c r="B336" s="43"/>
      <c r="C336" s="47" t="s">
        <v>398</v>
      </c>
      <c r="D336" s="24">
        <f t="shared" si="1315"/>
        <v>18150.400000000001</v>
      </c>
      <c r="E336" s="50"/>
      <c r="F336" s="25">
        <v>1</v>
      </c>
      <c r="G336" s="24">
        <v>1.4</v>
      </c>
      <c r="H336" s="24">
        <v>1.68</v>
      </c>
      <c r="I336" s="24">
        <v>2.23</v>
      </c>
      <c r="J336" s="24">
        <v>2.39</v>
      </c>
      <c r="K336" s="31">
        <f t="shared" ref="K336:Z336" si="1316">SUM(K337:K342)</f>
        <v>0</v>
      </c>
      <c r="L336" s="31">
        <f t="shared" si="1316"/>
        <v>0</v>
      </c>
      <c r="M336" s="31">
        <f t="shared" si="1316"/>
        <v>6</v>
      </c>
      <c r="N336" s="31">
        <f t="shared" si="1316"/>
        <v>72674.2016</v>
      </c>
      <c r="O336" s="31">
        <f t="shared" si="1316"/>
        <v>0</v>
      </c>
      <c r="P336" s="31">
        <f t="shared" si="1316"/>
        <v>0</v>
      </c>
      <c r="Q336" s="31">
        <f t="shared" si="1316"/>
        <v>0</v>
      </c>
      <c r="R336" s="31">
        <f t="shared" si="1316"/>
        <v>0</v>
      </c>
      <c r="S336" s="31">
        <f t="shared" si="1316"/>
        <v>0</v>
      </c>
      <c r="T336" s="31">
        <f t="shared" si="1316"/>
        <v>0</v>
      </c>
      <c r="U336" s="31">
        <f t="shared" si="1316"/>
        <v>300</v>
      </c>
      <c r="V336" s="31">
        <f t="shared" si="1316"/>
        <v>44862343.679999992</v>
      </c>
      <c r="W336" s="31">
        <f t="shared" si="1316"/>
        <v>0</v>
      </c>
      <c r="X336" s="31">
        <f t="shared" si="1316"/>
        <v>0</v>
      </c>
      <c r="Y336" s="31">
        <f t="shared" si="1316"/>
        <v>0</v>
      </c>
      <c r="Z336" s="31">
        <f t="shared" si="1316"/>
        <v>0</v>
      </c>
      <c r="AA336" s="31">
        <f t="shared" ref="AA336:AP336" si="1317">SUM(AA337:AA342)</f>
        <v>0</v>
      </c>
      <c r="AB336" s="31">
        <f t="shared" si="1317"/>
        <v>0</v>
      </c>
      <c r="AC336" s="31">
        <f t="shared" si="1317"/>
        <v>0</v>
      </c>
      <c r="AD336" s="31">
        <f t="shared" si="1317"/>
        <v>0</v>
      </c>
      <c r="AE336" s="31">
        <f t="shared" si="1317"/>
        <v>0</v>
      </c>
      <c r="AF336" s="31">
        <f t="shared" si="1317"/>
        <v>0</v>
      </c>
      <c r="AG336" s="31">
        <f t="shared" si="1317"/>
        <v>13</v>
      </c>
      <c r="AH336" s="31">
        <f t="shared" si="1317"/>
        <v>111450.71616000001</v>
      </c>
      <c r="AI336" s="31">
        <f t="shared" si="1317"/>
        <v>0</v>
      </c>
      <c r="AJ336" s="31">
        <f t="shared" si="1317"/>
        <v>0</v>
      </c>
      <c r="AK336" s="31">
        <f t="shared" si="1317"/>
        <v>0</v>
      </c>
      <c r="AL336" s="31">
        <f t="shared" si="1317"/>
        <v>0</v>
      </c>
      <c r="AM336" s="31">
        <f t="shared" si="1317"/>
        <v>0</v>
      </c>
      <c r="AN336" s="31">
        <f t="shared" si="1317"/>
        <v>0</v>
      </c>
      <c r="AO336" s="31">
        <f t="shared" si="1317"/>
        <v>0</v>
      </c>
      <c r="AP336" s="31">
        <f t="shared" si="1317"/>
        <v>0</v>
      </c>
      <c r="AQ336" s="31">
        <f t="shared" ref="AQ336:BF336" si="1318">SUM(AQ337:AQ342)</f>
        <v>0</v>
      </c>
      <c r="AR336" s="31">
        <f t="shared" si="1318"/>
        <v>0</v>
      </c>
      <c r="AS336" s="31">
        <f t="shared" si="1318"/>
        <v>0</v>
      </c>
      <c r="AT336" s="31">
        <f t="shared" si="1318"/>
        <v>0</v>
      </c>
      <c r="AU336" s="31">
        <f t="shared" si="1318"/>
        <v>0</v>
      </c>
      <c r="AV336" s="31">
        <f t="shared" si="1318"/>
        <v>0</v>
      </c>
      <c r="AW336" s="31">
        <f t="shared" si="1318"/>
        <v>0</v>
      </c>
      <c r="AX336" s="31">
        <f t="shared" si="1318"/>
        <v>0</v>
      </c>
      <c r="AY336" s="31">
        <f t="shared" si="1318"/>
        <v>0</v>
      </c>
      <c r="AZ336" s="31">
        <f t="shared" si="1318"/>
        <v>0</v>
      </c>
      <c r="BA336" s="31">
        <f t="shared" si="1318"/>
        <v>0</v>
      </c>
      <c r="BB336" s="31">
        <f t="shared" si="1318"/>
        <v>0</v>
      </c>
      <c r="BC336" s="31">
        <f t="shared" si="1318"/>
        <v>0</v>
      </c>
      <c r="BD336" s="31">
        <f t="shared" si="1318"/>
        <v>0</v>
      </c>
      <c r="BE336" s="31">
        <f t="shared" si="1318"/>
        <v>0</v>
      </c>
      <c r="BF336" s="31">
        <f t="shared" si="1318"/>
        <v>0</v>
      </c>
      <c r="BG336" s="31">
        <f t="shared" ref="BG336:BV336" si="1319">SUM(BG337:BG342)</f>
        <v>0</v>
      </c>
      <c r="BH336" s="31">
        <f t="shared" si="1319"/>
        <v>0</v>
      </c>
      <c r="BI336" s="31">
        <f t="shared" si="1319"/>
        <v>0</v>
      </c>
      <c r="BJ336" s="31">
        <f t="shared" si="1319"/>
        <v>0</v>
      </c>
      <c r="BK336" s="31">
        <f t="shared" si="1319"/>
        <v>0</v>
      </c>
      <c r="BL336" s="31">
        <f t="shared" si="1319"/>
        <v>0</v>
      </c>
      <c r="BM336" s="31">
        <f t="shared" si="1319"/>
        <v>0</v>
      </c>
      <c r="BN336" s="31">
        <f t="shared" si="1319"/>
        <v>0</v>
      </c>
      <c r="BO336" s="31">
        <f t="shared" si="1319"/>
        <v>0</v>
      </c>
      <c r="BP336" s="31">
        <f t="shared" si="1319"/>
        <v>0</v>
      </c>
      <c r="BQ336" s="31">
        <f t="shared" si="1319"/>
        <v>0</v>
      </c>
      <c r="BR336" s="31">
        <f t="shared" si="1319"/>
        <v>0</v>
      </c>
      <c r="BS336" s="31">
        <f t="shared" si="1319"/>
        <v>5</v>
      </c>
      <c r="BT336" s="31">
        <f t="shared" si="1319"/>
        <v>67327.819775999989</v>
      </c>
      <c r="BU336" s="31">
        <f t="shared" si="1319"/>
        <v>9</v>
      </c>
      <c r="BV336" s="31">
        <f t="shared" si="1319"/>
        <v>176735.52691199997</v>
      </c>
      <c r="BW336" s="31">
        <f t="shared" ref="BW336:CL336" si="1320">SUM(BW337:BW342)</f>
        <v>6</v>
      </c>
      <c r="BX336" s="31">
        <f t="shared" si="1320"/>
        <v>64400.523264000003</v>
      </c>
      <c r="BY336" s="31">
        <f t="shared" si="1320"/>
        <v>0</v>
      </c>
      <c r="BZ336" s="31">
        <f t="shared" si="1320"/>
        <v>0</v>
      </c>
      <c r="CA336" s="31">
        <f t="shared" si="1320"/>
        <v>28</v>
      </c>
      <c r="CB336" s="31">
        <f t="shared" si="1320"/>
        <v>262285.76747520006</v>
      </c>
      <c r="CC336" s="31">
        <f t="shared" si="1320"/>
        <v>41</v>
      </c>
      <c r="CD336" s="31">
        <f t="shared" si="1320"/>
        <v>566386.13606400008</v>
      </c>
      <c r="CE336" s="31">
        <f t="shared" si="1320"/>
        <v>1</v>
      </c>
      <c r="CF336" s="31">
        <f t="shared" si="1320"/>
        <v>14237.0285568</v>
      </c>
      <c r="CG336" s="31">
        <f t="shared" si="1320"/>
        <v>0</v>
      </c>
      <c r="CH336" s="31">
        <f t="shared" si="1320"/>
        <v>0</v>
      </c>
      <c r="CI336" s="31">
        <f t="shared" si="1320"/>
        <v>0</v>
      </c>
      <c r="CJ336" s="31">
        <f t="shared" si="1320"/>
        <v>0</v>
      </c>
      <c r="CK336" s="31">
        <f t="shared" si="1320"/>
        <v>6</v>
      </c>
      <c r="CL336" s="31">
        <f t="shared" si="1320"/>
        <v>87526.165708800007</v>
      </c>
      <c r="CM336" s="31">
        <f t="shared" ref="CM336:DB336" si="1321">SUM(CM337:CM342)</f>
        <v>0</v>
      </c>
      <c r="CN336" s="31">
        <f t="shared" si="1321"/>
        <v>0</v>
      </c>
      <c r="CO336" s="31">
        <f t="shared" si="1321"/>
        <v>12</v>
      </c>
      <c r="CP336" s="31">
        <f t="shared" si="1321"/>
        <v>152853.66620160002</v>
      </c>
      <c r="CQ336" s="31">
        <f t="shared" si="1321"/>
        <v>0</v>
      </c>
      <c r="CR336" s="31">
        <f t="shared" si="1321"/>
        <v>0</v>
      </c>
      <c r="CS336" s="31">
        <f t="shared" si="1321"/>
        <v>0</v>
      </c>
      <c r="CT336" s="31">
        <f t="shared" si="1321"/>
        <v>0</v>
      </c>
      <c r="CU336" s="31">
        <f t="shared" si="1321"/>
        <v>1</v>
      </c>
      <c r="CV336" s="31">
        <f t="shared" si="1321"/>
        <v>81232.478208</v>
      </c>
      <c r="CW336" s="31">
        <f t="shared" si="1321"/>
        <v>1</v>
      </c>
      <c r="CX336" s="31">
        <f t="shared" si="1321"/>
        <v>81232.478208</v>
      </c>
      <c r="CY336" s="31">
        <f t="shared" si="1321"/>
        <v>0</v>
      </c>
      <c r="CZ336" s="31">
        <f t="shared" si="1321"/>
        <v>0</v>
      </c>
      <c r="DA336" s="31">
        <f t="shared" si="1321"/>
        <v>0</v>
      </c>
      <c r="DB336" s="31">
        <f t="shared" si="1321"/>
        <v>0</v>
      </c>
      <c r="DC336" s="31">
        <f t="shared" ref="DC336:DR336" si="1322">SUM(DC337:DC342)</f>
        <v>0</v>
      </c>
      <c r="DD336" s="31">
        <f t="shared" si="1322"/>
        <v>0</v>
      </c>
      <c r="DE336" s="31">
        <f t="shared" si="1322"/>
        <v>40</v>
      </c>
      <c r="DF336" s="31">
        <f t="shared" si="1322"/>
        <v>819871.71840000001</v>
      </c>
      <c r="DG336" s="31">
        <f t="shared" si="1322"/>
        <v>0</v>
      </c>
      <c r="DH336" s="31">
        <f t="shared" si="1322"/>
        <v>0</v>
      </c>
      <c r="DI336" s="31">
        <f t="shared" si="1322"/>
        <v>0</v>
      </c>
      <c r="DJ336" s="31">
        <f t="shared" si="1322"/>
        <v>0</v>
      </c>
      <c r="DK336" s="31">
        <f t="shared" si="1322"/>
        <v>0</v>
      </c>
      <c r="DL336" s="31">
        <f t="shared" si="1322"/>
        <v>0</v>
      </c>
      <c r="DM336" s="31">
        <f t="shared" si="1322"/>
        <v>0</v>
      </c>
      <c r="DN336" s="31">
        <f t="shared" si="1322"/>
        <v>0</v>
      </c>
      <c r="DO336" s="31">
        <f t="shared" si="1322"/>
        <v>0</v>
      </c>
      <c r="DP336" s="31">
        <f t="shared" si="1322"/>
        <v>0</v>
      </c>
      <c r="DQ336" s="31">
        <f t="shared" si="1322"/>
        <v>469</v>
      </c>
      <c r="DR336" s="31">
        <f t="shared" si="1322"/>
        <v>47420557.906534396</v>
      </c>
    </row>
    <row r="337" spans="1:122" x14ac:dyDescent="0.25">
      <c r="A337" s="28"/>
      <c r="B337" s="29">
        <v>294</v>
      </c>
      <c r="C337" s="23" t="s">
        <v>399</v>
      </c>
      <c r="D337" s="24">
        <f t="shared" si="1315"/>
        <v>18150.400000000001</v>
      </c>
      <c r="E337" s="30">
        <v>2.2200000000000002</v>
      </c>
      <c r="F337" s="25">
        <v>1</v>
      </c>
      <c r="G337" s="24">
        <v>1.4</v>
      </c>
      <c r="H337" s="24">
        <v>1.68</v>
      </c>
      <c r="I337" s="24">
        <v>2.23</v>
      </c>
      <c r="J337" s="24">
        <v>2.39</v>
      </c>
      <c r="K337" s="26"/>
      <c r="L337" s="26">
        <f t="shared" ref="L337:L342" si="1323">K337*D337*E337*F337*G337*$L$6</f>
        <v>0</v>
      </c>
      <c r="M337" s="26"/>
      <c r="N337" s="26">
        <f t="shared" ref="N337:N342" si="1324">M337*D337*E337*F337*G337*$N$6</f>
        <v>0</v>
      </c>
      <c r="O337" s="26"/>
      <c r="P337" s="26">
        <f t="shared" ref="P337:P342" si="1325">O337*D337*E337*F337*G337*$P$6</f>
        <v>0</v>
      </c>
      <c r="Q337" s="26"/>
      <c r="R337" s="26">
        <f t="shared" ref="R337:R342" si="1326">Q337*D337*E337*F337*G337*$R$6</f>
        <v>0</v>
      </c>
      <c r="S337" s="26"/>
      <c r="T337" s="26">
        <f t="shared" ref="T337:T342" si="1327">S337*D337*E337*F337*G337*$T$6</f>
        <v>0</v>
      </c>
      <c r="U337" s="26"/>
      <c r="V337" s="26">
        <f t="shared" ref="V337:V342" si="1328">U337*D337*E337*F337*G337*$V$6</f>
        <v>0</v>
      </c>
      <c r="W337" s="26"/>
      <c r="X337" s="26">
        <f t="shared" ref="X337:X342" si="1329">W337*D337*E337*F337*G337*$X$6</f>
        <v>0</v>
      </c>
      <c r="Y337" s="26"/>
      <c r="Z337" s="26">
        <f t="shared" ref="Z337:Z342" si="1330">Y337*D337*E337*F337*G337*$Z$6</f>
        <v>0</v>
      </c>
      <c r="AA337" s="26"/>
      <c r="AB337" s="26">
        <f t="shared" ref="AB337:AB342" si="1331">AA337*D337*E337*F337*G337*$AB$6</f>
        <v>0</v>
      </c>
      <c r="AC337" s="26"/>
      <c r="AD337" s="26">
        <f t="shared" ref="AD337:AD342" si="1332">AC337*D337*E337*F337*G337*$AD$6</f>
        <v>0</v>
      </c>
      <c r="AE337" s="26"/>
      <c r="AF337" s="26">
        <f t="shared" ref="AF337:AF342" si="1333">AE337*D337*E337*F337*G337*$AF$6</f>
        <v>0</v>
      </c>
      <c r="AG337" s="26"/>
      <c r="AH337" s="26">
        <f t="shared" ref="AH337:AH342" si="1334">AG337*D337*E337*F337*G337*$AH$6</f>
        <v>0</v>
      </c>
      <c r="AI337" s="26"/>
      <c r="AJ337" s="26">
        <f t="shared" ref="AJ337:AJ342" si="1335">AI337*D337*E337*F337*G337*$AJ$6</f>
        <v>0</v>
      </c>
      <c r="AK337" s="26"/>
      <c r="AL337" s="26">
        <f t="shared" ref="AL337:AL342" si="1336">AK337*D337*E337*F337*G337*$AL$6</f>
        <v>0</v>
      </c>
      <c r="AM337" s="26"/>
      <c r="AN337" s="26">
        <f t="shared" ref="AN337:AN342" si="1337">AM337*D337*E337*F337*G337*$AN$6</f>
        <v>0</v>
      </c>
      <c r="AO337" s="26"/>
      <c r="AP337" s="26">
        <f t="shared" ref="AP337:AP342" si="1338">AO337*D337*E337*F337*G337*$AP$6</f>
        <v>0</v>
      </c>
      <c r="AQ337" s="26"/>
      <c r="AR337" s="26">
        <f t="shared" ref="AR337:AR342" si="1339">AQ337*D337*E337*F337*G337*$AR$6</f>
        <v>0</v>
      </c>
      <c r="AS337" s="26"/>
      <c r="AT337" s="26">
        <f t="shared" ref="AT337:AT342" si="1340">AS337*D337*E337*F337*G337*$AT$6</f>
        <v>0</v>
      </c>
      <c r="AU337" s="26"/>
      <c r="AV337" s="26">
        <f t="shared" ref="AV337:AV342" si="1341">AU337*D337*E337*F337*G337*$AV$6</f>
        <v>0</v>
      </c>
      <c r="AW337" s="26"/>
      <c r="AX337" s="26">
        <f t="shared" ref="AX337:AX342" si="1342">AW337*D337*E337*F337*G337*$AX$6</f>
        <v>0</v>
      </c>
      <c r="AY337" s="26"/>
      <c r="AZ337" s="26">
        <f t="shared" ref="AZ337:AZ342" si="1343">AY337*D337*E337*F337*G337*$AZ$6</f>
        <v>0</v>
      </c>
      <c r="BA337" s="26"/>
      <c r="BB337" s="26">
        <f t="shared" ref="BB337:BB342" si="1344">BA337*D337*E337*F337*G337*$BB$6</f>
        <v>0</v>
      </c>
      <c r="BC337" s="26"/>
      <c r="BD337" s="26">
        <f t="shared" ref="BD337:BD342" si="1345">BC337*D337*E337*F337*G337*$BD$6</f>
        <v>0</v>
      </c>
      <c r="BE337" s="26"/>
      <c r="BF337" s="26">
        <f t="shared" ref="BF337:BF342" si="1346">BE337*D337*E337*F337*G337*$BF$6</f>
        <v>0</v>
      </c>
      <c r="BG337" s="26"/>
      <c r="BH337" s="26">
        <f t="shared" ref="BH337:BH342" si="1347">BG337*D337*E337*F337*G337*$BH$6</f>
        <v>0</v>
      </c>
      <c r="BI337" s="26"/>
      <c r="BJ337" s="26">
        <f t="shared" ref="BJ337:BJ342" si="1348">BI337*D337*E337*F337*G337*$BJ$6</f>
        <v>0</v>
      </c>
      <c r="BK337" s="26"/>
      <c r="BL337" s="26">
        <f t="shared" ref="BL337:BL342" si="1349">BK337*D337*E337*F337*G337*$BL$6</f>
        <v>0</v>
      </c>
      <c r="BM337" s="26"/>
      <c r="BN337" s="26">
        <f t="shared" ref="BN337:BN342" si="1350">BM337*D337*E337*F337*H337*$BN$6</f>
        <v>0</v>
      </c>
      <c r="BO337" s="26"/>
      <c r="BP337" s="26">
        <f t="shared" ref="BP337:BP342" si="1351">BO337*D337*E337*F337*H337*$BP$6</f>
        <v>0</v>
      </c>
      <c r="BQ337" s="26"/>
      <c r="BR337" s="26">
        <f t="shared" ref="BR337:BR342" si="1352">BQ337*D337*E337*F337*H337*$BR$6</f>
        <v>0</v>
      </c>
      <c r="BS337" s="26"/>
      <c r="BT337" s="26">
        <f t="shared" ref="BT337:BT342" si="1353">BS337*D337*E337*F337*H337*$BT$6</f>
        <v>0</v>
      </c>
      <c r="BU337" s="26"/>
      <c r="BV337" s="26">
        <f t="shared" ref="BV337:BV342" si="1354">BU337*D337*E337*F337*H337*$BV$6</f>
        <v>0</v>
      </c>
      <c r="BW337" s="26"/>
      <c r="BX337" s="26">
        <f t="shared" ref="BX337:BX342" si="1355">BW337*D337*E337*F337*H337*$BX$6</f>
        <v>0</v>
      </c>
      <c r="BY337" s="26"/>
      <c r="BZ337" s="26">
        <f t="shared" ref="BZ337:BZ342" si="1356">BY337*D337*E337*F337*H337*$BZ$6</f>
        <v>0</v>
      </c>
      <c r="CA337" s="26"/>
      <c r="CB337" s="26">
        <f t="shared" ref="CB337:CB342" si="1357">CA337*D337*E337*F337*H337*$CB$6</f>
        <v>0</v>
      </c>
      <c r="CC337" s="26"/>
      <c r="CD337" s="26">
        <f t="shared" ref="CD337:CD342" si="1358">CC337*D337*E337*F337*H337*$CD$6</f>
        <v>0</v>
      </c>
      <c r="CE337" s="26"/>
      <c r="CF337" s="26">
        <f t="shared" ref="CF337:CF342" si="1359">CE337*D337*E337*F337*H337*$CF$6</f>
        <v>0</v>
      </c>
      <c r="CG337" s="26"/>
      <c r="CH337" s="26">
        <f t="shared" ref="CH337:CH342" si="1360">CG337*D337*E337*F337*H337*$CH$6</f>
        <v>0</v>
      </c>
      <c r="CI337" s="26"/>
      <c r="CJ337" s="26">
        <f t="shared" ref="CJ337:CJ342" si="1361">CI337*D337*E337*F337*H337*$CJ$6</f>
        <v>0</v>
      </c>
      <c r="CK337" s="26"/>
      <c r="CL337" s="26">
        <f t="shared" ref="CL337:CL342" si="1362">CK337*D337*E337*F337*H337*$CL$6</f>
        <v>0</v>
      </c>
      <c r="CM337" s="27"/>
      <c r="CN337" s="27">
        <f t="shared" ref="CN337:CN342" si="1363">CM337*D337*E337*F337*H337*$CN$6</f>
        <v>0</v>
      </c>
      <c r="CO337" s="26"/>
      <c r="CP337" s="26">
        <f t="shared" ref="CP337:CP342" si="1364">CO337*D337*E337*F337*H337*$CP$6</f>
        <v>0</v>
      </c>
      <c r="CQ337" s="26"/>
      <c r="CR337" s="26">
        <f t="shared" ref="CR337:CR342" si="1365">CQ337*D337*E337*F337*H337*$CR$6</f>
        <v>0</v>
      </c>
      <c r="CS337" s="26"/>
      <c r="CT337" s="26">
        <f t="shared" ref="CT337:CT342" si="1366">CS337*D337*E337*F337*H337*$CT$6</f>
        <v>0</v>
      </c>
      <c r="CU337" s="26">
        <v>1</v>
      </c>
      <c r="CV337" s="26">
        <f t="shared" ref="CV337:CV342" si="1367">CU337*D337*E337*F337*H337*$CV$6</f>
        <v>81232.478208</v>
      </c>
      <c r="CW337" s="26">
        <v>1</v>
      </c>
      <c r="CX337" s="26">
        <f t="shared" ref="CX337:CX342" si="1368">CW337*D337*E337*F337*H337*$CX$6</f>
        <v>81232.478208</v>
      </c>
      <c r="CY337" s="26"/>
      <c r="CZ337" s="26">
        <f t="shared" ref="CZ337:CZ342" si="1369">CY337*D337*E337*F337*H337*$CZ$6</f>
        <v>0</v>
      </c>
      <c r="DA337" s="26"/>
      <c r="DB337" s="26">
        <f t="shared" ref="DB337:DB342" si="1370">DA337*D337*E337*F337*H337*$DB$6</f>
        <v>0</v>
      </c>
      <c r="DC337" s="26"/>
      <c r="DD337" s="26">
        <f t="shared" ref="DD337:DD342" si="1371">DC337*D337*E337*F337*I337*$DD$6</f>
        <v>0</v>
      </c>
      <c r="DE337" s="26"/>
      <c r="DF337" s="26">
        <f t="shared" ref="DF337:DF342" si="1372">DE337*D337*E337*F337*J337*$DF$6</f>
        <v>0</v>
      </c>
      <c r="DG337" s="26"/>
      <c r="DH337" s="26"/>
      <c r="DI337" s="26"/>
      <c r="DJ337" s="26"/>
      <c r="DK337" s="26"/>
      <c r="DL337" s="26">
        <f t="shared" ref="DL337:DL342" si="1373">DK337*D337*E337*F337*G337*$DL$6</f>
        <v>0</v>
      </c>
      <c r="DM337" s="26"/>
      <c r="DN337" s="26"/>
      <c r="DO337" s="26"/>
      <c r="DP337" s="26"/>
      <c r="DQ337" s="32">
        <f t="shared" ref="DQ337:DR342" si="1374">SUM(K337,M337,O337,Q337,S337,U337,W337,Y337,AA337,AC337,AE337,AG337,AI337,AK337,AM337,AO337,AQ337,AS337,AU337,AW337,AY337,BA337,BC337,BE337,BG337,BI337,BK337,BM337,BO337,BQ337,BS337,BU337,BW337,BY337,CA337,CC337,CE337,CG337,CI337,CK337,CM337,CO337,CQ337,CS337,CU337,CW337,CY337,DA337,DC337,DE337,DI337,DG337,DK337,DM337,DO337)</f>
        <v>2</v>
      </c>
      <c r="DR337" s="32">
        <f t="shared" si="1374"/>
        <v>162464.956416</v>
      </c>
    </row>
    <row r="338" spans="1:122" s="6" customFormat="1" ht="30" x14ac:dyDescent="0.25">
      <c r="A338" s="33"/>
      <c r="B338" s="35">
        <v>295</v>
      </c>
      <c r="C338" s="23" t="s">
        <v>400</v>
      </c>
      <c r="D338" s="24">
        <f t="shared" si="1315"/>
        <v>18150.400000000001</v>
      </c>
      <c r="E338" s="30">
        <v>5.35</v>
      </c>
      <c r="F338" s="25">
        <v>1</v>
      </c>
      <c r="G338" s="24">
        <v>1.4</v>
      </c>
      <c r="H338" s="24">
        <v>1.68</v>
      </c>
      <c r="I338" s="24">
        <v>2.23</v>
      </c>
      <c r="J338" s="24">
        <v>2.39</v>
      </c>
      <c r="K338" s="26"/>
      <c r="L338" s="26">
        <f t="shared" si="1323"/>
        <v>0</v>
      </c>
      <c r="M338" s="26"/>
      <c r="N338" s="26">
        <f t="shared" si="1324"/>
        <v>0</v>
      </c>
      <c r="O338" s="26"/>
      <c r="P338" s="26">
        <f t="shared" si="1325"/>
        <v>0</v>
      </c>
      <c r="Q338" s="26"/>
      <c r="R338" s="26">
        <f t="shared" si="1326"/>
        <v>0</v>
      </c>
      <c r="S338" s="26"/>
      <c r="T338" s="26">
        <f t="shared" si="1327"/>
        <v>0</v>
      </c>
      <c r="U338" s="26">
        <v>300</v>
      </c>
      <c r="V338" s="26">
        <f t="shared" si="1328"/>
        <v>44862343.679999992</v>
      </c>
      <c r="W338" s="26"/>
      <c r="X338" s="26">
        <f t="shared" si="1329"/>
        <v>0</v>
      </c>
      <c r="Y338" s="26"/>
      <c r="Z338" s="26">
        <f t="shared" si="1330"/>
        <v>0</v>
      </c>
      <c r="AA338" s="26"/>
      <c r="AB338" s="26">
        <f t="shared" si="1331"/>
        <v>0</v>
      </c>
      <c r="AC338" s="26"/>
      <c r="AD338" s="26">
        <f t="shared" si="1332"/>
        <v>0</v>
      </c>
      <c r="AE338" s="26"/>
      <c r="AF338" s="26">
        <f t="shared" si="1333"/>
        <v>0</v>
      </c>
      <c r="AG338" s="26"/>
      <c r="AH338" s="26">
        <f t="shared" si="1334"/>
        <v>0</v>
      </c>
      <c r="AI338" s="26"/>
      <c r="AJ338" s="26">
        <f t="shared" si="1335"/>
        <v>0</v>
      </c>
      <c r="AK338" s="26"/>
      <c r="AL338" s="26">
        <f t="shared" si="1336"/>
        <v>0</v>
      </c>
      <c r="AM338" s="26"/>
      <c r="AN338" s="26">
        <f t="shared" si="1337"/>
        <v>0</v>
      </c>
      <c r="AO338" s="26"/>
      <c r="AP338" s="26">
        <f t="shared" si="1338"/>
        <v>0</v>
      </c>
      <c r="AQ338" s="26"/>
      <c r="AR338" s="26">
        <f t="shared" si="1339"/>
        <v>0</v>
      </c>
      <c r="AS338" s="26"/>
      <c r="AT338" s="26">
        <f t="shared" si="1340"/>
        <v>0</v>
      </c>
      <c r="AU338" s="26"/>
      <c r="AV338" s="26">
        <f t="shared" si="1341"/>
        <v>0</v>
      </c>
      <c r="AW338" s="26"/>
      <c r="AX338" s="26">
        <f t="shared" si="1342"/>
        <v>0</v>
      </c>
      <c r="AY338" s="26"/>
      <c r="AZ338" s="26">
        <f t="shared" si="1343"/>
        <v>0</v>
      </c>
      <c r="BA338" s="26"/>
      <c r="BB338" s="26">
        <f t="shared" si="1344"/>
        <v>0</v>
      </c>
      <c r="BC338" s="26"/>
      <c r="BD338" s="26">
        <f t="shared" si="1345"/>
        <v>0</v>
      </c>
      <c r="BE338" s="26"/>
      <c r="BF338" s="26">
        <f t="shared" si="1346"/>
        <v>0</v>
      </c>
      <c r="BG338" s="26"/>
      <c r="BH338" s="26">
        <f t="shared" si="1347"/>
        <v>0</v>
      </c>
      <c r="BI338" s="26"/>
      <c r="BJ338" s="26">
        <f t="shared" si="1348"/>
        <v>0</v>
      </c>
      <c r="BK338" s="26"/>
      <c r="BL338" s="26">
        <f t="shared" si="1349"/>
        <v>0</v>
      </c>
      <c r="BM338" s="26"/>
      <c r="BN338" s="26">
        <f t="shared" si="1350"/>
        <v>0</v>
      </c>
      <c r="BO338" s="26"/>
      <c r="BP338" s="26">
        <f t="shared" si="1351"/>
        <v>0</v>
      </c>
      <c r="BQ338" s="26"/>
      <c r="BR338" s="26">
        <f t="shared" si="1352"/>
        <v>0</v>
      </c>
      <c r="BS338" s="26"/>
      <c r="BT338" s="26">
        <f t="shared" si="1353"/>
        <v>0</v>
      </c>
      <c r="BU338" s="26"/>
      <c r="BV338" s="26">
        <f t="shared" si="1354"/>
        <v>0</v>
      </c>
      <c r="BW338" s="26"/>
      <c r="BX338" s="26">
        <f t="shared" si="1355"/>
        <v>0</v>
      </c>
      <c r="BY338" s="26"/>
      <c r="BZ338" s="26">
        <f t="shared" si="1356"/>
        <v>0</v>
      </c>
      <c r="CA338" s="26"/>
      <c r="CB338" s="26">
        <f t="shared" si="1357"/>
        <v>0</v>
      </c>
      <c r="CC338" s="26"/>
      <c r="CD338" s="26">
        <f t="shared" si="1358"/>
        <v>0</v>
      </c>
      <c r="CE338" s="26"/>
      <c r="CF338" s="26">
        <f t="shared" si="1359"/>
        <v>0</v>
      </c>
      <c r="CG338" s="26"/>
      <c r="CH338" s="26">
        <f t="shared" si="1360"/>
        <v>0</v>
      </c>
      <c r="CI338" s="26"/>
      <c r="CJ338" s="26">
        <f t="shared" si="1361"/>
        <v>0</v>
      </c>
      <c r="CK338" s="26"/>
      <c r="CL338" s="26">
        <f t="shared" si="1362"/>
        <v>0</v>
      </c>
      <c r="CM338" s="27"/>
      <c r="CN338" s="27">
        <f t="shared" si="1363"/>
        <v>0</v>
      </c>
      <c r="CO338" s="26"/>
      <c r="CP338" s="26">
        <f t="shared" si="1364"/>
        <v>0</v>
      </c>
      <c r="CQ338" s="26"/>
      <c r="CR338" s="26">
        <f t="shared" si="1365"/>
        <v>0</v>
      </c>
      <c r="CS338" s="26"/>
      <c r="CT338" s="26">
        <f t="shared" si="1366"/>
        <v>0</v>
      </c>
      <c r="CU338" s="26"/>
      <c r="CV338" s="26">
        <f t="shared" si="1367"/>
        <v>0</v>
      </c>
      <c r="CW338" s="26"/>
      <c r="CX338" s="26">
        <f t="shared" si="1368"/>
        <v>0</v>
      </c>
      <c r="CY338" s="26"/>
      <c r="CZ338" s="26">
        <f t="shared" si="1369"/>
        <v>0</v>
      </c>
      <c r="DA338" s="26"/>
      <c r="DB338" s="26">
        <f t="shared" si="1370"/>
        <v>0</v>
      </c>
      <c r="DC338" s="26"/>
      <c r="DD338" s="26">
        <f t="shared" si="1371"/>
        <v>0</v>
      </c>
      <c r="DE338" s="26"/>
      <c r="DF338" s="26">
        <f t="shared" si="1372"/>
        <v>0</v>
      </c>
      <c r="DG338" s="26"/>
      <c r="DH338" s="26"/>
      <c r="DI338" s="26"/>
      <c r="DJ338" s="26"/>
      <c r="DK338" s="26"/>
      <c r="DL338" s="26">
        <f t="shared" si="1373"/>
        <v>0</v>
      </c>
      <c r="DM338" s="26"/>
      <c r="DN338" s="26"/>
      <c r="DO338" s="26"/>
      <c r="DP338" s="26"/>
      <c r="DQ338" s="32">
        <f t="shared" si="1374"/>
        <v>300</v>
      </c>
      <c r="DR338" s="32">
        <f t="shared" si="1374"/>
        <v>44862343.679999992</v>
      </c>
    </row>
    <row r="339" spans="1:122" ht="30" x14ac:dyDescent="0.25">
      <c r="A339" s="28"/>
      <c r="B339" s="29">
        <v>296</v>
      </c>
      <c r="C339" s="23" t="s">
        <v>401</v>
      </c>
      <c r="D339" s="24">
        <f t="shared" si="1315"/>
        <v>18150.400000000001</v>
      </c>
      <c r="E339" s="30">
        <v>0.32</v>
      </c>
      <c r="F339" s="25">
        <v>1</v>
      </c>
      <c r="G339" s="24">
        <v>1.4</v>
      </c>
      <c r="H339" s="24">
        <v>1.68</v>
      </c>
      <c r="I339" s="24">
        <v>2.23</v>
      </c>
      <c r="J339" s="24">
        <v>2.39</v>
      </c>
      <c r="K339" s="26"/>
      <c r="L339" s="26">
        <f t="shared" si="1323"/>
        <v>0</v>
      </c>
      <c r="M339" s="26">
        <v>4</v>
      </c>
      <c r="N339" s="26">
        <f t="shared" si="1324"/>
        <v>42283.171840000003</v>
      </c>
      <c r="O339" s="26">
        <v>0</v>
      </c>
      <c r="P339" s="26">
        <f t="shared" si="1325"/>
        <v>0</v>
      </c>
      <c r="Q339" s="26">
        <v>0</v>
      </c>
      <c r="R339" s="26">
        <f t="shared" si="1326"/>
        <v>0</v>
      </c>
      <c r="S339" s="26"/>
      <c r="T339" s="26">
        <f t="shared" si="1327"/>
        <v>0</v>
      </c>
      <c r="U339" s="26"/>
      <c r="V339" s="26">
        <f t="shared" si="1328"/>
        <v>0</v>
      </c>
      <c r="W339" s="26">
        <v>0</v>
      </c>
      <c r="X339" s="26">
        <f t="shared" si="1329"/>
        <v>0</v>
      </c>
      <c r="Y339" s="26">
        <v>0</v>
      </c>
      <c r="Z339" s="26">
        <f t="shared" si="1330"/>
        <v>0</v>
      </c>
      <c r="AA339" s="26">
        <v>0</v>
      </c>
      <c r="AB339" s="26">
        <f t="shared" si="1331"/>
        <v>0</v>
      </c>
      <c r="AC339" s="26"/>
      <c r="AD339" s="26">
        <f t="shared" si="1332"/>
        <v>0</v>
      </c>
      <c r="AE339" s="26"/>
      <c r="AF339" s="26">
        <f t="shared" si="1333"/>
        <v>0</v>
      </c>
      <c r="AG339" s="26">
        <v>12</v>
      </c>
      <c r="AH339" s="26">
        <f t="shared" si="1334"/>
        <v>99528.081408000013</v>
      </c>
      <c r="AI339" s="26">
        <v>0</v>
      </c>
      <c r="AJ339" s="26">
        <f t="shared" si="1335"/>
        <v>0</v>
      </c>
      <c r="AK339" s="26">
        <v>0</v>
      </c>
      <c r="AL339" s="26">
        <f t="shared" si="1336"/>
        <v>0</v>
      </c>
      <c r="AM339" s="26"/>
      <c r="AN339" s="26">
        <f t="shared" si="1337"/>
        <v>0</v>
      </c>
      <c r="AO339" s="26">
        <v>0</v>
      </c>
      <c r="AP339" s="26">
        <f t="shared" si="1338"/>
        <v>0</v>
      </c>
      <c r="AQ339" s="26">
        <v>0</v>
      </c>
      <c r="AR339" s="26">
        <f t="shared" si="1339"/>
        <v>0</v>
      </c>
      <c r="AS339" s="26"/>
      <c r="AT339" s="26">
        <f t="shared" si="1340"/>
        <v>0</v>
      </c>
      <c r="AU339" s="26"/>
      <c r="AV339" s="26">
        <f t="shared" si="1341"/>
        <v>0</v>
      </c>
      <c r="AW339" s="26">
        <v>0</v>
      </c>
      <c r="AX339" s="26">
        <f t="shared" si="1342"/>
        <v>0</v>
      </c>
      <c r="AY339" s="26">
        <v>0</v>
      </c>
      <c r="AZ339" s="26">
        <f t="shared" si="1343"/>
        <v>0</v>
      </c>
      <c r="BA339" s="26">
        <v>0</v>
      </c>
      <c r="BB339" s="26">
        <f t="shared" si="1344"/>
        <v>0</v>
      </c>
      <c r="BC339" s="26">
        <v>0</v>
      </c>
      <c r="BD339" s="26">
        <f t="shared" si="1345"/>
        <v>0</v>
      </c>
      <c r="BE339" s="26">
        <v>0</v>
      </c>
      <c r="BF339" s="26">
        <f t="shared" si="1346"/>
        <v>0</v>
      </c>
      <c r="BG339" s="26"/>
      <c r="BH339" s="26">
        <f t="shared" si="1347"/>
        <v>0</v>
      </c>
      <c r="BI339" s="26">
        <v>0</v>
      </c>
      <c r="BJ339" s="26">
        <f t="shared" si="1348"/>
        <v>0</v>
      </c>
      <c r="BK339" s="26">
        <v>0</v>
      </c>
      <c r="BL339" s="26">
        <f t="shared" si="1349"/>
        <v>0</v>
      </c>
      <c r="BM339" s="26">
        <v>0</v>
      </c>
      <c r="BN339" s="26">
        <f t="shared" si="1350"/>
        <v>0</v>
      </c>
      <c r="BO339" s="26">
        <v>0</v>
      </c>
      <c r="BP339" s="26">
        <f t="shared" si="1351"/>
        <v>0</v>
      </c>
      <c r="BQ339" s="26">
        <v>0</v>
      </c>
      <c r="BR339" s="26">
        <f t="shared" si="1352"/>
        <v>0</v>
      </c>
      <c r="BS339" s="26"/>
      <c r="BT339" s="26">
        <f t="shared" si="1353"/>
        <v>0</v>
      </c>
      <c r="BU339" s="26"/>
      <c r="BV339" s="26">
        <f t="shared" si="1354"/>
        <v>0</v>
      </c>
      <c r="BW339" s="26">
        <v>4</v>
      </c>
      <c r="BX339" s="26">
        <f t="shared" si="1355"/>
        <v>37469.395353600004</v>
      </c>
      <c r="BY339" s="26"/>
      <c r="BZ339" s="26">
        <f t="shared" si="1356"/>
        <v>0</v>
      </c>
      <c r="CA339" s="26">
        <v>28</v>
      </c>
      <c r="CB339" s="26">
        <f t="shared" si="1357"/>
        <v>262285.76747520006</v>
      </c>
      <c r="CC339" s="26">
        <v>4</v>
      </c>
      <c r="CD339" s="26">
        <f t="shared" si="1358"/>
        <v>39616.079462400005</v>
      </c>
      <c r="CE339" s="26"/>
      <c r="CF339" s="26">
        <f t="shared" si="1359"/>
        <v>0</v>
      </c>
      <c r="CG339" s="26">
        <v>0</v>
      </c>
      <c r="CH339" s="26">
        <f t="shared" si="1360"/>
        <v>0</v>
      </c>
      <c r="CI339" s="26"/>
      <c r="CJ339" s="26">
        <f t="shared" si="1361"/>
        <v>0</v>
      </c>
      <c r="CK339" s="26">
        <v>0</v>
      </c>
      <c r="CL339" s="26">
        <f t="shared" si="1362"/>
        <v>0</v>
      </c>
      <c r="CM339" s="27"/>
      <c r="CN339" s="27">
        <f t="shared" si="1363"/>
        <v>0</v>
      </c>
      <c r="CO339" s="26">
        <v>5</v>
      </c>
      <c r="CP339" s="26">
        <f t="shared" si="1364"/>
        <v>50739.806207999995</v>
      </c>
      <c r="CQ339" s="26">
        <v>0</v>
      </c>
      <c r="CR339" s="26">
        <f t="shared" si="1365"/>
        <v>0</v>
      </c>
      <c r="CS339" s="26">
        <v>0</v>
      </c>
      <c r="CT339" s="26">
        <f t="shared" si="1366"/>
        <v>0</v>
      </c>
      <c r="CU339" s="26">
        <v>0</v>
      </c>
      <c r="CV339" s="26">
        <f t="shared" si="1367"/>
        <v>0</v>
      </c>
      <c r="CW339" s="26">
        <v>0</v>
      </c>
      <c r="CX339" s="26">
        <f t="shared" si="1368"/>
        <v>0</v>
      </c>
      <c r="CY339" s="26">
        <v>0</v>
      </c>
      <c r="CZ339" s="26">
        <f t="shared" si="1369"/>
        <v>0</v>
      </c>
      <c r="DA339" s="26">
        <v>0</v>
      </c>
      <c r="DB339" s="26">
        <f t="shared" si="1370"/>
        <v>0</v>
      </c>
      <c r="DC339" s="26">
        <v>0</v>
      </c>
      <c r="DD339" s="26">
        <f t="shared" si="1371"/>
        <v>0</v>
      </c>
      <c r="DE339" s="26">
        <v>35</v>
      </c>
      <c r="DF339" s="26">
        <f t="shared" si="1372"/>
        <v>680189.87008000002</v>
      </c>
      <c r="DG339" s="26"/>
      <c r="DH339" s="26"/>
      <c r="DI339" s="26"/>
      <c r="DJ339" s="26"/>
      <c r="DK339" s="26"/>
      <c r="DL339" s="26">
        <f t="shared" si="1373"/>
        <v>0</v>
      </c>
      <c r="DM339" s="26"/>
      <c r="DN339" s="26"/>
      <c r="DO339" s="26"/>
      <c r="DP339" s="26"/>
      <c r="DQ339" s="32">
        <f t="shared" si="1374"/>
        <v>92</v>
      </c>
      <c r="DR339" s="32">
        <f t="shared" si="1374"/>
        <v>1212112.1718272001</v>
      </c>
    </row>
    <row r="340" spans="1:122" ht="45" x14ac:dyDescent="0.25">
      <c r="A340" s="28"/>
      <c r="B340" s="35">
        <v>297</v>
      </c>
      <c r="C340" s="23" t="s">
        <v>402</v>
      </c>
      <c r="D340" s="24">
        <f t="shared" si="1315"/>
        <v>18150.400000000001</v>
      </c>
      <c r="E340" s="30">
        <v>0.46</v>
      </c>
      <c r="F340" s="25">
        <v>1</v>
      </c>
      <c r="G340" s="24">
        <v>1.4</v>
      </c>
      <c r="H340" s="24">
        <v>1.68</v>
      </c>
      <c r="I340" s="24">
        <v>2.23</v>
      </c>
      <c r="J340" s="24">
        <v>2.39</v>
      </c>
      <c r="K340" s="26"/>
      <c r="L340" s="26">
        <f t="shared" si="1323"/>
        <v>0</v>
      </c>
      <c r="M340" s="26">
        <v>2</v>
      </c>
      <c r="N340" s="26">
        <f t="shared" si="1324"/>
        <v>30391.029760000005</v>
      </c>
      <c r="O340" s="26"/>
      <c r="P340" s="26">
        <f t="shared" si="1325"/>
        <v>0</v>
      </c>
      <c r="Q340" s="26"/>
      <c r="R340" s="26">
        <f t="shared" si="1326"/>
        <v>0</v>
      </c>
      <c r="S340" s="26">
        <v>0</v>
      </c>
      <c r="T340" s="26">
        <f t="shared" si="1327"/>
        <v>0</v>
      </c>
      <c r="U340" s="26"/>
      <c r="V340" s="26">
        <f t="shared" si="1328"/>
        <v>0</v>
      </c>
      <c r="W340" s="26">
        <v>0</v>
      </c>
      <c r="X340" s="26">
        <f t="shared" si="1329"/>
        <v>0</v>
      </c>
      <c r="Y340" s="26">
        <v>0</v>
      </c>
      <c r="Z340" s="26">
        <f t="shared" si="1330"/>
        <v>0</v>
      </c>
      <c r="AA340" s="26">
        <v>0</v>
      </c>
      <c r="AB340" s="26">
        <f t="shared" si="1331"/>
        <v>0</v>
      </c>
      <c r="AC340" s="26">
        <v>0</v>
      </c>
      <c r="AD340" s="26">
        <f t="shared" si="1332"/>
        <v>0</v>
      </c>
      <c r="AE340" s="26">
        <v>0</v>
      </c>
      <c r="AF340" s="26">
        <f t="shared" si="1333"/>
        <v>0</v>
      </c>
      <c r="AG340" s="26">
        <v>1</v>
      </c>
      <c r="AH340" s="26">
        <f t="shared" si="1334"/>
        <v>11922.634752000002</v>
      </c>
      <c r="AI340" s="26"/>
      <c r="AJ340" s="26">
        <f t="shared" si="1335"/>
        <v>0</v>
      </c>
      <c r="AK340" s="26">
        <v>0</v>
      </c>
      <c r="AL340" s="26">
        <f t="shared" si="1336"/>
        <v>0</v>
      </c>
      <c r="AM340" s="26"/>
      <c r="AN340" s="26">
        <f t="shared" si="1337"/>
        <v>0</v>
      </c>
      <c r="AO340" s="26">
        <v>0</v>
      </c>
      <c r="AP340" s="26">
        <f t="shared" si="1338"/>
        <v>0</v>
      </c>
      <c r="AQ340" s="26">
        <v>0</v>
      </c>
      <c r="AR340" s="26">
        <f t="shared" si="1339"/>
        <v>0</v>
      </c>
      <c r="AS340" s="26"/>
      <c r="AT340" s="26">
        <f t="shared" si="1340"/>
        <v>0</v>
      </c>
      <c r="AU340" s="26"/>
      <c r="AV340" s="26">
        <f t="shared" si="1341"/>
        <v>0</v>
      </c>
      <c r="AW340" s="26">
        <v>0</v>
      </c>
      <c r="AX340" s="26">
        <f t="shared" si="1342"/>
        <v>0</v>
      </c>
      <c r="AY340" s="26">
        <v>0</v>
      </c>
      <c r="AZ340" s="26">
        <f t="shared" si="1343"/>
        <v>0</v>
      </c>
      <c r="BA340" s="26">
        <v>0</v>
      </c>
      <c r="BB340" s="26">
        <f t="shared" si="1344"/>
        <v>0</v>
      </c>
      <c r="BC340" s="26">
        <v>0</v>
      </c>
      <c r="BD340" s="26">
        <f t="shared" si="1345"/>
        <v>0</v>
      </c>
      <c r="BE340" s="26"/>
      <c r="BF340" s="26">
        <f t="shared" si="1346"/>
        <v>0</v>
      </c>
      <c r="BG340" s="26">
        <v>0</v>
      </c>
      <c r="BH340" s="26">
        <f t="shared" si="1347"/>
        <v>0</v>
      </c>
      <c r="BI340" s="26">
        <v>0</v>
      </c>
      <c r="BJ340" s="26">
        <f t="shared" si="1348"/>
        <v>0</v>
      </c>
      <c r="BK340" s="26">
        <v>0</v>
      </c>
      <c r="BL340" s="26">
        <f t="shared" si="1349"/>
        <v>0</v>
      </c>
      <c r="BM340" s="26"/>
      <c r="BN340" s="26">
        <f t="shared" si="1350"/>
        <v>0</v>
      </c>
      <c r="BO340" s="26"/>
      <c r="BP340" s="26">
        <f t="shared" si="1351"/>
        <v>0</v>
      </c>
      <c r="BQ340" s="26">
        <v>0</v>
      </c>
      <c r="BR340" s="26">
        <f t="shared" si="1352"/>
        <v>0</v>
      </c>
      <c r="BS340" s="26">
        <v>5</v>
      </c>
      <c r="BT340" s="26">
        <f t="shared" si="1353"/>
        <v>67327.819775999989</v>
      </c>
      <c r="BU340" s="26">
        <v>9</v>
      </c>
      <c r="BV340" s="26">
        <f t="shared" si="1354"/>
        <v>176735.52691199997</v>
      </c>
      <c r="BW340" s="26">
        <v>2</v>
      </c>
      <c r="BX340" s="26">
        <f t="shared" si="1355"/>
        <v>26931.127910400002</v>
      </c>
      <c r="BY340" s="26"/>
      <c r="BZ340" s="26">
        <f t="shared" si="1356"/>
        <v>0</v>
      </c>
      <c r="CA340" s="26"/>
      <c r="CB340" s="26">
        <f t="shared" si="1357"/>
        <v>0</v>
      </c>
      <c r="CC340" s="26">
        <v>37</v>
      </c>
      <c r="CD340" s="26">
        <f t="shared" si="1358"/>
        <v>526770.05660160002</v>
      </c>
      <c r="CE340" s="26">
        <v>1</v>
      </c>
      <c r="CF340" s="26">
        <f t="shared" si="1359"/>
        <v>14237.0285568</v>
      </c>
      <c r="CG340" s="26">
        <v>0</v>
      </c>
      <c r="CH340" s="26">
        <f t="shared" si="1360"/>
        <v>0</v>
      </c>
      <c r="CI340" s="26"/>
      <c r="CJ340" s="26">
        <f t="shared" si="1361"/>
        <v>0</v>
      </c>
      <c r="CK340" s="26">
        <v>6</v>
      </c>
      <c r="CL340" s="26">
        <f t="shared" si="1362"/>
        <v>87526.165708800007</v>
      </c>
      <c r="CM340" s="27"/>
      <c r="CN340" s="27">
        <f t="shared" si="1363"/>
        <v>0</v>
      </c>
      <c r="CO340" s="26">
        <v>7</v>
      </c>
      <c r="CP340" s="26">
        <f t="shared" si="1364"/>
        <v>102113.85999360002</v>
      </c>
      <c r="CQ340" s="26">
        <v>0</v>
      </c>
      <c r="CR340" s="26">
        <f t="shared" si="1365"/>
        <v>0</v>
      </c>
      <c r="CS340" s="26">
        <v>0</v>
      </c>
      <c r="CT340" s="26">
        <f t="shared" si="1366"/>
        <v>0</v>
      </c>
      <c r="CU340" s="26"/>
      <c r="CV340" s="26">
        <f t="shared" si="1367"/>
        <v>0</v>
      </c>
      <c r="CW340" s="26">
        <v>0</v>
      </c>
      <c r="CX340" s="26">
        <f t="shared" si="1368"/>
        <v>0</v>
      </c>
      <c r="CY340" s="26"/>
      <c r="CZ340" s="26">
        <f t="shared" si="1369"/>
        <v>0</v>
      </c>
      <c r="DA340" s="26"/>
      <c r="DB340" s="26">
        <f t="shared" si="1370"/>
        <v>0</v>
      </c>
      <c r="DC340" s="26"/>
      <c r="DD340" s="26">
        <f t="shared" si="1371"/>
        <v>0</v>
      </c>
      <c r="DE340" s="26">
        <v>5</v>
      </c>
      <c r="DF340" s="26">
        <f t="shared" si="1372"/>
        <v>139681.84831999999</v>
      </c>
      <c r="DG340" s="26"/>
      <c r="DH340" s="26"/>
      <c r="DI340" s="26"/>
      <c r="DJ340" s="26"/>
      <c r="DK340" s="26"/>
      <c r="DL340" s="26">
        <f t="shared" si="1373"/>
        <v>0</v>
      </c>
      <c r="DM340" s="26"/>
      <c r="DN340" s="26"/>
      <c r="DO340" s="26"/>
      <c r="DP340" s="26"/>
      <c r="DQ340" s="32">
        <f t="shared" si="1374"/>
        <v>75</v>
      </c>
      <c r="DR340" s="32">
        <f t="shared" si="1374"/>
        <v>1183637.0982911999</v>
      </c>
    </row>
    <row r="341" spans="1:122" x14ac:dyDescent="0.25">
      <c r="A341" s="28"/>
      <c r="B341" s="29">
        <v>298</v>
      </c>
      <c r="C341" s="23" t="s">
        <v>403</v>
      </c>
      <c r="D341" s="24">
        <f t="shared" si="1315"/>
        <v>18150.400000000001</v>
      </c>
      <c r="E341" s="30">
        <v>8.4</v>
      </c>
      <c r="F341" s="25">
        <v>1</v>
      </c>
      <c r="G341" s="24">
        <v>1.4</v>
      </c>
      <c r="H341" s="24">
        <v>1.68</v>
      </c>
      <c r="I341" s="24">
        <v>2.23</v>
      </c>
      <c r="J341" s="24">
        <v>2.39</v>
      </c>
      <c r="K341" s="26"/>
      <c r="L341" s="26">
        <f t="shared" si="1323"/>
        <v>0</v>
      </c>
      <c r="M341" s="26"/>
      <c r="N341" s="26">
        <f t="shared" si="1324"/>
        <v>0</v>
      </c>
      <c r="O341" s="26"/>
      <c r="P341" s="26">
        <f t="shared" si="1325"/>
        <v>0</v>
      </c>
      <c r="Q341" s="26"/>
      <c r="R341" s="26">
        <f t="shared" si="1326"/>
        <v>0</v>
      </c>
      <c r="S341" s="26"/>
      <c r="T341" s="26">
        <f t="shared" si="1327"/>
        <v>0</v>
      </c>
      <c r="U341" s="26"/>
      <c r="V341" s="26">
        <f t="shared" si="1328"/>
        <v>0</v>
      </c>
      <c r="W341" s="26"/>
      <c r="X341" s="26">
        <f t="shared" si="1329"/>
        <v>0</v>
      </c>
      <c r="Y341" s="26"/>
      <c r="Z341" s="26">
        <f t="shared" si="1330"/>
        <v>0</v>
      </c>
      <c r="AA341" s="26"/>
      <c r="AB341" s="26">
        <f t="shared" si="1331"/>
        <v>0</v>
      </c>
      <c r="AC341" s="26"/>
      <c r="AD341" s="26">
        <f t="shared" si="1332"/>
        <v>0</v>
      </c>
      <c r="AE341" s="26"/>
      <c r="AF341" s="26">
        <f t="shared" si="1333"/>
        <v>0</v>
      </c>
      <c r="AG341" s="26"/>
      <c r="AH341" s="26">
        <f t="shared" si="1334"/>
        <v>0</v>
      </c>
      <c r="AI341" s="26"/>
      <c r="AJ341" s="26">
        <f t="shared" si="1335"/>
        <v>0</v>
      </c>
      <c r="AK341" s="26"/>
      <c r="AL341" s="26">
        <f t="shared" si="1336"/>
        <v>0</v>
      </c>
      <c r="AM341" s="26"/>
      <c r="AN341" s="26">
        <f t="shared" si="1337"/>
        <v>0</v>
      </c>
      <c r="AO341" s="26"/>
      <c r="AP341" s="26">
        <f t="shared" si="1338"/>
        <v>0</v>
      </c>
      <c r="AQ341" s="26"/>
      <c r="AR341" s="26">
        <f t="shared" si="1339"/>
        <v>0</v>
      </c>
      <c r="AS341" s="26"/>
      <c r="AT341" s="26">
        <f t="shared" si="1340"/>
        <v>0</v>
      </c>
      <c r="AU341" s="26"/>
      <c r="AV341" s="26">
        <f t="shared" si="1341"/>
        <v>0</v>
      </c>
      <c r="AW341" s="26"/>
      <c r="AX341" s="26">
        <f t="shared" si="1342"/>
        <v>0</v>
      </c>
      <c r="AY341" s="26"/>
      <c r="AZ341" s="26">
        <f t="shared" si="1343"/>
        <v>0</v>
      </c>
      <c r="BA341" s="26"/>
      <c r="BB341" s="26">
        <f t="shared" si="1344"/>
        <v>0</v>
      </c>
      <c r="BC341" s="26"/>
      <c r="BD341" s="26">
        <f t="shared" si="1345"/>
        <v>0</v>
      </c>
      <c r="BE341" s="26"/>
      <c r="BF341" s="26">
        <f t="shared" si="1346"/>
        <v>0</v>
      </c>
      <c r="BG341" s="26"/>
      <c r="BH341" s="26">
        <f t="shared" si="1347"/>
        <v>0</v>
      </c>
      <c r="BI341" s="26"/>
      <c r="BJ341" s="26">
        <f t="shared" si="1348"/>
        <v>0</v>
      </c>
      <c r="BK341" s="26"/>
      <c r="BL341" s="26">
        <f t="shared" si="1349"/>
        <v>0</v>
      </c>
      <c r="BM341" s="26"/>
      <c r="BN341" s="26">
        <f t="shared" si="1350"/>
        <v>0</v>
      </c>
      <c r="BO341" s="26"/>
      <c r="BP341" s="26">
        <f t="shared" si="1351"/>
        <v>0</v>
      </c>
      <c r="BQ341" s="26"/>
      <c r="BR341" s="26">
        <f t="shared" si="1352"/>
        <v>0</v>
      </c>
      <c r="BS341" s="26"/>
      <c r="BT341" s="26">
        <f t="shared" si="1353"/>
        <v>0</v>
      </c>
      <c r="BU341" s="26"/>
      <c r="BV341" s="26">
        <f t="shared" si="1354"/>
        <v>0</v>
      </c>
      <c r="BW341" s="26"/>
      <c r="BX341" s="26">
        <f t="shared" si="1355"/>
        <v>0</v>
      </c>
      <c r="BY341" s="26"/>
      <c r="BZ341" s="26">
        <f t="shared" si="1356"/>
        <v>0</v>
      </c>
      <c r="CA341" s="26"/>
      <c r="CB341" s="26">
        <f t="shared" si="1357"/>
        <v>0</v>
      </c>
      <c r="CC341" s="26"/>
      <c r="CD341" s="26">
        <f t="shared" si="1358"/>
        <v>0</v>
      </c>
      <c r="CE341" s="26"/>
      <c r="CF341" s="26">
        <f t="shared" si="1359"/>
        <v>0</v>
      </c>
      <c r="CG341" s="26"/>
      <c r="CH341" s="26">
        <f t="shared" si="1360"/>
        <v>0</v>
      </c>
      <c r="CI341" s="26"/>
      <c r="CJ341" s="26">
        <f t="shared" si="1361"/>
        <v>0</v>
      </c>
      <c r="CK341" s="26"/>
      <c r="CL341" s="26">
        <f t="shared" si="1362"/>
        <v>0</v>
      </c>
      <c r="CM341" s="27"/>
      <c r="CN341" s="27">
        <f t="shared" si="1363"/>
        <v>0</v>
      </c>
      <c r="CO341" s="26"/>
      <c r="CP341" s="26">
        <f t="shared" si="1364"/>
        <v>0</v>
      </c>
      <c r="CQ341" s="26"/>
      <c r="CR341" s="26">
        <f t="shared" si="1365"/>
        <v>0</v>
      </c>
      <c r="CS341" s="26"/>
      <c r="CT341" s="26">
        <f t="shared" si="1366"/>
        <v>0</v>
      </c>
      <c r="CU341" s="26"/>
      <c r="CV341" s="26">
        <f t="shared" si="1367"/>
        <v>0</v>
      </c>
      <c r="CW341" s="26"/>
      <c r="CX341" s="26">
        <f t="shared" si="1368"/>
        <v>0</v>
      </c>
      <c r="CY341" s="26"/>
      <c r="CZ341" s="26">
        <f t="shared" si="1369"/>
        <v>0</v>
      </c>
      <c r="DA341" s="26"/>
      <c r="DB341" s="26">
        <f t="shared" si="1370"/>
        <v>0</v>
      </c>
      <c r="DC341" s="26"/>
      <c r="DD341" s="26">
        <f t="shared" si="1371"/>
        <v>0</v>
      </c>
      <c r="DE341" s="26"/>
      <c r="DF341" s="26">
        <f t="shared" si="1372"/>
        <v>0</v>
      </c>
      <c r="DG341" s="26"/>
      <c r="DH341" s="26"/>
      <c r="DI341" s="26"/>
      <c r="DJ341" s="26"/>
      <c r="DK341" s="26"/>
      <c r="DL341" s="26">
        <f t="shared" si="1373"/>
        <v>0</v>
      </c>
      <c r="DM341" s="26"/>
      <c r="DN341" s="26"/>
      <c r="DO341" s="26"/>
      <c r="DP341" s="26"/>
      <c r="DQ341" s="32">
        <f t="shared" si="1374"/>
        <v>0</v>
      </c>
      <c r="DR341" s="32">
        <f t="shared" si="1374"/>
        <v>0</v>
      </c>
    </row>
    <row r="342" spans="1:122" ht="30" x14ac:dyDescent="0.25">
      <c r="A342" s="28"/>
      <c r="B342" s="35">
        <v>299</v>
      </c>
      <c r="C342" s="23" t="s">
        <v>404</v>
      </c>
      <c r="D342" s="24">
        <f t="shared" si="1315"/>
        <v>18150.400000000001</v>
      </c>
      <c r="E342" s="30">
        <v>2.3199999999999998</v>
      </c>
      <c r="F342" s="25">
        <v>1</v>
      </c>
      <c r="G342" s="24">
        <v>1.4</v>
      </c>
      <c r="H342" s="24">
        <v>1.68</v>
      </c>
      <c r="I342" s="24">
        <v>2.23</v>
      </c>
      <c r="J342" s="24">
        <v>2.39</v>
      </c>
      <c r="K342" s="26"/>
      <c r="L342" s="26">
        <f t="shared" si="1323"/>
        <v>0</v>
      </c>
      <c r="M342" s="26"/>
      <c r="N342" s="26">
        <f t="shared" si="1324"/>
        <v>0</v>
      </c>
      <c r="O342" s="26"/>
      <c r="P342" s="26">
        <f t="shared" si="1325"/>
        <v>0</v>
      </c>
      <c r="Q342" s="26"/>
      <c r="R342" s="26">
        <f t="shared" si="1326"/>
        <v>0</v>
      </c>
      <c r="S342" s="26"/>
      <c r="T342" s="26">
        <f t="shared" si="1327"/>
        <v>0</v>
      </c>
      <c r="U342" s="26"/>
      <c r="V342" s="26">
        <f t="shared" si="1328"/>
        <v>0</v>
      </c>
      <c r="W342" s="26"/>
      <c r="X342" s="26">
        <f t="shared" si="1329"/>
        <v>0</v>
      </c>
      <c r="Y342" s="26"/>
      <c r="Z342" s="26">
        <f t="shared" si="1330"/>
        <v>0</v>
      </c>
      <c r="AA342" s="26"/>
      <c r="AB342" s="26">
        <f t="shared" si="1331"/>
        <v>0</v>
      </c>
      <c r="AC342" s="26"/>
      <c r="AD342" s="26">
        <f t="shared" si="1332"/>
        <v>0</v>
      </c>
      <c r="AE342" s="26"/>
      <c r="AF342" s="26">
        <f t="shared" si="1333"/>
        <v>0</v>
      </c>
      <c r="AG342" s="26"/>
      <c r="AH342" s="26">
        <f t="shared" si="1334"/>
        <v>0</v>
      </c>
      <c r="AI342" s="26"/>
      <c r="AJ342" s="26">
        <f t="shared" si="1335"/>
        <v>0</v>
      </c>
      <c r="AK342" s="26"/>
      <c r="AL342" s="26">
        <f t="shared" si="1336"/>
        <v>0</v>
      </c>
      <c r="AM342" s="26"/>
      <c r="AN342" s="26">
        <f t="shared" si="1337"/>
        <v>0</v>
      </c>
      <c r="AO342" s="26"/>
      <c r="AP342" s="26">
        <f t="shared" si="1338"/>
        <v>0</v>
      </c>
      <c r="AQ342" s="26"/>
      <c r="AR342" s="26">
        <f t="shared" si="1339"/>
        <v>0</v>
      </c>
      <c r="AS342" s="26"/>
      <c r="AT342" s="26">
        <f t="shared" si="1340"/>
        <v>0</v>
      </c>
      <c r="AU342" s="26"/>
      <c r="AV342" s="26">
        <f t="shared" si="1341"/>
        <v>0</v>
      </c>
      <c r="AW342" s="26"/>
      <c r="AX342" s="26">
        <f t="shared" si="1342"/>
        <v>0</v>
      </c>
      <c r="AY342" s="26"/>
      <c r="AZ342" s="26">
        <f t="shared" si="1343"/>
        <v>0</v>
      </c>
      <c r="BA342" s="26"/>
      <c r="BB342" s="26">
        <f t="shared" si="1344"/>
        <v>0</v>
      </c>
      <c r="BC342" s="26"/>
      <c r="BD342" s="26">
        <f t="shared" si="1345"/>
        <v>0</v>
      </c>
      <c r="BE342" s="26"/>
      <c r="BF342" s="26">
        <f t="shared" si="1346"/>
        <v>0</v>
      </c>
      <c r="BG342" s="26"/>
      <c r="BH342" s="26">
        <f t="shared" si="1347"/>
        <v>0</v>
      </c>
      <c r="BI342" s="26"/>
      <c r="BJ342" s="26">
        <f t="shared" si="1348"/>
        <v>0</v>
      </c>
      <c r="BK342" s="26"/>
      <c r="BL342" s="26">
        <f t="shared" si="1349"/>
        <v>0</v>
      </c>
      <c r="BM342" s="26"/>
      <c r="BN342" s="26">
        <f t="shared" si="1350"/>
        <v>0</v>
      </c>
      <c r="BO342" s="26"/>
      <c r="BP342" s="26">
        <f t="shared" si="1351"/>
        <v>0</v>
      </c>
      <c r="BQ342" s="26"/>
      <c r="BR342" s="26">
        <f t="shared" si="1352"/>
        <v>0</v>
      </c>
      <c r="BS342" s="26"/>
      <c r="BT342" s="26">
        <f t="shared" si="1353"/>
        <v>0</v>
      </c>
      <c r="BU342" s="26"/>
      <c r="BV342" s="26">
        <f t="shared" si="1354"/>
        <v>0</v>
      </c>
      <c r="BW342" s="26"/>
      <c r="BX342" s="26">
        <f t="shared" si="1355"/>
        <v>0</v>
      </c>
      <c r="BY342" s="26"/>
      <c r="BZ342" s="26">
        <f t="shared" si="1356"/>
        <v>0</v>
      </c>
      <c r="CA342" s="26"/>
      <c r="CB342" s="26">
        <f t="shared" si="1357"/>
        <v>0</v>
      </c>
      <c r="CC342" s="26"/>
      <c r="CD342" s="26">
        <f t="shared" si="1358"/>
        <v>0</v>
      </c>
      <c r="CE342" s="26"/>
      <c r="CF342" s="26">
        <f t="shared" si="1359"/>
        <v>0</v>
      </c>
      <c r="CG342" s="26"/>
      <c r="CH342" s="26">
        <f t="shared" si="1360"/>
        <v>0</v>
      </c>
      <c r="CI342" s="26"/>
      <c r="CJ342" s="26">
        <f t="shared" si="1361"/>
        <v>0</v>
      </c>
      <c r="CK342" s="26"/>
      <c r="CL342" s="26">
        <f t="shared" si="1362"/>
        <v>0</v>
      </c>
      <c r="CM342" s="27"/>
      <c r="CN342" s="27">
        <f t="shared" si="1363"/>
        <v>0</v>
      </c>
      <c r="CO342" s="26"/>
      <c r="CP342" s="26">
        <f t="shared" si="1364"/>
        <v>0</v>
      </c>
      <c r="CQ342" s="26"/>
      <c r="CR342" s="26">
        <f t="shared" si="1365"/>
        <v>0</v>
      </c>
      <c r="CS342" s="26"/>
      <c r="CT342" s="26">
        <f t="shared" si="1366"/>
        <v>0</v>
      </c>
      <c r="CU342" s="26"/>
      <c r="CV342" s="26">
        <f t="shared" si="1367"/>
        <v>0</v>
      </c>
      <c r="CW342" s="26"/>
      <c r="CX342" s="26">
        <f t="shared" si="1368"/>
        <v>0</v>
      </c>
      <c r="CY342" s="26"/>
      <c r="CZ342" s="26">
        <f t="shared" si="1369"/>
        <v>0</v>
      </c>
      <c r="DA342" s="26"/>
      <c r="DB342" s="26">
        <f t="shared" si="1370"/>
        <v>0</v>
      </c>
      <c r="DC342" s="26"/>
      <c r="DD342" s="26">
        <f t="shared" si="1371"/>
        <v>0</v>
      </c>
      <c r="DE342" s="26"/>
      <c r="DF342" s="26">
        <f t="shared" si="1372"/>
        <v>0</v>
      </c>
      <c r="DG342" s="26"/>
      <c r="DH342" s="26"/>
      <c r="DI342" s="26"/>
      <c r="DJ342" s="26"/>
      <c r="DK342" s="26"/>
      <c r="DL342" s="26">
        <f t="shared" si="1373"/>
        <v>0</v>
      </c>
      <c r="DM342" s="26"/>
      <c r="DN342" s="26"/>
      <c r="DO342" s="26"/>
      <c r="DP342" s="26"/>
      <c r="DQ342" s="32">
        <f t="shared" si="1374"/>
        <v>0</v>
      </c>
      <c r="DR342" s="32">
        <f t="shared" si="1374"/>
        <v>0</v>
      </c>
    </row>
    <row r="343" spans="1:122" x14ac:dyDescent="0.25">
      <c r="A343" s="28">
        <v>37</v>
      </c>
      <c r="B343" s="43"/>
      <c r="C343" s="47" t="s">
        <v>405</v>
      </c>
      <c r="D343" s="24">
        <f t="shared" si="1315"/>
        <v>18150.400000000001</v>
      </c>
      <c r="E343" s="50"/>
      <c r="F343" s="25"/>
      <c r="G343" s="24"/>
      <c r="H343" s="24"/>
      <c r="I343" s="24"/>
      <c r="J343" s="24"/>
      <c r="K343" s="31">
        <f t="shared" ref="K343:Z343" si="1375">SUM(K344:K350)</f>
        <v>0</v>
      </c>
      <c r="L343" s="31">
        <f t="shared" si="1375"/>
        <v>0</v>
      </c>
      <c r="M343" s="31">
        <f t="shared" si="1375"/>
        <v>0</v>
      </c>
      <c r="N343" s="31">
        <f t="shared" si="1375"/>
        <v>0</v>
      </c>
      <c r="O343" s="31">
        <f t="shared" si="1375"/>
        <v>0</v>
      </c>
      <c r="P343" s="31">
        <f t="shared" si="1375"/>
        <v>0</v>
      </c>
      <c r="Q343" s="31">
        <f t="shared" si="1375"/>
        <v>0</v>
      </c>
      <c r="R343" s="31">
        <f t="shared" si="1375"/>
        <v>0</v>
      </c>
      <c r="S343" s="31">
        <f t="shared" si="1375"/>
        <v>0</v>
      </c>
      <c r="T343" s="31">
        <f t="shared" si="1375"/>
        <v>0</v>
      </c>
      <c r="U343" s="31">
        <f t="shared" si="1375"/>
        <v>0</v>
      </c>
      <c r="V343" s="31">
        <f t="shared" si="1375"/>
        <v>0</v>
      </c>
      <c r="W343" s="31">
        <f t="shared" si="1375"/>
        <v>0</v>
      </c>
      <c r="X343" s="31">
        <f t="shared" si="1375"/>
        <v>0</v>
      </c>
      <c r="Y343" s="31">
        <f t="shared" si="1375"/>
        <v>0</v>
      </c>
      <c r="Z343" s="31">
        <f t="shared" si="1375"/>
        <v>0</v>
      </c>
      <c r="AA343" s="31">
        <f t="shared" ref="AA343:AP343" si="1376">SUM(AA344:AA350)</f>
        <v>0</v>
      </c>
      <c r="AB343" s="31">
        <f t="shared" si="1376"/>
        <v>0</v>
      </c>
      <c r="AC343" s="31">
        <f t="shared" si="1376"/>
        <v>0</v>
      </c>
      <c r="AD343" s="31">
        <f t="shared" si="1376"/>
        <v>0</v>
      </c>
      <c r="AE343" s="31">
        <f t="shared" si="1376"/>
        <v>0</v>
      </c>
      <c r="AF343" s="31">
        <f t="shared" si="1376"/>
        <v>0</v>
      </c>
      <c r="AG343" s="31">
        <f t="shared" si="1376"/>
        <v>0</v>
      </c>
      <c r="AH343" s="31">
        <f t="shared" si="1376"/>
        <v>0</v>
      </c>
      <c r="AI343" s="31">
        <f t="shared" si="1376"/>
        <v>0</v>
      </c>
      <c r="AJ343" s="31">
        <f t="shared" si="1376"/>
        <v>0</v>
      </c>
      <c r="AK343" s="31">
        <f t="shared" si="1376"/>
        <v>0</v>
      </c>
      <c r="AL343" s="31">
        <f t="shared" si="1376"/>
        <v>0</v>
      </c>
      <c r="AM343" s="31">
        <f t="shared" si="1376"/>
        <v>0</v>
      </c>
      <c r="AN343" s="31">
        <f t="shared" si="1376"/>
        <v>0</v>
      </c>
      <c r="AO343" s="31">
        <f t="shared" si="1376"/>
        <v>0</v>
      </c>
      <c r="AP343" s="31">
        <f t="shared" si="1376"/>
        <v>0</v>
      </c>
      <c r="AQ343" s="31">
        <f t="shared" ref="AQ343:BF343" si="1377">SUM(AQ344:AQ350)</f>
        <v>0</v>
      </c>
      <c r="AR343" s="31">
        <f t="shared" si="1377"/>
        <v>0</v>
      </c>
      <c r="AS343" s="31">
        <f t="shared" si="1377"/>
        <v>0</v>
      </c>
      <c r="AT343" s="31">
        <f t="shared" si="1377"/>
        <v>0</v>
      </c>
      <c r="AU343" s="31">
        <f t="shared" si="1377"/>
        <v>0</v>
      </c>
      <c r="AV343" s="31">
        <f t="shared" si="1377"/>
        <v>0</v>
      </c>
      <c r="AW343" s="31">
        <f t="shared" si="1377"/>
        <v>0</v>
      </c>
      <c r="AX343" s="31">
        <f t="shared" si="1377"/>
        <v>0</v>
      </c>
      <c r="AY343" s="31">
        <f t="shared" si="1377"/>
        <v>0</v>
      </c>
      <c r="AZ343" s="31">
        <f t="shared" si="1377"/>
        <v>0</v>
      </c>
      <c r="BA343" s="31">
        <f t="shared" si="1377"/>
        <v>0</v>
      </c>
      <c r="BB343" s="31">
        <f t="shared" si="1377"/>
        <v>0</v>
      </c>
      <c r="BC343" s="31">
        <f t="shared" si="1377"/>
        <v>0</v>
      </c>
      <c r="BD343" s="31">
        <f t="shared" si="1377"/>
        <v>0</v>
      </c>
      <c r="BE343" s="31">
        <f t="shared" si="1377"/>
        <v>0</v>
      </c>
      <c r="BF343" s="31">
        <f t="shared" si="1377"/>
        <v>0</v>
      </c>
      <c r="BG343" s="31">
        <f t="shared" ref="BG343:BV343" si="1378">SUM(BG344:BG350)</f>
        <v>0</v>
      </c>
      <c r="BH343" s="31">
        <f t="shared" si="1378"/>
        <v>0</v>
      </c>
      <c r="BI343" s="31">
        <f t="shared" si="1378"/>
        <v>0</v>
      </c>
      <c r="BJ343" s="31">
        <f t="shared" si="1378"/>
        <v>0</v>
      </c>
      <c r="BK343" s="31">
        <f t="shared" si="1378"/>
        <v>0</v>
      </c>
      <c r="BL343" s="31">
        <f t="shared" si="1378"/>
        <v>0</v>
      </c>
      <c r="BM343" s="31">
        <f t="shared" si="1378"/>
        <v>0</v>
      </c>
      <c r="BN343" s="31">
        <f t="shared" si="1378"/>
        <v>0</v>
      </c>
      <c r="BO343" s="31">
        <f t="shared" si="1378"/>
        <v>0</v>
      </c>
      <c r="BP343" s="31">
        <f t="shared" si="1378"/>
        <v>0</v>
      </c>
      <c r="BQ343" s="31">
        <f t="shared" si="1378"/>
        <v>0</v>
      </c>
      <c r="BR343" s="31">
        <f t="shared" si="1378"/>
        <v>0</v>
      </c>
      <c r="BS343" s="31">
        <f t="shared" si="1378"/>
        <v>0</v>
      </c>
      <c r="BT343" s="31">
        <f t="shared" si="1378"/>
        <v>0</v>
      </c>
      <c r="BU343" s="31">
        <f t="shared" si="1378"/>
        <v>0</v>
      </c>
      <c r="BV343" s="31">
        <f t="shared" si="1378"/>
        <v>0</v>
      </c>
      <c r="BW343" s="31">
        <f t="shared" ref="BW343:CL343" si="1379">SUM(BW344:BW350)</f>
        <v>0</v>
      </c>
      <c r="BX343" s="31">
        <f t="shared" si="1379"/>
        <v>0</v>
      </c>
      <c r="BY343" s="31">
        <f t="shared" si="1379"/>
        <v>0</v>
      </c>
      <c r="BZ343" s="31">
        <f t="shared" si="1379"/>
        <v>0</v>
      </c>
      <c r="CA343" s="31">
        <f t="shared" si="1379"/>
        <v>0</v>
      </c>
      <c r="CB343" s="31">
        <f t="shared" si="1379"/>
        <v>0</v>
      </c>
      <c r="CC343" s="31">
        <f t="shared" si="1379"/>
        <v>0</v>
      </c>
      <c r="CD343" s="31">
        <f t="shared" si="1379"/>
        <v>0</v>
      </c>
      <c r="CE343" s="31">
        <f t="shared" si="1379"/>
        <v>0</v>
      </c>
      <c r="CF343" s="31">
        <f t="shared" si="1379"/>
        <v>0</v>
      </c>
      <c r="CG343" s="31">
        <f t="shared" si="1379"/>
        <v>0</v>
      </c>
      <c r="CH343" s="31">
        <f t="shared" si="1379"/>
        <v>0</v>
      </c>
      <c r="CI343" s="31">
        <f t="shared" si="1379"/>
        <v>0</v>
      </c>
      <c r="CJ343" s="31">
        <f t="shared" si="1379"/>
        <v>0</v>
      </c>
      <c r="CK343" s="31">
        <f t="shared" si="1379"/>
        <v>0</v>
      </c>
      <c r="CL343" s="31">
        <f t="shared" si="1379"/>
        <v>0</v>
      </c>
      <c r="CM343" s="31">
        <f t="shared" ref="CM343:DB343" si="1380">SUM(CM344:CM350)</f>
        <v>0</v>
      </c>
      <c r="CN343" s="31">
        <f t="shared" si="1380"/>
        <v>0</v>
      </c>
      <c r="CO343" s="31">
        <f t="shared" si="1380"/>
        <v>0</v>
      </c>
      <c r="CP343" s="31">
        <f t="shared" si="1380"/>
        <v>0</v>
      </c>
      <c r="CQ343" s="31">
        <f t="shared" si="1380"/>
        <v>0</v>
      </c>
      <c r="CR343" s="31">
        <f t="shared" si="1380"/>
        <v>0</v>
      </c>
      <c r="CS343" s="31">
        <f t="shared" si="1380"/>
        <v>0</v>
      </c>
      <c r="CT343" s="31">
        <f t="shared" si="1380"/>
        <v>0</v>
      </c>
      <c r="CU343" s="31">
        <f t="shared" si="1380"/>
        <v>0</v>
      </c>
      <c r="CV343" s="31">
        <f t="shared" si="1380"/>
        <v>0</v>
      </c>
      <c r="CW343" s="31">
        <f t="shared" si="1380"/>
        <v>0</v>
      </c>
      <c r="CX343" s="31">
        <f t="shared" si="1380"/>
        <v>0</v>
      </c>
      <c r="CY343" s="31">
        <f t="shared" si="1380"/>
        <v>0</v>
      </c>
      <c r="CZ343" s="31">
        <f t="shared" si="1380"/>
        <v>0</v>
      </c>
      <c r="DA343" s="31">
        <f t="shared" si="1380"/>
        <v>0</v>
      </c>
      <c r="DB343" s="31">
        <f t="shared" si="1380"/>
        <v>0</v>
      </c>
      <c r="DC343" s="31">
        <f t="shared" ref="DC343:DR343" si="1381">SUM(DC344:DC350)</f>
        <v>0</v>
      </c>
      <c r="DD343" s="31">
        <f t="shared" si="1381"/>
        <v>0</v>
      </c>
      <c r="DE343" s="31">
        <f t="shared" si="1381"/>
        <v>0</v>
      </c>
      <c r="DF343" s="31">
        <f t="shared" si="1381"/>
        <v>0</v>
      </c>
      <c r="DG343" s="31">
        <f t="shared" si="1381"/>
        <v>0</v>
      </c>
      <c r="DH343" s="31">
        <f t="shared" si="1381"/>
        <v>0</v>
      </c>
      <c r="DI343" s="31">
        <f t="shared" si="1381"/>
        <v>0</v>
      </c>
      <c r="DJ343" s="31">
        <f t="shared" si="1381"/>
        <v>0</v>
      </c>
      <c r="DK343" s="31">
        <f t="shared" si="1381"/>
        <v>1365</v>
      </c>
      <c r="DL343" s="31">
        <f t="shared" si="1381"/>
        <v>54109246.464000009</v>
      </c>
      <c r="DM343" s="31">
        <f t="shared" si="1381"/>
        <v>56</v>
      </c>
      <c r="DN343" s="31">
        <f t="shared" si="1381"/>
        <v>2988281.8560000001</v>
      </c>
      <c r="DO343" s="31">
        <f t="shared" si="1381"/>
        <v>2197</v>
      </c>
      <c r="DP343" s="31">
        <f t="shared" si="1381"/>
        <v>69532033.392639995</v>
      </c>
      <c r="DQ343" s="31">
        <f t="shared" si="1381"/>
        <v>3618</v>
      </c>
      <c r="DR343" s="31">
        <f t="shared" si="1381"/>
        <v>126629561.71264002</v>
      </c>
    </row>
    <row r="344" spans="1:122" x14ac:dyDescent="0.25">
      <c r="A344" s="28"/>
      <c r="B344" s="29">
        <v>300</v>
      </c>
      <c r="C344" s="23" t="s">
        <v>406</v>
      </c>
      <c r="D344" s="24">
        <f t="shared" si="1315"/>
        <v>18150.400000000001</v>
      </c>
      <c r="E344" s="30">
        <v>3</v>
      </c>
      <c r="F344" s="25">
        <v>0.84</v>
      </c>
      <c r="G344" s="24">
        <v>1.4</v>
      </c>
      <c r="H344" s="24">
        <v>1.68</v>
      </c>
      <c r="I344" s="24">
        <v>2.23</v>
      </c>
      <c r="J344" s="24">
        <v>2.39</v>
      </c>
      <c r="K344" s="26"/>
      <c r="L344" s="26">
        <f t="shared" ref="L344:L350" si="1382">K344*D344*E344*F344*G344*$L$6</f>
        <v>0</v>
      </c>
      <c r="M344" s="26"/>
      <c r="N344" s="26">
        <f t="shared" ref="N344:N350" si="1383">M344*D344*E344*F344*G344*$N$6</f>
        <v>0</v>
      </c>
      <c r="O344" s="26"/>
      <c r="P344" s="26">
        <f t="shared" ref="P344:P350" si="1384">O344*D344*E344*F344*G344*$P$6</f>
        <v>0</v>
      </c>
      <c r="Q344" s="26"/>
      <c r="R344" s="26">
        <f t="shared" ref="R344:R350" si="1385">Q344*D344*E344*F344*G344*$R$6</f>
        <v>0</v>
      </c>
      <c r="S344" s="26"/>
      <c r="T344" s="26">
        <f t="shared" ref="T344:T350" si="1386">S344*D344*E344*F344*G344*$T$6</f>
        <v>0</v>
      </c>
      <c r="U344" s="26"/>
      <c r="V344" s="26">
        <f t="shared" ref="V344:V350" si="1387">U344*D344*E344*F344*G344*$V$6</f>
        <v>0</v>
      </c>
      <c r="W344" s="26"/>
      <c r="X344" s="26">
        <f t="shared" ref="X344:X350" si="1388">W344*D344*E344*F344*G344*$X$6</f>
        <v>0</v>
      </c>
      <c r="Y344" s="26"/>
      <c r="Z344" s="26">
        <f t="shared" ref="Z344:Z350" si="1389">Y344*D344*E344*F344*G344*$Z$6</f>
        <v>0</v>
      </c>
      <c r="AA344" s="26"/>
      <c r="AB344" s="26">
        <f t="shared" ref="AB344:AB350" si="1390">AA344*D344*E344*F344*G344*$AB$6</f>
        <v>0</v>
      </c>
      <c r="AC344" s="26"/>
      <c r="AD344" s="26">
        <f t="shared" ref="AD344:AD350" si="1391">AC344*D344*E344*F344*G344*$AD$6</f>
        <v>0</v>
      </c>
      <c r="AE344" s="26"/>
      <c r="AF344" s="26">
        <f t="shared" ref="AF344:AF350" si="1392">AE344*D344*E344*F344*G344*$AF$6</f>
        <v>0</v>
      </c>
      <c r="AG344" s="26"/>
      <c r="AH344" s="26">
        <f t="shared" ref="AH344:AH350" si="1393">AG344*D344*E344*F344*G344*$AH$6</f>
        <v>0</v>
      </c>
      <c r="AI344" s="26"/>
      <c r="AJ344" s="26">
        <f t="shared" ref="AJ344:AJ350" si="1394">AI344*D344*E344*F344*G344*$AJ$6</f>
        <v>0</v>
      </c>
      <c r="AK344" s="26"/>
      <c r="AL344" s="26">
        <f t="shared" ref="AL344:AL350" si="1395">AK344*D344*E344*F344*G344*$AL$6</f>
        <v>0</v>
      </c>
      <c r="AM344" s="26"/>
      <c r="AN344" s="26">
        <f t="shared" ref="AN344:AN350" si="1396">AM344*D344*E344*F344*G344*$AN$6</f>
        <v>0</v>
      </c>
      <c r="AO344" s="26"/>
      <c r="AP344" s="26">
        <f t="shared" ref="AP344:AP350" si="1397">AO344*D344*E344*F344*G344*$AP$6</f>
        <v>0</v>
      </c>
      <c r="AQ344" s="26"/>
      <c r="AR344" s="26">
        <f t="shared" ref="AR344:AR350" si="1398">AQ344*D344*E344*F344*G344*$AR$6</f>
        <v>0</v>
      </c>
      <c r="AS344" s="26"/>
      <c r="AT344" s="26">
        <f t="shared" ref="AT344:AT350" si="1399">AS344*D344*E344*F344*G344*$AT$6</f>
        <v>0</v>
      </c>
      <c r="AU344" s="26"/>
      <c r="AV344" s="26">
        <f t="shared" ref="AV344:AV350" si="1400">AU344*D344*E344*F344*G344*$AV$6</f>
        <v>0</v>
      </c>
      <c r="AW344" s="26"/>
      <c r="AX344" s="26">
        <f t="shared" ref="AX344:AX350" si="1401">AW344*D344*E344*F344*G344*$AX$6</f>
        <v>0</v>
      </c>
      <c r="AY344" s="26"/>
      <c r="AZ344" s="26">
        <f t="shared" ref="AZ344:AZ350" si="1402">AY344*D344*E344*F344*G344*$AZ$6</f>
        <v>0</v>
      </c>
      <c r="BA344" s="26"/>
      <c r="BB344" s="26">
        <f t="shared" ref="BB344:BB350" si="1403">BA344*D344*E344*F344*G344*$BB$6</f>
        <v>0</v>
      </c>
      <c r="BC344" s="26"/>
      <c r="BD344" s="26">
        <f t="shared" ref="BD344:BD350" si="1404">BC344*D344*E344*F344*G344*$BD$6</f>
        <v>0</v>
      </c>
      <c r="BE344" s="26"/>
      <c r="BF344" s="26">
        <f t="shared" ref="BF344:BF350" si="1405">BE344*D344*E344*F344*G344*$BF$6</f>
        <v>0</v>
      </c>
      <c r="BG344" s="26"/>
      <c r="BH344" s="26">
        <f t="shared" ref="BH344:BH350" si="1406">BG344*D344*E344*F344*G344*$BH$6</f>
        <v>0</v>
      </c>
      <c r="BI344" s="26"/>
      <c r="BJ344" s="26">
        <f t="shared" ref="BJ344:BJ350" si="1407">BI344*D344*E344*F344*G344*$BJ$6</f>
        <v>0</v>
      </c>
      <c r="BK344" s="26"/>
      <c r="BL344" s="26">
        <f t="shared" ref="BL344:BL350" si="1408">BK344*D344*E344*F344*G344*$BL$6</f>
        <v>0</v>
      </c>
      <c r="BM344" s="26"/>
      <c r="BN344" s="26">
        <f t="shared" ref="BN344:BN350" si="1409">BM344*D344*E344*F344*H344*$BN$6</f>
        <v>0</v>
      </c>
      <c r="BO344" s="26"/>
      <c r="BP344" s="26">
        <f t="shared" ref="BP344:BP350" si="1410">BO344*D344*E344*F344*H344*$BP$6</f>
        <v>0</v>
      </c>
      <c r="BQ344" s="26"/>
      <c r="BR344" s="26">
        <f t="shared" ref="BR344:BR350" si="1411">BQ344*D344*E344*F344*H344*$BR$6</f>
        <v>0</v>
      </c>
      <c r="BS344" s="26"/>
      <c r="BT344" s="26">
        <f t="shared" ref="BT344:BT350" si="1412">BS344*D344*E344*F344*H344*$BT$6</f>
        <v>0</v>
      </c>
      <c r="BU344" s="26"/>
      <c r="BV344" s="26">
        <f t="shared" ref="BV344:BV350" si="1413">BU344*D344*E344*F344*H344*$BV$6</f>
        <v>0</v>
      </c>
      <c r="BW344" s="26"/>
      <c r="BX344" s="26">
        <f t="shared" ref="BX344:BX350" si="1414">BW344*D344*E344*F344*H344*$BX$6</f>
        <v>0</v>
      </c>
      <c r="BY344" s="26"/>
      <c r="BZ344" s="26">
        <f t="shared" ref="BZ344:BZ350" si="1415">BY344*D344*E344*F344*H344*$BZ$6</f>
        <v>0</v>
      </c>
      <c r="CA344" s="26"/>
      <c r="CB344" s="26">
        <f t="shared" ref="CB344:CB350" si="1416">CA344*D344*E344*F344*H344*$CB$6</f>
        <v>0</v>
      </c>
      <c r="CC344" s="26"/>
      <c r="CD344" s="26">
        <f t="shared" ref="CD344:CD350" si="1417">CC344*D344*E344*F344*H344*$CD$6</f>
        <v>0</v>
      </c>
      <c r="CE344" s="26"/>
      <c r="CF344" s="26">
        <f t="shared" ref="CF344:CF350" si="1418">CE344*D344*E344*F344*H344*$CF$6</f>
        <v>0</v>
      </c>
      <c r="CG344" s="26"/>
      <c r="CH344" s="26">
        <f t="shared" ref="CH344:CH350" si="1419">CG344*D344*E344*F344*H344*$CH$6</f>
        <v>0</v>
      </c>
      <c r="CI344" s="26"/>
      <c r="CJ344" s="26">
        <f t="shared" ref="CJ344:CJ350" si="1420">CI344*D344*E344*F344*H344*$CJ$6</f>
        <v>0</v>
      </c>
      <c r="CK344" s="26"/>
      <c r="CL344" s="26">
        <f t="shared" ref="CL344:CL350" si="1421">CK344*D344*E344*F344*H344*$CL$6</f>
        <v>0</v>
      </c>
      <c r="CM344" s="27"/>
      <c r="CN344" s="27">
        <f t="shared" ref="CN344:CN350" si="1422">CM344*D344*E344*F344*H344*$CN$6</f>
        <v>0</v>
      </c>
      <c r="CO344" s="26"/>
      <c r="CP344" s="26">
        <f t="shared" ref="CP344:CP350" si="1423">CO344*D344*E344*F344*H344*$CP$6</f>
        <v>0</v>
      </c>
      <c r="CQ344" s="26"/>
      <c r="CR344" s="26">
        <f t="shared" ref="CR344:CR350" si="1424">CQ344*D344*E344*F344*H344*$CR$6</f>
        <v>0</v>
      </c>
      <c r="CS344" s="26"/>
      <c r="CT344" s="26">
        <f t="shared" ref="CT344:CT350" si="1425">CS344*D344*E344*F344*H344*$CT$6</f>
        <v>0</v>
      </c>
      <c r="CU344" s="26"/>
      <c r="CV344" s="26">
        <f t="shared" ref="CV344:CV350" si="1426">CU344*D344*E344*F344*H344*$CV$6</f>
        <v>0</v>
      </c>
      <c r="CW344" s="26"/>
      <c r="CX344" s="26">
        <f t="shared" ref="CX344:CX350" si="1427">CW344*D344*E344*F344*H344*$CX$6</f>
        <v>0</v>
      </c>
      <c r="CY344" s="26"/>
      <c r="CZ344" s="26">
        <f t="shared" ref="CZ344:CZ350" si="1428">CY344*D344*E344*F344*H344*$CZ$6</f>
        <v>0</v>
      </c>
      <c r="DA344" s="26"/>
      <c r="DB344" s="26">
        <f t="shared" ref="DB344:DB350" si="1429">DA344*D344*E344*F344*H344*$DB$6</f>
        <v>0</v>
      </c>
      <c r="DC344" s="26"/>
      <c r="DD344" s="26">
        <f t="shared" ref="DD344:DD350" si="1430">DC344*D344*E344*F344*I344*$DD$6</f>
        <v>0</v>
      </c>
      <c r="DE344" s="26"/>
      <c r="DF344" s="26">
        <f t="shared" ref="DF344:DF350" si="1431">DE344*D344*E344*F344*J344*$DF$6</f>
        <v>0</v>
      </c>
      <c r="DG344" s="26"/>
      <c r="DH344" s="26"/>
      <c r="DI344" s="26"/>
      <c r="DJ344" s="26"/>
      <c r="DK344" s="26"/>
      <c r="DL344" s="26">
        <f t="shared" ref="DL344:DL350" si="1432">DK344*D344*E344*F344*G344*$DL$6</f>
        <v>0</v>
      </c>
      <c r="DM344" s="26"/>
      <c r="DN344" s="26"/>
      <c r="DO344" s="26">
        <v>630</v>
      </c>
      <c r="DP344" s="26">
        <f>DO344*D344*E344*F344*G344*$DP$6</f>
        <v>41955477.258239992</v>
      </c>
      <c r="DQ344" s="32">
        <f t="shared" ref="DQ344:DR350" si="1433">SUM(K344,M344,O344,Q344,S344,U344,W344,Y344,AA344,AC344,AE344,AG344,AI344,AK344,AM344,AO344,AQ344,AS344,AU344,AW344,AY344,BA344,BC344,BE344,BG344,BI344,BK344,BM344,BO344,BQ344,BS344,BU344,BW344,BY344,CA344,CC344,CE344,CG344,CI344,CK344,CM344,CO344,CQ344,CS344,CU344,CW344,CY344,DA344,DC344,DE344,DI344,DG344,DK344,DM344,DO344)</f>
        <v>630</v>
      </c>
      <c r="DR344" s="32">
        <f t="shared" si="1433"/>
        <v>41955477.258239992</v>
      </c>
    </row>
    <row r="345" spans="1:122" x14ac:dyDescent="0.25">
      <c r="A345" s="28"/>
      <c r="B345" s="29">
        <v>301</v>
      </c>
      <c r="C345" s="23" t="s">
        <v>407</v>
      </c>
      <c r="D345" s="24">
        <f t="shared" si="1315"/>
        <v>18150.400000000001</v>
      </c>
      <c r="E345" s="30">
        <v>1.5</v>
      </c>
      <c r="F345" s="25">
        <v>1</v>
      </c>
      <c r="G345" s="24">
        <v>1.4</v>
      </c>
      <c r="H345" s="24">
        <v>1.68</v>
      </c>
      <c r="I345" s="24">
        <v>2.23</v>
      </c>
      <c r="J345" s="24">
        <v>2.39</v>
      </c>
      <c r="K345" s="26"/>
      <c r="L345" s="26">
        <f t="shared" si="1382"/>
        <v>0</v>
      </c>
      <c r="M345" s="26"/>
      <c r="N345" s="26">
        <f t="shared" si="1383"/>
        <v>0</v>
      </c>
      <c r="O345" s="26"/>
      <c r="P345" s="26">
        <f t="shared" si="1384"/>
        <v>0</v>
      </c>
      <c r="Q345" s="26"/>
      <c r="R345" s="26">
        <f t="shared" si="1385"/>
        <v>0</v>
      </c>
      <c r="S345" s="26"/>
      <c r="T345" s="26">
        <f t="shared" si="1386"/>
        <v>0</v>
      </c>
      <c r="U345" s="26"/>
      <c r="V345" s="26">
        <f t="shared" si="1387"/>
        <v>0</v>
      </c>
      <c r="W345" s="26"/>
      <c r="X345" s="26">
        <f t="shared" si="1388"/>
        <v>0</v>
      </c>
      <c r="Y345" s="26"/>
      <c r="Z345" s="26">
        <f t="shared" si="1389"/>
        <v>0</v>
      </c>
      <c r="AA345" s="26"/>
      <c r="AB345" s="26">
        <f t="shared" si="1390"/>
        <v>0</v>
      </c>
      <c r="AC345" s="26"/>
      <c r="AD345" s="26">
        <f t="shared" si="1391"/>
        <v>0</v>
      </c>
      <c r="AE345" s="26"/>
      <c r="AF345" s="26">
        <f t="shared" si="1392"/>
        <v>0</v>
      </c>
      <c r="AG345" s="26"/>
      <c r="AH345" s="26">
        <f t="shared" si="1393"/>
        <v>0</v>
      </c>
      <c r="AI345" s="26"/>
      <c r="AJ345" s="26">
        <f t="shared" si="1394"/>
        <v>0</v>
      </c>
      <c r="AK345" s="26"/>
      <c r="AL345" s="26">
        <f t="shared" si="1395"/>
        <v>0</v>
      </c>
      <c r="AM345" s="26"/>
      <c r="AN345" s="26">
        <f t="shared" si="1396"/>
        <v>0</v>
      </c>
      <c r="AO345" s="26"/>
      <c r="AP345" s="26">
        <f t="shared" si="1397"/>
        <v>0</v>
      </c>
      <c r="AQ345" s="26"/>
      <c r="AR345" s="26">
        <f t="shared" si="1398"/>
        <v>0</v>
      </c>
      <c r="AS345" s="26"/>
      <c r="AT345" s="26">
        <f t="shared" si="1399"/>
        <v>0</v>
      </c>
      <c r="AU345" s="26"/>
      <c r="AV345" s="26">
        <f t="shared" si="1400"/>
        <v>0</v>
      </c>
      <c r="AW345" s="26"/>
      <c r="AX345" s="26">
        <f t="shared" si="1401"/>
        <v>0</v>
      </c>
      <c r="AY345" s="26"/>
      <c r="AZ345" s="26">
        <f t="shared" si="1402"/>
        <v>0</v>
      </c>
      <c r="BA345" s="26"/>
      <c r="BB345" s="26">
        <f t="shared" si="1403"/>
        <v>0</v>
      </c>
      <c r="BC345" s="26"/>
      <c r="BD345" s="26">
        <f t="shared" si="1404"/>
        <v>0</v>
      </c>
      <c r="BE345" s="26"/>
      <c r="BF345" s="26">
        <f t="shared" si="1405"/>
        <v>0</v>
      </c>
      <c r="BG345" s="26"/>
      <c r="BH345" s="26">
        <f t="shared" si="1406"/>
        <v>0</v>
      </c>
      <c r="BI345" s="26"/>
      <c r="BJ345" s="26">
        <f t="shared" si="1407"/>
        <v>0</v>
      </c>
      <c r="BK345" s="26"/>
      <c r="BL345" s="26">
        <f t="shared" si="1408"/>
        <v>0</v>
      </c>
      <c r="BM345" s="26"/>
      <c r="BN345" s="26">
        <f t="shared" si="1409"/>
        <v>0</v>
      </c>
      <c r="BO345" s="26"/>
      <c r="BP345" s="26">
        <f t="shared" si="1410"/>
        <v>0</v>
      </c>
      <c r="BQ345" s="26"/>
      <c r="BR345" s="26">
        <f t="shared" si="1411"/>
        <v>0</v>
      </c>
      <c r="BS345" s="26"/>
      <c r="BT345" s="26">
        <f t="shared" si="1412"/>
        <v>0</v>
      </c>
      <c r="BU345" s="26"/>
      <c r="BV345" s="26">
        <f t="shared" si="1413"/>
        <v>0</v>
      </c>
      <c r="BW345" s="26"/>
      <c r="BX345" s="26">
        <f t="shared" si="1414"/>
        <v>0</v>
      </c>
      <c r="BY345" s="26"/>
      <c r="BZ345" s="26">
        <f t="shared" si="1415"/>
        <v>0</v>
      </c>
      <c r="CA345" s="26"/>
      <c r="CB345" s="26">
        <f t="shared" si="1416"/>
        <v>0</v>
      </c>
      <c r="CC345" s="26"/>
      <c r="CD345" s="26">
        <f t="shared" si="1417"/>
        <v>0</v>
      </c>
      <c r="CE345" s="26"/>
      <c r="CF345" s="26">
        <f t="shared" si="1418"/>
        <v>0</v>
      </c>
      <c r="CG345" s="26"/>
      <c r="CH345" s="26">
        <f t="shared" si="1419"/>
        <v>0</v>
      </c>
      <c r="CI345" s="26"/>
      <c r="CJ345" s="26">
        <f t="shared" si="1420"/>
        <v>0</v>
      </c>
      <c r="CK345" s="26"/>
      <c r="CL345" s="26">
        <f t="shared" si="1421"/>
        <v>0</v>
      </c>
      <c r="CM345" s="27"/>
      <c r="CN345" s="27">
        <f t="shared" si="1422"/>
        <v>0</v>
      </c>
      <c r="CO345" s="26"/>
      <c r="CP345" s="26">
        <f t="shared" si="1423"/>
        <v>0</v>
      </c>
      <c r="CQ345" s="26"/>
      <c r="CR345" s="26">
        <f t="shared" si="1424"/>
        <v>0</v>
      </c>
      <c r="CS345" s="26"/>
      <c r="CT345" s="26">
        <f t="shared" si="1425"/>
        <v>0</v>
      </c>
      <c r="CU345" s="26"/>
      <c r="CV345" s="26">
        <f t="shared" si="1426"/>
        <v>0</v>
      </c>
      <c r="CW345" s="26"/>
      <c r="CX345" s="26">
        <f t="shared" si="1427"/>
        <v>0</v>
      </c>
      <c r="CY345" s="26"/>
      <c r="CZ345" s="26">
        <f t="shared" si="1428"/>
        <v>0</v>
      </c>
      <c r="DA345" s="26"/>
      <c r="DB345" s="26">
        <f t="shared" si="1429"/>
        <v>0</v>
      </c>
      <c r="DC345" s="26"/>
      <c r="DD345" s="26">
        <f t="shared" si="1430"/>
        <v>0</v>
      </c>
      <c r="DE345" s="26"/>
      <c r="DF345" s="26">
        <f t="shared" si="1431"/>
        <v>0</v>
      </c>
      <c r="DG345" s="26"/>
      <c r="DH345" s="26"/>
      <c r="DI345" s="26"/>
      <c r="DJ345" s="26"/>
      <c r="DK345" s="26">
        <v>1365</v>
      </c>
      <c r="DL345" s="26">
        <f t="shared" si="1432"/>
        <v>54109246.464000009</v>
      </c>
      <c r="DM345" s="26"/>
      <c r="DN345" s="26"/>
      <c r="DO345" s="26">
        <v>50</v>
      </c>
      <c r="DP345" s="26">
        <f>DO345*D345*E345*F345*G345*$DP$6</f>
        <v>1982023.6800000004</v>
      </c>
      <c r="DQ345" s="32">
        <f t="shared" si="1433"/>
        <v>1415</v>
      </c>
      <c r="DR345" s="32">
        <f t="shared" si="1433"/>
        <v>56091270.144000009</v>
      </c>
    </row>
    <row r="346" spans="1:122" ht="30" x14ac:dyDescent="0.25">
      <c r="A346" s="28"/>
      <c r="B346" s="29">
        <v>302</v>
      </c>
      <c r="C346" s="23" t="s">
        <v>408</v>
      </c>
      <c r="D346" s="24">
        <f t="shared" si="1315"/>
        <v>18150.400000000001</v>
      </c>
      <c r="E346" s="30">
        <v>2.25</v>
      </c>
      <c r="F346" s="25">
        <v>1</v>
      </c>
      <c r="G346" s="24">
        <v>1.4</v>
      </c>
      <c r="H346" s="24">
        <v>1.68</v>
      </c>
      <c r="I346" s="24">
        <v>2.23</v>
      </c>
      <c r="J346" s="24">
        <v>2.39</v>
      </c>
      <c r="K346" s="26"/>
      <c r="L346" s="26">
        <f t="shared" si="1382"/>
        <v>0</v>
      </c>
      <c r="M346" s="26"/>
      <c r="N346" s="26">
        <f t="shared" si="1383"/>
        <v>0</v>
      </c>
      <c r="O346" s="26"/>
      <c r="P346" s="26">
        <f t="shared" si="1384"/>
        <v>0</v>
      </c>
      <c r="Q346" s="26"/>
      <c r="R346" s="26">
        <f t="shared" si="1385"/>
        <v>0</v>
      </c>
      <c r="S346" s="26"/>
      <c r="T346" s="26">
        <f t="shared" si="1386"/>
        <v>0</v>
      </c>
      <c r="U346" s="26"/>
      <c r="V346" s="26">
        <f t="shared" si="1387"/>
        <v>0</v>
      </c>
      <c r="W346" s="26"/>
      <c r="X346" s="26">
        <f t="shared" si="1388"/>
        <v>0</v>
      </c>
      <c r="Y346" s="26"/>
      <c r="Z346" s="26">
        <f t="shared" si="1389"/>
        <v>0</v>
      </c>
      <c r="AA346" s="26"/>
      <c r="AB346" s="26">
        <f t="shared" si="1390"/>
        <v>0</v>
      </c>
      <c r="AC346" s="26"/>
      <c r="AD346" s="26">
        <f t="shared" si="1391"/>
        <v>0</v>
      </c>
      <c r="AE346" s="26"/>
      <c r="AF346" s="26">
        <f t="shared" si="1392"/>
        <v>0</v>
      </c>
      <c r="AG346" s="26"/>
      <c r="AH346" s="26">
        <f t="shared" si="1393"/>
        <v>0</v>
      </c>
      <c r="AI346" s="26"/>
      <c r="AJ346" s="26">
        <f t="shared" si="1394"/>
        <v>0</v>
      </c>
      <c r="AK346" s="26"/>
      <c r="AL346" s="26">
        <f t="shared" si="1395"/>
        <v>0</v>
      </c>
      <c r="AM346" s="26"/>
      <c r="AN346" s="26">
        <f t="shared" si="1396"/>
        <v>0</v>
      </c>
      <c r="AO346" s="26"/>
      <c r="AP346" s="26">
        <f t="shared" si="1397"/>
        <v>0</v>
      </c>
      <c r="AQ346" s="26"/>
      <c r="AR346" s="26">
        <f t="shared" si="1398"/>
        <v>0</v>
      </c>
      <c r="AS346" s="26"/>
      <c r="AT346" s="26">
        <f t="shared" si="1399"/>
        <v>0</v>
      </c>
      <c r="AU346" s="26"/>
      <c r="AV346" s="26">
        <f t="shared" si="1400"/>
        <v>0</v>
      </c>
      <c r="AW346" s="26"/>
      <c r="AX346" s="26">
        <f t="shared" si="1401"/>
        <v>0</v>
      </c>
      <c r="AY346" s="26"/>
      <c r="AZ346" s="26">
        <f t="shared" si="1402"/>
        <v>0</v>
      </c>
      <c r="BA346" s="26"/>
      <c r="BB346" s="26">
        <f t="shared" si="1403"/>
        <v>0</v>
      </c>
      <c r="BC346" s="26"/>
      <c r="BD346" s="26">
        <f t="shared" si="1404"/>
        <v>0</v>
      </c>
      <c r="BE346" s="26"/>
      <c r="BF346" s="26">
        <f t="shared" si="1405"/>
        <v>0</v>
      </c>
      <c r="BG346" s="26"/>
      <c r="BH346" s="26">
        <f t="shared" si="1406"/>
        <v>0</v>
      </c>
      <c r="BI346" s="26"/>
      <c r="BJ346" s="26">
        <f t="shared" si="1407"/>
        <v>0</v>
      </c>
      <c r="BK346" s="26"/>
      <c r="BL346" s="26">
        <f t="shared" si="1408"/>
        <v>0</v>
      </c>
      <c r="BM346" s="26"/>
      <c r="BN346" s="26">
        <f t="shared" si="1409"/>
        <v>0</v>
      </c>
      <c r="BO346" s="26"/>
      <c r="BP346" s="26">
        <f t="shared" si="1410"/>
        <v>0</v>
      </c>
      <c r="BQ346" s="26"/>
      <c r="BR346" s="26">
        <f t="shared" si="1411"/>
        <v>0</v>
      </c>
      <c r="BS346" s="26"/>
      <c r="BT346" s="26">
        <f t="shared" si="1412"/>
        <v>0</v>
      </c>
      <c r="BU346" s="26"/>
      <c r="BV346" s="26">
        <f t="shared" si="1413"/>
        <v>0</v>
      </c>
      <c r="BW346" s="26"/>
      <c r="BX346" s="26">
        <f t="shared" si="1414"/>
        <v>0</v>
      </c>
      <c r="BY346" s="26"/>
      <c r="BZ346" s="26">
        <f t="shared" si="1415"/>
        <v>0</v>
      </c>
      <c r="CA346" s="26"/>
      <c r="CB346" s="26">
        <f t="shared" si="1416"/>
        <v>0</v>
      </c>
      <c r="CC346" s="26"/>
      <c r="CD346" s="26">
        <f t="shared" si="1417"/>
        <v>0</v>
      </c>
      <c r="CE346" s="26"/>
      <c r="CF346" s="26">
        <f t="shared" si="1418"/>
        <v>0</v>
      </c>
      <c r="CG346" s="26"/>
      <c r="CH346" s="26">
        <f t="shared" si="1419"/>
        <v>0</v>
      </c>
      <c r="CI346" s="26"/>
      <c r="CJ346" s="26">
        <f t="shared" si="1420"/>
        <v>0</v>
      </c>
      <c r="CK346" s="26"/>
      <c r="CL346" s="26">
        <f t="shared" si="1421"/>
        <v>0</v>
      </c>
      <c r="CM346" s="27"/>
      <c r="CN346" s="27">
        <f t="shared" si="1422"/>
        <v>0</v>
      </c>
      <c r="CO346" s="26"/>
      <c r="CP346" s="26">
        <f t="shared" si="1423"/>
        <v>0</v>
      </c>
      <c r="CQ346" s="26"/>
      <c r="CR346" s="26">
        <f t="shared" si="1424"/>
        <v>0</v>
      </c>
      <c r="CS346" s="26"/>
      <c r="CT346" s="26">
        <f t="shared" si="1425"/>
        <v>0</v>
      </c>
      <c r="CU346" s="26"/>
      <c r="CV346" s="26">
        <f t="shared" si="1426"/>
        <v>0</v>
      </c>
      <c r="CW346" s="26"/>
      <c r="CX346" s="26">
        <f t="shared" si="1427"/>
        <v>0</v>
      </c>
      <c r="CY346" s="26"/>
      <c r="CZ346" s="26">
        <f t="shared" si="1428"/>
        <v>0</v>
      </c>
      <c r="DA346" s="26"/>
      <c r="DB346" s="26">
        <f t="shared" si="1429"/>
        <v>0</v>
      </c>
      <c r="DC346" s="26"/>
      <c r="DD346" s="26">
        <f t="shared" si="1430"/>
        <v>0</v>
      </c>
      <c r="DE346" s="26"/>
      <c r="DF346" s="26">
        <f t="shared" si="1431"/>
        <v>0</v>
      </c>
      <c r="DG346" s="26"/>
      <c r="DH346" s="26"/>
      <c r="DI346" s="26"/>
      <c r="DJ346" s="26"/>
      <c r="DK346" s="26"/>
      <c r="DL346" s="26">
        <f t="shared" si="1432"/>
        <v>0</v>
      </c>
      <c r="DM346" s="26">
        <v>24</v>
      </c>
      <c r="DN346" s="26">
        <f>DM346*D346*E346*F346*H346*$DN$6</f>
        <v>2305246.0032000002</v>
      </c>
      <c r="DO346" s="26">
        <v>120</v>
      </c>
      <c r="DP346" s="26">
        <f>DO346*D346*E346*F346*G346*$DP$6</f>
        <v>7135285.2479999997</v>
      </c>
      <c r="DQ346" s="32">
        <f t="shared" si="1433"/>
        <v>144</v>
      </c>
      <c r="DR346" s="32">
        <f t="shared" si="1433"/>
        <v>9440531.2511999998</v>
      </c>
    </row>
    <row r="347" spans="1:122" ht="30" x14ac:dyDescent="0.25">
      <c r="A347" s="28"/>
      <c r="B347" s="29">
        <v>303</v>
      </c>
      <c r="C347" s="23" t="s">
        <v>409</v>
      </c>
      <c r="D347" s="24">
        <f t="shared" si="1315"/>
        <v>18150.400000000001</v>
      </c>
      <c r="E347" s="30">
        <v>1.5</v>
      </c>
      <c r="F347" s="25">
        <v>1</v>
      </c>
      <c r="G347" s="24">
        <v>1.4</v>
      </c>
      <c r="H347" s="24">
        <v>1.68</v>
      </c>
      <c r="I347" s="24">
        <v>2.23</v>
      </c>
      <c r="J347" s="24">
        <v>2.39</v>
      </c>
      <c r="K347" s="26"/>
      <c r="L347" s="26">
        <f t="shared" si="1382"/>
        <v>0</v>
      </c>
      <c r="M347" s="26"/>
      <c r="N347" s="26">
        <f t="shared" si="1383"/>
        <v>0</v>
      </c>
      <c r="O347" s="26"/>
      <c r="P347" s="26">
        <f t="shared" si="1384"/>
        <v>0</v>
      </c>
      <c r="Q347" s="26"/>
      <c r="R347" s="26">
        <f t="shared" si="1385"/>
        <v>0</v>
      </c>
      <c r="S347" s="26"/>
      <c r="T347" s="26">
        <f t="shared" si="1386"/>
        <v>0</v>
      </c>
      <c r="U347" s="26"/>
      <c r="V347" s="26">
        <f t="shared" si="1387"/>
        <v>0</v>
      </c>
      <c r="W347" s="26"/>
      <c r="X347" s="26">
        <f t="shared" si="1388"/>
        <v>0</v>
      </c>
      <c r="Y347" s="26"/>
      <c r="Z347" s="26">
        <f t="shared" si="1389"/>
        <v>0</v>
      </c>
      <c r="AA347" s="26"/>
      <c r="AB347" s="26">
        <f t="shared" si="1390"/>
        <v>0</v>
      </c>
      <c r="AC347" s="26"/>
      <c r="AD347" s="26">
        <f t="shared" si="1391"/>
        <v>0</v>
      </c>
      <c r="AE347" s="26"/>
      <c r="AF347" s="26">
        <f t="shared" si="1392"/>
        <v>0</v>
      </c>
      <c r="AG347" s="26"/>
      <c r="AH347" s="26">
        <f t="shared" si="1393"/>
        <v>0</v>
      </c>
      <c r="AI347" s="26"/>
      <c r="AJ347" s="26">
        <f t="shared" si="1394"/>
        <v>0</v>
      </c>
      <c r="AK347" s="26"/>
      <c r="AL347" s="26">
        <f t="shared" si="1395"/>
        <v>0</v>
      </c>
      <c r="AM347" s="26"/>
      <c r="AN347" s="26">
        <f t="shared" si="1396"/>
        <v>0</v>
      </c>
      <c r="AO347" s="26"/>
      <c r="AP347" s="26">
        <f t="shared" si="1397"/>
        <v>0</v>
      </c>
      <c r="AQ347" s="26"/>
      <c r="AR347" s="26">
        <f t="shared" si="1398"/>
        <v>0</v>
      </c>
      <c r="AS347" s="26"/>
      <c r="AT347" s="26">
        <f t="shared" si="1399"/>
        <v>0</v>
      </c>
      <c r="AU347" s="26"/>
      <c r="AV347" s="26">
        <f t="shared" si="1400"/>
        <v>0</v>
      </c>
      <c r="AW347" s="26"/>
      <c r="AX347" s="26">
        <f t="shared" si="1401"/>
        <v>0</v>
      </c>
      <c r="AY347" s="26"/>
      <c r="AZ347" s="26">
        <f t="shared" si="1402"/>
        <v>0</v>
      </c>
      <c r="BA347" s="26"/>
      <c r="BB347" s="26">
        <f t="shared" si="1403"/>
        <v>0</v>
      </c>
      <c r="BC347" s="26"/>
      <c r="BD347" s="26">
        <f t="shared" si="1404"/>
        <v>0</v>
      </c>
      <c r="BE347" s="26"/>
      <c r="BF347" s="26">
        <f t="shared" si="1405"/>
        <v>0</v>
      </c>
      <c r="BG347" s="26"/>
      <c r="BH347" s="26">
        <f t="shared" si="1406"/>
        <v>0</v>
      </c>
      <c r="BI347" s="26"/>
      <c r="BJ347" s="26">
        <f t="shared" si="1407"/>
        <v>0</v>
      </c>
      <c r="BK347" s="26"/>
      <c r="BL347" s="26">
        <f t="shared" si="1408"/>
        <v>0</v>
      </c>
      <c r="BM347" s="26"/>
      <c r="BN347" s="26">
        <f t="shared" si="1409"/>
        <v>0</v>
      </c>
      <c r="BO347" s="26"/>
      <c r="BP347" s="26">
        <f t="shared" si="1410"/>
        <v>0</v>
      </c>
      <c r="BQ347" s="26"/>
      <c r="BR347" s="26">
        <f t="shared" si="1411"/>
        <v>0</v>
      </c>
      <c r="BS347" s="26"/>
      <c r="BT347" s="26">
        <f t="shared" si="1412"/>
        <v>0</v>
      </c>
      <c r="BU347" s="26"/>
      <c r="BV347" s="26">
        <f t="shared" si="1413"/>
        <v>0</v>
      </c>
      <c r="BW347" s="26"/>
      <c r="BX347" s="26">
        <f t="shared" si="1414"/>
        <v>0</v>
      </c>
      <c r="BY347" s="26"/>
      <c r="BZ347" s="26">
        <f t="shared" si="1415"/>
        <v>0</v>
      </c>
      <c r="CA347" s="26"/>
      <c r="CB347" s="26">
        <f t="shared" si="1416"/>
        <v>0</v>
      </c>
      <c r="CC347" s="26"/>
      <c r="CD347" s="26">
        <f t="shared" si="1417"/>
        <v>0</v>
      </c>
      <c r="CE347" s="26"/>
      <c r="CF347" s="26">
        <f t="shared" si="1418"/>
        <v>0</v>
      </c>
      <c r="CG347" s="26"/>
      <c r="CH347" s="26">
        <f t="shared" si="1419"/>
        <v>0</v>
      </c>
      <c r="CI347" s="26"/>
      <c r="CJ347" s="26">
        <f t="shared" si="1420"/>
        <v>0</v>
      </c>
      <c r="CK347" s="26"/>
      <c r="CL347" s="26">
        <f t="shared" si="1421"/>
        <v>0</v>
      </c>
      <c r="CM347" s="27"/>
      <c r="CN347" s="27">
        <f t="shared" si="1422"/>
        <v>0</v>
      </c>
      <c r="CO347" s="26"/>
      <c r="CP347" s="26">
        <f t="shared" si="1423"/>
        <v>0</v>
      </c>
      <c r="CQ347" s="26"/>
      <c r="CR347" s="26">
        <f t="shared" si="1424"/>
        <v>0</v>
      </c>
      <c r="CS347" s="26"/>
      <c r="CT347" s="26">
        <f t="shared" si="1425"/>
        <v>0</v>
      </c>
      <c r="CU347" s="26"/>
      <c r="CV347" s="26">
        <f t="shared" si="1426"/>
        <v>0</v>
      </c>
      <c r="CW347" s="26"/>
      <c r="CX347" s="26">
        <f t="shared" si="1427"/>
        <v>0</v>
      </c>
      <c r="CY347" s="26"/>
      <c r="CZ347" s="26">
        <f t="shared" si="1428"/>
        <v>0</v>
      </c>
      <c r="DA347" s="26"/>
      <c r="DB347" s="26">
        <f t="shared" si="1429"/>
        <v>0</v>
      </c>
      <c r="DC347" s="26"/>
      <c r="DD347" s="26">
        <f t="shared" si="1430"/>
        <v>0</v>
      </c>
      <c r="DE347" s="26"/>
      <c r="DF347" s="26">
        <f t="shared" si="1431"/>
        <v>0</v>
      </c>
      <c r="DG347" s="26"/>
      <c r="DH347" s="26"/>
      <c r="DI347" s="26"/>
      <c r="DJ347" s="26"/>
      <c r="DK347" s="26"/>
      <c r="DL347" s="26">
        <f t="shared" si="1432"/>
        <v>0</v>
      </c>
      <c r="DM347" s="26"/>
      <c r="DN347" s="26">
        <f>DM347*D347*E347*F347*H347*$DN$6</f>
        <v>0</v>
      </c>
      <c r="DO347" s="26"/>
      <c r="DP347" s="26">
        <f>DO347*D347*E347*F347*G347*$DP$6</f>
        <v>0</v>
      </c>
      <c r="DQ347" s="32">
        <f t="shared" si="1433"/>
        <v>0</v>
      </c>
      <c r="DR347" s="32">
        <f t="shared" si="1433"/>
        <v>0</v>
      </c>
    </row>
    <row r="348" spans="1:122" x14ac:dyDescent="0.25">
      <c r="A348" s="28"/>
      <c r="B348" s="29">
        <v>304</v>
      </c>
      <c r="C348" s="23" t="s">
        <v>410</v>
      </c>
      <c r="D348" s="24">
        <f t="shared" si="1315"/>
        <v>18150.400000000001</v>
      </c>
      <c r="E348" s="30">
        <v>0.5</v>
      </c>
      <c r="F348" s="25">
        <v>1</v>
      </c>
      <c r="G348" s="24">
        <v>1.4</v>
      </c>
      <c r="H348" s="24">
        <v>1.68</v>
      </c>
      <c r="I348" s="24">
        <v>2.23</v>
      </c>
      <c r="J348" s="24">
        <v>2.39</v>
      </c>
      <c r="K348" s="26"/>
      <c r="L348" s="26">
        <f t="shared" si="1382"/>
        <v>0</v>
      </c>
      <c r="M348" s="26"/>
      <c r="N348" s="26">
        <f t="shared" si="1383"/>
        <v>0</v>
      </c>
      <c r="O348" s="26"/>
      <c r="P348" s="26">
        <f t="shared" si="1384"/>
        <v>0</v>
      </c>
      <c r="Q348" s="26"/>
      <c r="R348" s="26">
        <f t="shared" si="1385"/>
        <v>0</v>
      </c>
      <c r="S348" s="26"/>
      <c r="T348" s="26">
        <f t="shared" si="1386"/>
        <v>0</v>
      </c>
      <c r="U348" s="26"/>
      <c r="V348" s="26">
        <f t="shared" si="1387"/>
        <v>0</v>
      </c>
      <c r="W348" s="26"/>
      <c r="X348" s="26">
        <f t="shared" si="1388"/>
        <v>0</v>
      </c>
      <c r="Y348" s="26"/>
      <c r="Z348" s="26">
        <f t="shared" si="1389"/>
        <v>0</v>
      </c>
      <c r="AA348" s="26"/>
      <c r="AB348" s="26">
        <f t="shared" si="1390"/>
        <v>0</v>
      </c>
      <c r="AC348" s="26"/>
      <c r="AD348" s="26">
        <f t="shared" si="1391"/>
        <v>0</v>
      </c>
      <c r="AE348" s="26"/>
      <c r="AF348" s="26">
        <f t="shared" si="1392"/>
        <v>0</v>
      </c>
      <c r="AG348" s="26"/>
      <c r="AH348" s="26">
        <f t="shared" si="1393"/>
        <v>0</v>
      </c>
      <c r="AI348" s="26"/>
      <c r="AJ348" s="26">
        <f t="shared" si="1394"/>
        <v>0</v>
      </c>
      <c r="AK348" s="26"/>
      <c r="AL348" s="26">
        <f t="shared" si="1395"/>
        <v>0</v>
      </c>
      <c r="AM348" s="26"/>
      <c r="AN348" s="26">
        <f t="shared" si="1396"/>
        <v>0</v>
      </c>
      <c r="AO348" s="26"/>
      <c r="AP348" s="26">
        <f t="shared" si="1397"/>
        <v>0</v>
      </c>
      <c r="AQ348" s="26"/>
      <c r="AR348" s="26">
        <f t="shared" si="1398"/>
        <v>0</v>
      </c>
      <c r="AS348" s="26"/>
      <c r="AT348" s="26">
        <f t="shared" si="1399"/>
        <v>0</v>
      </c>
      <c r="AU348" s="26"/>
      <c r="AV348" s="26">
        <f t="shared" si="1400"/>
        <v>0</v>
      </c>
      <c r="AW348" s="26"/>
      <c r="AX348" s="26">
        <f t="shared" si="1401"/>
        <v>0</v>
      </c>
      <c r="AY348" s="26"/>
      <c r="AZ348" s="26">
        <f t="shared" si="1402"/>
        <v>0</v>
      </c>
      <c r="BA348" s="26"/>
      <c r="BB348" s="26">
        <f t="shared" si="1403"/>
        <v>0</v>
      </c>
      <c r="BC348" s="26"/>
      <c r="BD348" s="26">
        <f t="shared" si="1404"/>
        <v>0</v>
      </c>
      <c r="BE348" s="26"/>
      <c r="BF348" s="26">
        <f t="shared" si="1405"/>
        <v>0</v>
      </c>
      <c r="BG348" s="26"/>
      <c r="BH348" s="26">
        <f t="shared" si="1406"/>
        <v>0</v>
      </c>
      <c r="BI348" s="26"/>
      <c r="BJ348" s="26">
        <f t="shared" si="1407"/>
        <v>0</v>
      </c>
      <c r="BK348" s="26"/>
      <c r="BL348" s="26">
        <f t="shared" si="1408"/>
        <v>0</v>
      </c>
      <c r="BM348" s="26"/>
      <c r="BN348" s="26">
        <f t="shared" si="1409"/>
        <v>0</v>
      </c>
      <c r="BO348" s="26"/>
      <c r="BP348" s="26">
        <f t="shared" si="1410"/>
        <v>0</v>
      </c>
      <c r="BQ348" s="26"/>
      <c r="BR348" s="26">
        <f t="shared" si="1411"/>
        <v>0</v>
      </c>
      <c r="BS348" s="26"/>
      <c r="BT348" s="26">
        <f t="shared" si="1412"/>
        <v>0</v>
      </c>
      <c r="BU348" s="26"/>
      <c r="BV348" s="26">
        <f t="shared" si="1413"/>
        <v>0</v>
      </c>
      <c r="BW348" s="26"/>
      <c r="BX348" s="26">
        <f t="shared" si="1414"/>
        <v>0</v>
      </c>
      <c r="BY348" s="26"/>
      <c r="BZ348" s="26">
        <f t="shared" si="1415"/>
        <v>0</v>
      </c>
      <c r="CA348" s="26"/>
      <c r="CB348" s="26">
        <f t="shared" si="1416"/>
        <v>0</v>
      </c>
      <c r="CC348" s="26"/>
      <c r="CD348" s="26">
        <f t="shared" si="1417"/>
        <v>0</v>
      </c>
      <c r="CE348" s="26"/>
      <c r="CF348" s="26">
        <f t="shared" si="1418"/>
        <v>0</v>
      </c>
      <c r="CG348" s="26"/>
      <c r="CH348" s="26">
        <f t="shared" si="1419"/>
        <v>0</v>
      </c>
      <c r="CI348" s="26"/>
      <c r="CJ348" s="26">
        <f t="shared" si="1420"/>
        <v>0</v>
      </c>
      <c r="CK348" s="26"/>
      <c r="CL348" s="26">
        <f t="shared" si="1421"/>
        <v>0</v>
      </c>
      <c r="CM348" s="27"/>
      <c r="CN348" s="27">
        <f t="shared" si="1422"/>
        <v>0</v>
      </c>
      <c r="CO348" s="26"/>
      <c r="CP348" s="26">
        <f t="shared" si="1423"/>
        <v>0</v>
      </c>
      <c r="CQ348" s="26"/>
      <c r="CR348" s="26">
        <f t="shared" si="1424"/>
        <v>0</v>
      </c>
      <c r="CS348" s="26"/>
      <c r="CT348" s="26">
        <f t="shared" si="1425"/>
        <v>0</v>
      </c>
      <c r="CU348" s="26"/>
      <c r="CV348" s="26">
        <f t="shared" si="1426"/>
        <v>0</v>
      </c>
      <c r="CW348" s="26"/>
      <c r="CX348" s="26">
        <f t="shared" si="1427"/>
        <v>0</v>
      </c>
      <c r="CY348" s="26"/>
      <c r="CZ348" s="26">
        <f t="shared" si="1428"/>
        <v>0</v>
      </c>
      <c r="DA348" s="26"/>
      <c r="DB348" s="26">
        <f t="shared" si="1429"/>
        <v>0</v>
      </c>
      <c r="DC348" s="26"/>
      <c r="DD348" s="26">
        <f t="shared" si="1430"/>
        <v>0</v>
      </c>
      <c r="DE348" s="26"/>
      <c r="DF348" s="26">
        <f t="shared" si="1431"/>
        <v>0</v>
      </c>
      <c r="DG348" s="26"/>
      <c r="DH348" s="26"/>
      <c r="DI348" s="26"/>
      <c r="DJ348" s="26"/>
      <c r="DK348" s="26"/>
      <c r="DL348" s="26">
        <f t="shared" si="1432"/>
        <v>0</v>
      </c>
      <c r="DM348" s="26">
        <v>32</v>
      </c>
      <c r="DN348" s="26">
        <f>DM348*D348*E348*F348*H348*$DN$6</f>
        <v>683035.85279999999</v>
      </c>
      <c r="DO348" s="26">
        <v>1397</v>
      </c>
      <c r="DP348" s="26">
        <f>DO348*D348*E348*F348*G348*$DP$6</f>
        <v>18459247.2064</v>
      </c>
      <c r="DQ348" s="32">
        <f t="shared" si="1433"/>
        <v>1429</v>
      </c>
      <c r="DR348" s="32">
        <f t="shared" si="1433"/>
        <v>19142283.0592</v>
      </c>
    </row>
    <row r="349" spans="1:122" x14ac:dyDescent="0.25">
      <c r="A349" s="28"/>
      <c r="B349" s="29">
        <v>305</v>
      </c>
      <c r="C349" s="23" t="s">
        <v>411</v>
      </c>
      <c r="D349" s="24">
        <f t="shared" si="1315"/>
        <v>18150.400000000001</v>
      </c>
      <c r="E349" s="30">
        <v>1.23</v>
      </c>
      <c r="F349" s="25">
        <v>1</v>
      </c>
      <c r="G349" s="24">
        <v>1.4</v>
      </c>
      <c r="H349" s="24">
        <v>1.68</v>
      </c>
      <c r="I349" s="24">
        <v>2.23</v>
      </c>
      <c r="J349" s="24">
        <v>2.39</v>
      </c>
      <c r="K349" s="26"/>
      <c r="L349" s="26">
        <f t="shared" si="1382"/>
        <v>0</v>
      </c>
      <c r="M349" s="26"/>
      <c r="N349" s="26">
        <f t="shared" si="1383"/>
        <v>0</v>
      </c>
      <c r="O349" s="26"/>
      <c r="P349" s="26">
        <f t="shared" si="1384"/>
        <v>0</v>
      </c>
      <c r="Q349" s="26"/>
      <c r="R349" s="26">
        <f t="shared" si="1385"/>
        <v>0</v>
      </c>
      <c r="S349" s="26"/>
      <c r="T349" s="26">
        <f t="shared" si="1386"/>
        <v>0</v>
      </c>
      <c r="U349" s="26"/>
      <c r="V349" s="26">
        <f t="shared" si="1387"/>
        <v>0</v>
      </c>
      <c r="W349" s="26"/>
      <c r="X349" s="26">
        <f t="shared" si="1388"/>
        <v>0</v>
      </c>
      <c r="Y349" s="26"/>
      <c r="Z349" s="26">
        <f t="shared" si="1389"/>
        <v>0</v>
      </c>
      <c r="AA349" s="26"/>
      <c r="AB349" s="26">
        <f t="shared" si="1390"/>
        <v>0</v>
      </c>
      <c r="AC349" s="26"/>
      <c r="AD349" s="26">
        <f t="shared" si="1391"/>
        <v>0</v>
      </c>
      <c r="AE349" s="26"/>
      <c r="AF349" s="26">
        <f t="shared" si="1392"/>
        <v>0</v>
      </c>
      <c r="AG349" s="26"/>
      <c r="AH349" s="26">
        <f t="shared" si="1393"/>
        <v>0</v>
      </c>
      <c r="AI349" s="26"/>
      <c r="AJ349" s="26">
        <f t="shared" si="1394"/>
        <v>0</v>
      </c>
      <c r="AK349" s="26"/>
      <c r="AL349" s="26">
        <f t="shared" si="1395"/>
        <v>0</v>
      </c>
      <c r="AM349" s="26"/>
      <c r="AN349" s="26">
        <f t="shared" si="1396"/>
        <v>0</v>
      </c>
      <c r="AO349" s="26"/>
      <c r="AP349" s="26">
        <f t="shared" si="1397"/>
        <v>0</v>
      </c>
      <c r="AQ349" s="26"/>
      <c r="AR349" s="26">
        <f t="shared" si="1398"/>
        <v>0</v>
      </c>
      <c r="AS349" s="26"/>
      <c r="AT349" s="26">
        <f t="shared" si="1399"/>
        <v>0</v>
      </c>
      <c r="AU349" s="26"/>
      <c r="AV349" s="26">
        <f t="shared" si="1400"/>
        <v>0</v>
      </c>
      <c r="AW349" s="26"/>
      <c r="AX349" s="26">
        <f t="shared" si="1401"/>
        <v>0</v>
      </c>
      <c r="AY349" s="26"/>
      <c r="AZ349" s="26">
        <f t="shared" si="1402"/>
        <v>0</v>
      </c>
      <c r="BA349" s="26"/>
      <c r="BB349" s="26">
        <f t="shared" si="1403"/>
        <v>0</v>
      </c>
      <c r="BC349" s="26"/>
      <c r="BD349" s="26">
        <f t="shared" si="1404"/>
        <v>0</v>
      </c>
      <c r="BE349" s="26"/>
      <c r="BF349" s="26">
        <f t="shared" si="1405"/>
        <v>0</v>
      </c>
      <c r="BG349" s="26"/>
      <c r="BH349" s="26">
        <f t="shared" si="1406"/>
        <v>0</v>
      </c>
      <c r="BI349" s="26"/>
      <c r="BJ349" s="26">
        <f t="shared" si="1407"/>
        <v>0</v>
      </c>
      <c r="BK349" s="26"/>
      <c r="BL349" s="26">
        <f t="shared" si="1408"/>
        <v>0</v>
      </c>
      <c r="BM349" s="26"/>
      <c r="BN349" s="26">
        <f t="shared" si="1409"/>
        <v>0</v>
      </c>
      <c r="BO349" s="26"/>
      <c r="BP349" s="26">
        <f t="shared" si="1410"/>
        <v>0</v>
      </c>
      <c r="BQ349" s="26"/>
      <c r="BR349" s="26">
        <f t="shared" si="1411"/>
        <v>0</v>
      </c>
      <c r="BS349" s="26"/>
      <c r="BT349" s="26">
        <f t="shared" si="1412"/>
        <v>0</v>
      </c>
      <c r="BU349" s="26"/>
      <c r="BV349" s="26">
        <f t="shared" si="1413"/>
        <v>0</v>
      </c>
      <c r="BW349" s="26"/>
      <c r="BX349" s="26">
        <f t="shared" si="1414"/>
        <v>0</v>
      </c>
      <c r="BY349" s="26"/>
      <c r="BZ349" s="26">
        <f t="shared" si="1415"/>
        <v>0</v>
      </c>
      <c r="CA349" s="26"/>
      <c r="CB349" s="26">
        <f t="shared" si="1416"/>
        <v>0</v>
      </c>
      <c r="CC349" s="26"/>
      <c r="CD349" s="26">
        <f t="shared" si="1417"/>
        <v>0</v>
      </c>
      <c r="CE349" s="26"/>
      <c r="CF349" s="26">
        <f t="shared" si="1418"/>
        <v>0</v>
      </c>
      <c r="CG349" s="26"/>
      <c r="CH349" s="26">
        <f t="shared" si="1419"/>
        <v>0</v>
      </c>
      <c r="CI349" s="26"/>
      <c r="CJ349" s="26">
        <f t="shared" si="1420"/>
        <v>0</v>
      </c>
      <c r="CK349" s="26"/>
      <c r="CL349" s="26">
        <f t="shared" si="1421"/>
        <v>0</v>
      </c>
      <c r="CM349" s="27"/>
      <c r="CN349" s="27">
        <f t="shared" si="1422"/>
        <v>0</v>
      </c>
      <c r="CO349" s="26"/>
      <c r="CP349" s="26">
        <f t="shared" si="1423"/>
        <v>0</v>
      </c>
      <c r="CQ349" s="26"/>
      <c r="CR349" s="26">
        <f t="shared" si="1424"/>
        <v>0</v>
      </c>
      <c r="CS349" s="26"/>
      <c r="CT349" s="26">
        <f t="shared" si="1425"/>
        <v>0</v>
      </c>
      <c r="CU349" s="26"/>
      <c r="CV349" s="26">
        <f t="shared" si="1426"/>
        <v>0</v>
      </c>
      <c r="CW349" s="26"/>
      <c r="CX349" s="26">
        <f t="shared" si="1427"/>
        <v>0</v>
      </c>
      <c r="CY349" s="26"/>
      <c r="CZ349" s="26">
        <f t="shared" si="1428"/>
        <v>0</v>
      </c>
      <c r="DA349" s="26"/>
      <c r="DB349" s="26">
        <f t="shared" si="1429"/>
        <v>0</v>
      </c>
      <c r="DC349" s="26"/>
      <c r="DD349" s="26">
        <f t="shared" si="1430"/>
        <v>0</v>
      </c>
      <c r="DE349" s="26"/>
      <c r="DF349" s="26">
        <f t="shared" si="1431"/>
        <v>0</v>
      </c>
      <c r="DG349" s="26"/>
      <c r="DH349" s="26"/>
      <c r="DI349" s="26"/>
      <c r="DJ349" s="26"/>
      <c r="DK349" s="26"/>
      <c r="DL349" s="26">
        <f t="shared" si="1432"/>
        <v>0</v>
      </c>
      <c r="DM349" s="26"/>
      <c r="DN349" s="26"/>
      <c r="DO349" s="26"/>
      <c r="DP349" s="26"/>
      <c r="DQ349" s="32">
        <f t="shared" si="1433"/>
        <v>0</v>
      </c>
      <c r="DR349" s="32">
        <f t="shared" si="1433"/>
        <v>0</v>
      </c>
    </row>
    <row r="350" spans="1:122" ht="30" x14ac:dyDescent="0.25">
      <c r="A350" s="28"/>
      <c r="B350" s="29">
        <v>306</v>
      </c>
      <c r="C350" s="23" t="s">
        <v>412</v>
      </c>
      <c r="D350" s="24">
        <f t="shared" si="1315"/>
        <v>18150.400000000001</v>
      </c>
      <c r="E350" s="30">
        <v>4.8099999999999996</v>
      </c>
      <c r="F350" s="25">
        <v>1</v>
      </c>
      <c r="G350" s="24">
        <v>1.4</v>
      </c>
      <c r="H350" s="24">
        <v>1.68</v>
      </c>
      <c r="I350" s="24">
        <v>2.23</v>
      </c>
      <c r="J350" s="24">
        <v>2.39</v>
      </c>
      <c r="K350" s="26"/>
      <c r="L350" s="26">
        <f t="shared" si="1382"/>
        <v>0</v>
      </c>
      <c r="M350" s="26"/>
      <c r="N350" s="26">
        <f t="shared" si="1383"/>
        <v>0</v>
      </c>
      <c r="O350" s="26"/>
      <c r="P350" s="26">
        <f t="shared" si="1384"/>
        <v>0</v>
      </c>
      <c r="Q350" s="26"/>
      <c r="R350" s="26">
        <f t="shared" si="1385"/>
        <v>0</v>
      </c>
      <c r="S350" s="26"/>
      <c r="T350" s="26">
        <f t="shared" si="1386"/>
        <v>0</v>
      </c>
      <c r="U350" s="26"/>
      <c r="V350" s="26">
        <f t="shared" si="1387"/>
        <v>0</v>
      </c>
      <c r="W350" s="26"/>
      <c r="X350" s="26">
        <f t="shared" si="1388"/>
        <v>0</v>
      </c>
      <c r="Y350" s="26"/>
      <c r="Z350" s="26">
        <f t="shared" si="1389"/>
        <v>0</v>
      </c>
      <c r="AA350" s="26"/>
      <c r="AB350" s="26">
        <f t="shared" si="1390"/>
        <v>0</v>
      </c>
      <c r="AC350" s="26"/>
      <c r="AD350" s="26">
        <f t="shared" si="1391"/>
        <v>0</v>
      </c>
      <c r="AE350" s="26"/>
      <c r="AF350" s="26">
        <f t="shared" si="1392"/>
        <v>0</v>
      </c>
      <c r="AG350" s="26"/>
      <c r="AH350" s="26">
        <f t="shared" si="1393"/>
        <v>0</v>
      </c>
      <c r="AI350" s="26"/>
      <c r="AJ350" s="26">
        <f t="shared" si="1394"/>
        <v>0</v>
      </c>
      <c r="AK350" s="26"/>
      <c r="AL350" s="26">
        <f t="shared" si="1395"/>
        <v>0</v>
      </c>
      <c r="AM350" s="26"/>
      <c r="AN350" s="26">
        <f t="shared" si="1396"/>
        <v>0</v>
      </c>
      <c r="AO350" s="26"/>
      <c r="AP350" s="26">
        <f t="shared" si="1397"/>
        <v>0</v>
      </c>
      <c r="AQ350" s="26"/>
      <c r="AR350" s="26">
        <f t="shared" si="1398"/>
        <v>0</v>
      </c>
      <c r="AS350" s="26"/>
      <c r="AT350" s="26">
        <f t="shared" si="1399"/>
        <v>0</v>
      </c>
      <c r="AU350" s="26"/>
      <c r="AV350" s="26">
        <f t="shared" si="1400"/>
        <v>0</v>
      </c>
      <c r="AW350" s="26"/>
      <c r="AX350" s="26">
        <f t="shared" si="1401"/>
        <v>0</v>
      </c>
      <c r="AY350" s="26"/>
      <c r="AZ350" s="26">
        <f t="shared" si="1402"/>
        <v>0</v>
      </c>
      <c r="BA350" s="26"/>
      <c r="BB350" s="26">
        <f t="shared" si="1403"/>
        <v>0</v>
      </c>
      <c r="BC350" s="26"/>
      <c r="BD350" s="26">
        <f t="shared" si="1404"/>
        <v>0</v>
      </c>
      <c r="BE350" s="26"/>
      <c r="BF350" s="26">
        <f t="shared" si="1405"/>
        <v>0</v>
      </c>
      <c r="BG350" s="26"/>
      <c r="BH350" s="26">
        <f t="shared" si="1406"/>
        <v>0</v>
      </c>
      <c r="BI350" s="26"/>
      <c r="BJ350" s="26">
        <f t="shared" si="1407"/>
        <v>0</v>
      </c>
      <c r="BK350" s="26"/>
      <c r="BL350" s="26">
        <f t="shared" si="1408"/>
        <v>0</v>
      </c>
      <c r="BM350" s="26"/>
      <c r="BN350" s="26">
        <f t="shared" si="1409"/>
        <v>0</v>
      </c>
      <c r="BO350" s="26"/>
      <c r="BP350" s="26">
        <f t="shared" si="1410"/>
        <v>0</v>
      </c>
      <c r="BQ350" s="26"/>
      <c r="BR350" s="26">
        <f t="shared" si="1411"/>
        <v>0</v>
      </c>
      <c r="BS350" s="26"/>
      <c r="BT350" s="26">
        <f t="shared" si="1412"/>
        <v>0</v>
      </c>
      <c r="BU350" s="26"/>
      <c r="BV350" s="26">
        <f t="shared" si="1413"/>
        <v>0</v>
      </c>
      <c r="BW350" s="26"/>
      <c r="BX350" s="26">
        <f t="shared" si="1414"/>
        <v>0</v>
      </c>
      <c r="BY350" s="26"/>
      <c r="BZ350" s="26">
        <f t="shared" si="1415"/>
        <v>0</v>
      </c>
      <c r="CA350" s="26"/>
      <c r="CB350" s="26">
        <f t="shared" si="1416"/>
        <v>0</v>
      </c>
      <c r="CC350" s="26"/>
      <c r="CD350" s="26">
        <f t="shared" si="1417"/>
        <v>0</v>
      </c>
      <c r="CE350" s="26"/>
      <c r="CF350" s="26">
        <f t="shared" si="1418"/>
        <v>0</v>
      </c>
      <c r="CG350" s="26"/>
      <c r="CH350" s="26">
        <f t="shared" si="1419"/>
        <v>0</v>
      </c>
      <c r="CI350" s="26"/>
      <c r="CJ350" s="26">
        <f t="shared" si="1420"/>
        <v>0</v>
      </c>
      <c r="CK350" s="26"/>
      <c r="CL350" s="26">
        <f t="shared" si="1421"/>
        <v>0</v>
      </c>
      <c r="CM350" s="27"/>
      <c r="CN350" s="27">
        <f t="shared" si="1422"/>
        <v>0</v>
      </c>
      <c r="CO350" s="26"/>
      <c r="CP350" s="26">
        <f t="shared" si="1423"/>
        <v>0</v>
      </c>
      <c r="CQ350" s="26"/>
      <c r="CR350" s="26">
        <f t="shared" si="1424"/>
        <v>0</v>
      </c>
      <c r="CS350" s="26"/>
      <c r="CT350" s="26">
        <f t="shared" si="1425"/>
        <v>0</v>
      </c>
      <c r="CU350" s="26"/>
      <c r="CV350" s="26">
        <f t="shared" si="1426"/>
        <v>0</v>
      </c>
      <c r="CW350" s="26"/>
      <c r="CX350" s="26">
        <f t="shared" si="1427"/>
        <v>0</v>
      </c>
      <c r="CY350" s="26"/>
      <c r="CZ350" s="26">
        <f t="shared" si="1428"/>
        <v>0</v>
      </c>
      <c r="DA350" s="26"/>
      <c r="DB350" s="26">
        <f t="shared" si="1429"/>
        <v>0</v>
      </c>
      <c r="DC350" s="26"/>
      <c r="DD350" s="26">
        <f t="shared" si="1430"/>
        <v>0</v>
      </c>
      <c r="DE350" s="26"/>
      <c r="DF350" s="26">
        <f t="shared" si="1431"/>
        <v>0</v>
      </c>
      <c r="DG350" s="26"/>
      <c r="DH350" s="26"/>
      <c r="DI350" s="26"/>
      <c r="DJ350" s="26"/>
      <c r="DK350" s="26"/>
      <c r="DL350" s="26">
        <f t="shared" si="1432"/>
        <v>0</v>
      </c>
      <c r="DM350" s="26"/>
      <c r="DN350" s="26"/>
      <c r="DO350" s="26"/>
      <c r="DP350" s="26"/>
      <c r="DQ350" s="32">
        <f t="shared" si="1433"/>
        <v>0</v>
      </c>
      <c r="DR350" s="32">
        <f t="shared" si="1433"/>
        <v>0</v>
      </c>
    </row>
    <row r="351" spans="1:122" x14ac:dyDescent="0.25">
      <c r="A351" s="28"/>
      <c r="B351" s="29"/>
      <c r="C351" s="54" t="s">
        <v>62</v>
      </c>
      <c r="D351" s="54"/>
      <c r="E351" s="55"/>
      <c r="F351" s="55"/>
      <c r="G351" s="55"/>
      <c r="H351" s="55"/>
      <c r="I351" s="55"/>
      <c r="J351" s="55"/>
      <c r="K351" s="56">
        <f t="shared" ref="K351:Z351" si="1434">K8+K10+K25+K28+K34+K40+K44+K46+K50+K61+K69+K74+K86+K94+K98+K115+K128+K136+K140+K170+K181+K190+K195+K202+K207+K220+K222+K239+K245+K259+K273+K293+K312+K320+K326+K343+K336</f>
        <v>200</v>
      </c>
      <c r="L351" s="56">
        <f t="shared" si="1434"/>
        <v>6131852.7262720009</v>
      </c>
      <c r="M351" s="56">
        <f t="shared" si="1434"/>
        <v>10177</v>
      </c>
      <c r="N351" s="56">
        <f t="shared" si="1434"/>
        <v>352226088.84735996</v>
      </c>
      <c r="O351" s="56">
        <f t="shared" si="1434"/>
        <v>8673</v>
      </c>
      <c r="P351" s="56">
        <f t="shared" si="1434"/>
        <v>425229108.17587209</v>
      </c>
      <c r="Q351" s="56">
        <f t="shared" si="1434"/>
        <v>16057</v>
      </c>
      <c r="R351" s="56">
        <f t="shared" si="1434"/>
        <v>760221902.61248004</v>
      </c>
      <c r="S351" s="56">
        <f t="shared" si="1434"/>
        <v>5630</v>
      </c>
      <c r="T351" s="56">
        <f t="shared" si="1434"/>
        <v>413500833.71520001</v>
      </c>
      <c r="U351" s="56">
        <f t="shared" si="1434"/>
        <v>17758</v>
      </c>
      <c r="V351" s="56">
        <f t="shared" si="1434"/>
        <v>707016840.10496008</v>
      </c>
      <c r="W351" s="56">
        <f t="shared" si="1434"/>
        <v>2375</v>
      </c>
      <c r="X351" s="56">
        <f t="shared" si="1434"/>
        <v>102710449.12128001</v>
      </c>
      <c r="Y351" s="56">
        <f t="shared" si="1434"/>
        <v>150</v>
      </c>
      <c r="Z351" s="57">
        <f t="shared" si="1434"/>
        <v>19389500.582400002</v>
      </c>
      <c r="AA351" s="56">
        <f t="shared" ref="AA351:AP351" si="1435">AA8+AA10+AA25+AA28+AA34+AA40+AA44+AA46+AA50+AA61+AA69+AA74+AA86+AA94+AA98+AA115+AA128+AA136+AA140+AA170+AA181+AA190+AA195+AA202+AA207+AA220+AA222+AA239+AA245+AA259+AA273+AA293+AA312+AA320+AA326+AA343+AA336</f>
        <v>7850</v>
      </c>
      <c r="AB351" s="56">
        <f t="shared" si="1435"/>
        <v>289337468.4928</v>
      </c>
      <c r="AC351" s="56">
        <f t="shared" si="1435"/>
        <v>2759</v>
      </c>
      <c r="AD351" s="56">
        <f t="shared" si="1435"/>
        <v>65916618.915839978</v>
      </c>
      <c r="AE351" s="56">
        <f t="shared" si="1435"/>
        <v>2270</v>
      </c>
      <c r="AF351" s="56">
        <f t="shared" si="1435"/>
        <v>51549133.814528003</v>
      </c>
      <c r="AG351" s="56">
        <f t="shared" si="1435"/>
        <v>2993</v>
      </c>
      <c r="AH351" s="56">
        <f t="shared" si="1435"/>
        <v>70911684.501503989</v>
      </c>
      <c r="AI351" s="56">
        <f t="shared" si="1435"/>
        <v>2435</v>
      </c>
      <c r="AJ351" s="56">
        <f t="shared" si="1435"/>
        <v>59042442.41817601</v>
      </c>
      <c r="AK351" s="56">
        <f t="shared" si="1435"/>
        <v>960</v>
      </c>
      <c r="AL351" s="56">
        <f t="shared" si="1435"/>
        <v>20528642.555903997</v>
      </c>
      <c r="AM351" s="56">
        <f t="shared" si="1435"/>
        <v>5380</v>
      </c>
      <c r="AN351" s="56">
        <f t="shared" si="1435"/>
        <v>124558875.506688</v>
      </c>
      <c r="AO351" s="56">
        <f t="shared" si="1435"/>
        <v>435</v>
      </c>
      <c r="AP351" s="56">
        <f t="shared" si="1435"/>
        <v>9630289.6901120003</v>
      </c>
      <c r="AQ351" s="56">
        <f t="shared" ref="AQ351:BF351" si="1436">AQ8+AQ10+AQ25+AQ28+AQ34+AQ40+AQ44+AQ46+AQ50+AQ61+AQ69+AQ74+AQ86+AQ94+AQ98+AQ115+AQ128+AQ136+AQ140+AQ170+AQ181+AQ190+AQ195+AQ202+AQ207+AQ220+AQ222+AQ239+AQ245+AQ259+AQ273+AQ293+AQ312+AQ320+AQ326+AQ343+AQ336</f>
        <v>4935</v>
      </c>
      <c r="AR351" s="56">
        <f t="shared" si="1436"/>
        <v>113821013.19680001</v>
      </c>
      <c r="AS351" s="56">
        <f t="shared" si="1436"/>
        <v>15123</v>
      </c>
      <c r="AT351" s="56">
        <f t="shared" si="1436"/>
        <v>350625071.10400003</v>
      </c>
      <c r="AU351" s="56">
        <f t="shared" si="1436"/>
        <v>12020</v>
      </c>
      <c r="AV351" s="56">
        <f t="shared" si="1436"/>
        <v>300553013.75590396</v>
      </c>
      <c r="AW351" s="56">
        <f t="shared" si="1436"/>
        <v>3252</v>
      </c>
      <c r="AX351" s="56">
        <f t="shared" si="1436"/>
        <v>83620521.979904011</v>
      </c>
      <c r="AY351" s="56">
        <f t="shared" si="1436"/>
        <v>1925</v>
      </c>
      <c r="AZ351" s="56">
        <f t="shared" si="1436"/>
        <v>49956246.179840006</v>
      </c>
      <c r="BA351" s="56">
        <f t="shared" si="1436"/>
        <v>2128</v>
      </c>
      <c r="BB351" s="56">
        <f t="shared" si="1436"/>
        <v>54712838.74201601</v>
      </c>
      <c r="BC351" s="56">
        <f t="shared" si="1436"/>
        <v>1742</v>
      </c>
      <c r="BD351" s="56">
        <f t="shared" si="1436"/>
        <v>38754013.509119995</v>
      </c>
      <c r="BE351" s="56">
        <f t="shared" si="1436"/>
        <v>2960</v>
      </c>
      <c r="BF351" s="56">
        <f t="shared" si="1436"/>
        <v>59484791.987711996</v>
      </c>
      <c r="BG351" s="56">
        <f t="shared" ref="BG351:BV351" si="1437">BG8+BG10+BG25+BG28+BG34+BG40+BG44+BG46+BG50+BG61+BG69+BG74+BG86+BG94+BG98+BG115+BG128+BG136+BG140+BG170+BG181+BG190+BG195+BG202+BG207+BG220+BG222+BG239+BG245+BG259+BG273+BG293+BG312+BG320+BG326+BG343+BG336</f>
        <v>3677</v>
      </c>
      <c r="BH351" s="56">
        <f t="shared" si="1437"/>
        <v>141738172.47744003</v>
      </c>
      <c r="BI351" s="56">
        <f t="shared" si="1437"/>
        <v>411</v>
      </c>
      <c r="BJ351" s="56">
        <f t="shared" si="1437"/>
        <v>11982786.629632002</v>
      </c>
      <c r="BK351" s="56">
        <f t="shared" si="1437"/>
        <v>486</v>
      </c>
      <c r="BL351" s="56">
        <f t="shared" si="1437"/>
        <v>10166988.668928001</v>
      </c>
      <c r="BM351" s="56">
        <f t="shared" si="1437"/>
        <v>800</v>
      </c>
      <c r="BN351" s="56">
        <f t="shared" si="1437"/>
        <v>28176936.517631993</v>
      </c>
      <c r="BO351" s="56">
        <f t="shared" si="1437"/>
        <v>390</v>
      </c>
      <c r="BP351" s="56">
        <f t="shared" si="1437"/>
        <v>15581907.855359998</v>
      </c>
      <c r="BQ351" s="56">
        <f t="shared" si="1437"/>
        <v>3120</v>
      </c>
      <c r="BR351" s="56">
        <f t="shared" si="1437"/>
        <v>92404567.246172145</v>
      </c>
      <c r="BS351" s="56">
        <f t="shared" si="1437"/>
        <v>5170</v>
      </c>
      <c r="BT351" s="56">
        <f t="shared" si="1437"/>
        <v>142454396.55444476</v>
      </c>
      <c r="BU351" s="56">
        <f t="shared" si="1437"/>
        <v>2610</v>
      </c>
      <c r="BV351" s="56">
        <f t="shared" si="1437"/>
        <v>94871118.569472</v>
      </c>
      <c r="BW351" s="56">
        <f t="shared" ref="BW351:CL351" si="1438">BW8+BW10+BW25+BW28+BW34+BW40+BW44+BW46+BW50+BW61+BW69+BW74+BW86+BW94+BW98+BW115+BW128+BW136+BW140+BW170+BW181+BW190+BW195+BW202+BW207+BW220+BW222+BW239+BW245+BW259+BW273+BW293+BW312+BW320+BW326+BW343+BW336</f>
        <v>5095</v>
      </c>
      <c r="BX351" s="56">
        <f t="shared" si="1438"/>
        <v>149022225.37359357</v>
      </c>
      <c r="BY351" s="56">
        <f t="shared" si="1438"/>
        <v>1874</v>
      </c>
      <c r="BZ351" s="56">
        <f t="shared" si="1438"/>
        <v>52969793.247436792</v>
      </c>
      <c r="CA351" s="56">
        <f t="shared" si="1438"/>
        <v>9269</v>
      </c>
      <c r="CB351" s="56">
        <f t="shared" si="1438"/>
        <v>264650437.59759358</v>
      </c>
      <c r="CC351" s="56">
        <f t="shared" si="1438"/>
        <v>2990</v>
      </c>
      <c r="CD351" s="56">
        <f t="shared" si="1438"/>
        <v>88874960.266444802</v>
      </c>
      <c r="CE351" s="56">
        <f t="shared" si="1438"/>
        <v>3900</v>
      </c>
      <c r="CF351" s="56">
        <f t="shared" si="1438"/>
        <v>102821367.74031356</v>
      </c>
      <c r="CG351" s="56">
        <f t="shared" si="1438"/>
        <v>90</v>
      </c>
      <c r="CH351" s="56">
        <f t="shared" si="1438"/>
        <v>2588086.8808704</v>
      </c>
      <c r="CI351" s="56">
        <f t="shared" si="1438"/>
        <v>7650</v>
      </c>
      <c r="CJ351" s="56">
        <f t="shared" si="1438"/>
        <v>305075621.8159104</v>
      </c>
      <c r="CK351" s="56">
        <f t="shared" si="1438"/>
        <v>1690</v>
      </c>
      <c r="CL351" s="56">
        <f t="shared" si="1438"/>
        <v>61710069.433958411</v>
      </c>
      <c r="CM351" s="56">
        <f t="shared" ref="CM351:DB351" si="1439">CM8+CM10+CM25+CM28+CM34+CM40+CM44+CM46+CM50+CM61+CM69+CM74+CM86+CM94+CM98+CM115+CM128+CM136+CM140+CM170+CM181+CM190+CM195+CM202+CM207+CM220+CM222+CM239+CM245+CM259+CM273+CM293+CM312+CM320+CM326+CM343+CM336</f>
        <v>4845</v>
      </c>
      <c r="CN351" s="56">
        <f t="shared" si="1439"/>
        <v>153978504.28047362</v>
      </c>
      <c r="CO351" s="56">
        <f t="shared" si="1439"/>
        <v>14850</v>
      </c>
      <c r="CP351" s="56">
        <f t="shared" si="1439"/>
        <v>616392017.80875266</v>
      </c>
      <c r="CQ351" s="56">
        <f t="shared" si="1439"/>
        <v>8940</v>
      </c>
      <c r="CR351" s="56">
        <f t="shared" si="1439"/>
        <v>213489637.36289287</v>
      </c>
      <c r="CS351" s="56">
        <f t="shared" si="1439"/>
        <v>2186</v>
      </c>
      <c r="CT351" s="56">
        <f t="shared" si="1439"/>
        <v>177793866.571776</v>
      </c>
      <c r="CU351" s="56">
        <f t="shared" si="1439"/>
        <v>3091</v>
      </c>
      <c r="CV351" s="56">
        <f t="shared" si="1439"/>
        <v>144451489.71294719</v>
      </c>
      <c r="CW351" s="56">
        <f t="shared" si="1439"/>
        <v>5053</v>
      </c>
      <c r="CX351" s="56">
        <f t="shared" si="1439"/>
        <v>134633081.07325444</v>
      </c>
      <c r="CY351" s="56">
        <f t="shared" si="1439"/>
        <v>1198</v>
      </c>
      <c r="CZ351" s="56">
        <f t="shared" si="1439"/>
        <v>42615728.986521609</v>
      </c>
      <c r="DA351" s="56">
        <f t="shared" si="1439"/>
        <v>1240</v>
      </c>
      <c r="DB351" s="56">
        <f t="shared" si="1439"/>
        <v>37474335.166464001</v>
      </c>
      <c r="DC351" s="56">
        <f t="shared" ref="DC351:DR351" si="1440">DC8+DC10+DC25+DC28+DC34+DC40+DC44+DC46+DC50+DC61+DC69+DC74+DC86+DC94+DC98+DC115+DC128+DC136+DC140+DC170+DC181+DC190+DC195+DC202+DC207+DC220+DC222+DC239+DC245+DC259+DC273+DC293+DC312+DC320+DC326+DC343+DC336</f>
        <v>585</v>
      </c>
      <c r="DD351" s="56">
        <f t="shared" si="1440"/>
        <v>31383202.318079997</v>
      </c>
      <c r="DE351" s="56">
        <f t="shared" si="1440"/>
        <v>1540</v>
      </c>
      <c r="DF351" s="56">
        <f t="shared" si="1440"/>
        <v>85865468.724224001</v>
      </c>
      <c r="DG351" s="56">
        <f t="shared" si="1440"/>
        <v>1773</v>
      </c>
      <c r="DH351" s="56">
        <f t="shared" si="1440"/>
        <v>52293560.309760004</v>
      </c>
      <c r="DI351" s="56">
        <f t="shared" si="1440"/>
        <v>30</v>
      </c>
      <c r="DJ351" s="56">
        <f t="shared" si="1440"/>
        <v>825512.86271999998</v>
      </c>
      <c r="DK351" s="56">
        <f t="shared" si="1440"/>
        <v>1365</v>
      </c>
      <c r="DL351" s="56">
        <f t="shared" si="1440"/>
        <v>54109246.464000009</v>
      </c>
      <c r="DM351" s="56">
        <f t="shared" si="1440"/>
        <v>56</v>
      </c>
      <c r="DN351" s="56">
        <f t="shared" si="1440"/>
        <v>2988281.8560000001</v>
      </c>
      <c r="DO351" s="56">
        <f t="shared" si="1440"/>
        <v>2197</v>
      </c>
      <c r="DP351" s="56">
        <f t="shared" si="1440"/>
        <v>69532033.392639995</v>
      </c>
      <c r="DQ351" s="56">
        <f t="shared" si="1440"/>
        <v>228358</v>
      </c>
      <c r="DR351" s="57">
        <f t="shared" si="1440"/>
        <v>7912344646.0023794</v>
      </c>
    </row>
    <row r="353" spans="121:122" x14ac:dyDescent="0.25">
      <c r="DQ353" s="46">
        <f>SUM(K351,M351,O351,Q351,S351,U351,W351,Y351,AA351,AC351,AE351,AG351,AI351,AK351,AM351,AO351,AQ351,AS351,AU351,AW351,AY351,BA351,BC351,BE351,BG351,BI351,BK351,BM351,BO351,BQ351,BS351,BU351,BW351,BY351,CA351,CC351,CE351,CG351,CI351,CK351,CM351,CO351,CQ351,CS351,CU351,CW351,CY351,DA351,DC351,DE351,DG351,DI351,DK351,DM352,DM351,DO351)</f>
        <v>228358</v>
      </c>
      <c r="DR353" s="46">
        <f>SUM(L351,N351,P351,R351,T351,V351,X351,Z351,AB351,AD351,AF351,AH351,AJ351,AL351,AN351,AP351,AR351,AT351,AV351,AX351,AZ351,BB351,BD351,BF351,BH351,BJ351,BL351,BN351,BP351,BR351,BT351,BV351,BX351,BZ351,CB351,CD351,CF351,CH351,CJ351,CL351,CN351,CP351,CR351,CT351,CV351,CX351,CZ351,DB351,DD351,DF351,DH351,DJ351,DL351,DN352,DN351,DP351)</f>
        <v>7912344646.0023804</v>
      </c>
    </row>
  </sheetData>
  <mergeCells count="65">
    <mergeCell ref="DA4:DB4"/>
    <mergeCell ref="CA4:CB4"/>
    <mergeCell ref="CC4:CD4"/>
    <mergeCell ref="DQ4:DR4"/>
    <mergeCell ref="DG4:DH4"/>
    <mergeCell ref="DI4:DJ4"/>
    <mergeCell ref="DK4:DL4"/>
    <mergeCell ref="DM4:DN4"/>
    <mergeCell ref="DO4:DP4"/>
    <mergeCell ref="CO4:CP4"/>
    <mergeCell ref="CQ4:CR4"/>
    <mergeCell ref="CS4:CT4"/>
    <mergeCell ref="CU4:CV4"/>
    <mergeCell ref="CK4:CL4"/>
    <mergeCell ref="CM4:CN4"/>
    <mergeCell ref="CW4:CX4"/>
    <mergeCell ref="CY4:CZ4"/>
    <mergeCell ref="BQ4:BR4"/>
    <mergeCell ref="BS4:BT4"/>
    <mergeCell ref="BU4:BV4"/>
    <mergeCell ref="BW4:BX4"/>
    <mergeCell ref="BY4:BZ4"/>
    <mergeCell ref="BG4:BH4"/>
    <mergeCell ref="BI4:BJ4"/>
    <mergeCell ref="BK4:BL4"/>
    <mergeCell ref="BM4:BN4"/>
    <mergeCell ref="BO4:BP4"/>
    <mergeCell ref="I1:P1"/>
    <mergeCell ref="C3:J3"/>
    <mergeCell ref="A4:A5"/>
    <mergeCell ref="B4:B5"/>
    <mergeCell ref="C4:C5"/>
    <mergeCell ref="D4:D5"/>
    <mergeCell ref="E4:E5"/>
    <mergeCell ref="F4:F5"/>
    <mergeCell ref="G4:J4"/>
    <mergeCell ref="K4:L4"/>
    <mergeCell ref="M4:N4"/>
    <mergeCell ref="O4:P4"/>
    <mergeCell ref="Q4:R4"/>
    <mergeCell ref="S4:T4"/>
    <mergeCell ref="U4:V4"/>
    <mergeCell ref="W4:X4"/>
    <mergeCell ref="Y4:Z4"/>
    <mergeCell ref="AA4:AB4"/>
    <mergeCell ref="AC4:AD4"/>
    <mergeCell ref="AE4:AF4"/>
    <mergeCell ref="AG4:AH4"/>
    <mergeCell ref="AI4:AJ4"/>
    <mergeCell ref="DC4:DD4"/>
    <mergeCell ref="DE4:DF4"/>
    <mergeCell ref="AK4:AL4"/>
    <mergeCell ref="AM4:AN4"/>
    <mergeCell ref="CE4:CF4"/>
    <mergeCell ref="CG4:CH4"/>
    <mergeCell ref="CI4:CJ4"/>
    <mergeCell ref="AO4:AP4"/>
    <mergeCell ref="AQ4:AR4"/>
    <mergeCell ref="AS4:AT4"/>
    <mergeCell ref="AU4:AV4"/>
    <mergeCell ref="AW4:AX4"/>
    <mergeCell ref="AY4:AZ4"/>
    <mergeCell ref="BA4:BB4"/>
    <mergeCell ref="BC4:BD4"/>
    <mergeCell ref="BE4:BF4"/>
  </mergeCells>
  <pageMargins left="0" right="0" top="0.39370078740157483" bottom="0.19685039370078741" header="0.11811023622047245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2015-12-29T00:06:31Z</cp:lastPrinted>
  <dcterms:created xsi:type="dcterms:W3CDTF">2015-12-28T01:41:42Z</dcterms:created>
  <dcterms:modified xsi:type="dcterms:W3CDTF">2016-01-13T07:22:35Z</dcterms:modified>
</cp:coreProperties>
</file>